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青森県総務部市町村課\公営企業経営分析\農業集落排水事業\R03\経営比較分析表の分析等について（回答）\"/>
    </mc:Choice>
  </mc:AlternateContent>
  <workbookProtection workbookAlgorithmName="SHA-512" workbookHashValue="wyFFxZrSwtWaPXP1/pVDJuk5txDjcrlq8jmf0qMiiQU0lC6WdJO4bEhU/2w20hO0D0fgfMome1m4NScP9vaVDQ==" workbookSaltValue="2lzlprmF8F5qOykzqusZ6w=="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<sst xmlns="http://schemas.openxmlformats.org/spreadsheetml/2006/main" count="236" uniqueCount="120">
  <si>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</si>
  <si>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</si>
  <si>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</si>
  <si>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</si>
  <si>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</si>
  <si>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</si>
  <si>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</si>
  <si>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</si>
  <si>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</si>
  <si>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</si>
  <si>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</si>
  <si>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</si>
  <si>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</si>
  <si>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</si>
  <si>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</si>
  <si>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</si>
  <si>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</si>
  <si>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</si>
  <si>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</si>
  <si>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</si>
  <si>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</si>
  <si>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</si>
  <si>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</si>
  <si>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</si>
  <si>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</si>
  <si>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</si>
  <si>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</si>
  <si>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</si>
  <si>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</si>
  <si>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</si>
  <si>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</si>
  <si>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</si>
  <si>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</si>
  <si>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</si>
  <si>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</si>
  <si>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</si>
  <si>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</si>
  <si>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</si>
  <si>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</si>
  <si>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</si>
  <si>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</si>
  <si>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</si>
  <si>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</si>
  <si>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</si>
  <si>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</si>
  <si>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</si>
  <si>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</si>
  <si>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</si>
  <si>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</si>
  <si>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</si>
  <si>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</si>
  <si>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</si>
  <si>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</si>
  <si>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</si>
  <si>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</si>
  <si>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</si>
  <si>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</si>
  <si>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</si>
  <si>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</si>
  <si>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</si>
  <si>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</si>
  <si>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</si>
  <si>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</si>
  <si>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</si>
  <si>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</si>
  <si>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</si>
  <si>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</si>
  <si>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</si>
  <si>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</si>
  <si>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</si>
  <si>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</si>
  <si>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</si>
  <si>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</si>
  <si>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</si>
  <si>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</si>
  <si>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</si>
  <si>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</si>
  <si>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</si>
  <si>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</si>
  <si>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</si>
  <si>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</si>
  <si>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</si>
  <si>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</si>
  <si>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</si>
  <si>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</si>
  <si>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</si>
  <si>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</si>
  <si>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</si>
  <si>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</si>
  <si>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</si>
  <si>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</si>
  <si>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</si>
  <si>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</si>
  <si>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</si>
  <si>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</si>
  <si>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</si>
  <si>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</si>
  <si>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</si>
  <si>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</si>
  <si>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</si>
  <si>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</si>
  <si>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</si>
  <si>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</si>
  <si>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</si>
  <si>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</si>
  <si>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</si>
  <si>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</si>
  <si>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</si>
  <si>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</si>
  <si>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</si>
  <si>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</si>
  <si>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</si>
  <si>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</si>
  <si>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</si>
  <si>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</si>
  <si>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</si>
  <si>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</si>
  <si>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現施設は、供用開始後24年を経過していることから老朽施設の補修、更新等が必要となってくる。今後は最適整備計画に基づき、計画的な設備更新をしていかなければならない。</t>
    <rPh sb="0" eb="1">
      <t>ゲン</t>
    </rPh>
    <rPh sb="1" eb="3">
      <t>シセツ</t>
    </rPh>
    <rPh sb="5" eb="7">
      <t>キョウヨウ</t>
    </rPh>
    <rPh sb="7" eb="10">
      <t>カイシゴ</t>
    </rPh>
    <rPh sb="12" eb="13">
      <t>ネン</t>
    </rPh>
    <rPh sb="14" eb="16">
      <t>ケイカ</t>
    </rPh>
    <rPh sb="24" eb="26">
      <t>ロウキュウ</t>
    </rPh>
    <rPh sb="26" eb="28">
      <t>シセツ</t>
    </rPh>
    <rPh sb="29" eb="31">
      <t>ホシュウ</t>
    </rPh>
    <rPh sb="32" eb="34">
      <t>コウシン</t>
    </rPh>
    <rPh sb="34" eb="35">
      <t>トウ</t>
    </rPh>
    <rPh sb="36" eb="38">
      <t>ヒツヨウ</t>
    </rPh>
    <rPh sb="45" eb="47">
      <t>コンゴ</t>
    </rPh>
    <rPh sb="48" eb="50">
      <t>サイテキ</t>
    </rPh>
    <rPh sb="50" eb="52">
      <t>セイビ</t>
    </rPh>
    <rPh sb="52" eb="54">
      <t>ケイカク</t>
    </rPh>
    <rPh sb="55" eb="57">
      <t>モトズ</t>
    </rPh>
    <rPh sb="59" eb="62">
      <t>ケイカクテキ</t>
    </rPh>
    <rPh sb="63" eb="65">
      <t>セツビ</t>
    </rPh>
    <rPh sb="65" eb="67">
      <t>コウシン</t>
    </rPh>
    <phoneticPr fontId="4"/>
  </si>
  <si>
    <t>①収益的収支比率は100.12％と100％を上回りましたが、依然として一般会計からの繰入金により収支均衡を保っている。
④企業債残高の残額が全て一般会計からの繰入対象債であり、特別会計での実質負担は0となる。
⑤⑥経費回収率は前年度比で4.24ポイント減の43.47％、汚水処理原価は前年度を36.48円上回り337.42円になりました。これは、汚水処理原価が高くなったことにより回収率が減少したもの。使用料収入は前年比で278千円増となっている。
⑦晴天時一日平均処理水量の増加により前年度比で3.17％増の27.29％となっている。
⑧現在処理区域内人口及び現在水洗便所設置済人口ともに減少しており、分子となる現在水洗便所設置済人口の減少率が高いため前年度比で0.04ポイント減の52.29％となっている。</t>
    <rPh sb="1" eb="4">
      <t>シュウエキテキ</t>
    </rPh>
    <rPh sb="4" eb="6">
      <t>シュウシ</t>
    </rPh>
    <rPh sb="6" eb="8">
      <t>ヒリツ</t>
    </rPh>
    <rPh sb="22" eb="24">
      <t>ウワマワ</t>
    </rPh>
    <rPh sb="30" eb="32">
      <t>イゼン</t>
    </rPh>
    <rPh sb="35" eb="37">
      <t>イッパン</t>
    </rPh>
    <rPh sb="37" eb="39">
      <t>カイケイ</t>
    </rPh>
    <rPh sb="42" eb="44">
      <t>クリイレ</t>
    </rPh>
    <rPh sb="44" eb="45">
      <t>キン</t>
    </rPh>
    <rPh sb="48" eb="50">
      <t>シュウシ</t>
    </rPh>
    <rPh sb="50" eb="52">
      <t>キンコウ</t>
    </rPh>
    <rPh sb="53" eb="54">
      <t>タモ</t>
    </rPh>
    <rPh sb="62" eb="65">
      <t>キギョウサイ</t>
    </rPh>
    <rPh sb="65" eb="67">
      <t>ザンダカ</t>
    </rPh>
    <rPh sb="68" eb="70">
      <t>ザンガク</t>
    </rPh>
    <rPh sb="71" eb="72">
      <t>スベ</t>
    </rPh>
    <rPh sb="73" eb="75">
      <t>イッパン</t>
    </rPh>
    <rPh sb="75" eb="77">
      <t>カイケイ</t>
    </rPh>
    <rPh sb="192" eb="195">
      <t>カイシュウリツ</t>
    </rPh>
    <rPh sb="196" eb="198">
      <t>ゲンショウ</t>
    </rPh>
    <rPh sb="344" eb="345">
      <t>ゲン</t>
    </rPh>
    <phoneticPr fontId="4"/>
  </si>
  <si>
    <t>収支は黒字となっているが、現状は一般会計からの繰入金で多くを賄っているため、健全性のある経営とは言えない状況にある。過疎化、少子高齢化が加速している現状で、経営の健全性に向けた対策を考え、加入率向上に努めながら経営が継続不能とならないよう、長期的な基本計画である経営戦略の改定を実施し、経営の健全化を図るための取組を進めていきたい。</t>
    <rPh sb="0" eb="2">
      <t>シュウシ</t>
    </rPh>
    <rPh sb="3" eb="5">
      <t>クロジ</t>
    </rPh>
    <rPh sb="13" eb="15">
      <t>ゲンジョウ</t>
    </rPh>
    <rPh sb="16" eb="18">
      <t>イッパン</t>
    </rPh>
    <rPh sb="18" eb="20">
      <t>カイケイ</t>
    </rPh>
    <rPh sb="23" eb="26">
      <t>クリイレキン</t>
    </rPh>
    <rPh sb="27" eb="28">
      <t>オオ</t>
    </rPh>
    <rPh sb="30" eb="31">
      <t>マカナ</t>
    </rPh>
    <rPh sb="38" eb="41">
      <t>ケンゼンセイ</t>
    </rPh>
    <rPh sb="44" eb="46">
      <t>ケイエイ</t>
    </rPh>
    <rPh sb="48" eb="49">
      <t>イ</t>
    </rPh>
    <rPh sb="52" eb="54">
      <t>ジョウキョウ</t>
    </rPh>
    <rPh sb="58" eb="61">
      <t>カソカ</t>
    </rPh>
    <rPh sb="62" eb="64">
      <t>ショウシ</t>
    </rPh>
    <rPh sb="64" eb="67">
      <t>コウレイカ</t>
    </rPh>
    <rPh sb="68" eb="70">
      <t>カソク</t>
    </rPh>
    <rPh sb="74" eb="76">
      <t>ゲンジョウ</t>
    </rPh>
    <rPh sb="78" eb="80">
      <t>ケイエイ</t>
    </rPh>
    <rPh sb="81" eb="84">
      <t>ケンゼンセイ</t>
    </rPh>
    <rPh sb="85" eb="86">
      <t>ム</t>
    </rPh>
    <rPh sb="88" eb="90">
      <t>タイサク</t>
    </rPh>
    <rPh sb="91" eb="92">
      <t>カンガ</t>
    </rPh>
    <rPh sb="94" eb="97">
      <t>カニュウリツ</t>
    </rPh>
    <rPh sb="97" eb="99">
      <t>コウジョウ</t>
    </rPh>
    <rPh sb="100" eb="101">
      <t>ツト</t>
    </rPh>
    <rPh sb="105" eb="107">
      <t>ケイエイ</t>
    </rPh>
    <rPh sb="108" eb="110">
      <t>ケイゾク</t>
    </rPh>
    <rPh sb="110" eb="112">
      <t>フノウ</t>
    </rPh>
    <rPh sb="120" eb="123">
      <t>チョウキテキ</t>
    </rPh>
    <rPh sb="124" eb="126">
      <t>キホン</t>
    </rPh>
    <rPh sb="126" eb="128">
      <t>ケイカク</t>
    </rPh>
    <rPh sb="131" eb="133">
      <t>ケイエイ</t>
    </rPh>
    <rPh sb="133" eb="135">
      <t>センリャク</t>
    </rPh>
    <rPh sb="136" eb="138">
      <t>カイテイ</t>
    </rPh>
    <rPh sb="139" eb="141">
      <t>ジッシ</t>
    </rPh>
    <rPh sb="143" eb="145">
      <t>ケイエイ</t>
    </rPh>
    <rPh sb="146" eb="149">
      <t>ケンゼンカ</t>
    </rPh>
    <rPh sb="150" eb="151">
      <t>ハカ</t>
    </rPh>
    <rPh sb="155" eb="157">
      <t>トリクミ</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</si>
</sst>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E-41C7-BBD7-2A10078F21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D1E-41C7-BBD7-2A10078F21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29.23</c:v>
                </c:pt>
                <c:pt idx="1">
                  <c:v>24.82</c:v>
                </c:pt>
                <c:pt idx="2">
                  <c:v>19.010000000000002</c:v>
                </c:pt>
                <c:pt idx="3">
                  <c:v>24.12</c:v>
                </c:pt>
                <c:pt idx="4">
                  <c:v>27.29</c:v>
                </c:pt>
              </c:numCache>
            </c:numRef>
          </c:val>
          <c:extLst>
            <c:ext xmlns:c16="http://schemas.microsoft.com/office/drawing/2014/chart" uri="{C3380CC4-5D6E-409C-BE32-E72D297353CC}">
              <c16:uniqueId val="{00000000-9FF2-45BA-A08D-05688CF3FF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FF2-45BA-A08D-05688CF3FF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78.849999999999994</c:v>
                </c:pt>
                <c:pt idx="1">
                  <c:v>85.2</c:v>
                </c:pt>
                <c:pt idx="2">
                  <c:v>53.25</c:v>
                </c:pt>
                <c:pt idx="3">
                  <c:v>52.33</c:v>
                </c:pt>
                <c:pt idx="4">
                  <c:v>52.29</c:v>
                </c:pt>
              </c:numCache>
            </c:numRef>
          </c:val>
          <c:extLst>
            <c:ext xmlns:c16="http://schemas.microsoft.com/office/drawing/2014/chart" uri="{C3380CC4-5D6E-409C-BE32-E72D297353CC}">
              <c16:uniqueId val="{00000000-9261-4F31-976E-25BB4FABD8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261-4F31-976E-25BB4FABD8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100.02</c:v>
                </c:pt>
                <c:pt idx="1">
                  <c:v>100.89</c:v>
                </c:pt>
                <c:pt idx="2">
                  <c:v>99.97</c:v>
                </c:pt>
                <c:pt idx="3">
                  <c:v>99.35</c:v>
                </c:pt>
                <c:pt idx="4">
                  <c:v>100.12</c:v>
                </c:pt>
              </c:numCache>
            </c:numRef>
          </c:val>
          <c:extLst>
            <c:ext xmlns:c16="http://schemas.microsoft.com/office/drawing/2014/chart" uri="{C3380CC4-5D6E-409C-BE32-E72D297353CC}">
              <c16:uniqueId val="{00000000-C957-4C07-967A-6A1EE8AA4A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7-4C07-967A-6A1EE8AA4A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4-4EE7-978E-E974317715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4-4EE7-978E-E974317715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4-4FC0-AA55-31C5E38249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4-4FC0-AA55-31C5E38249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5-4353-B3EC-AEAFB2A9ED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5-4353-B3EC-AEAFB2A9ED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B-4FBB-B82D-6181CCCEBA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B-4FBB-B82D-6181CCCEBA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B0-46CF-8B51-36E779FDD2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2B0-46CF-8B51-36E779FDD2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50.94</c:v>
                </c:pt>
                <c:pt idx="1">
                  <c:v>50.52</c:v>
                </c:pt>
                <c:pt idx="2">
                  <c:v>49.82</c:v>
                </c:pt>
                <c:pt idx="3">
                  <c:v>47.71</c:v>
                </c:pt>
                <c:pt idx="4">
                  <c:v>43.47</c:v>
                </c:pt>
              </c:numCache>
            </c:numRef>
          </c:val>
          <c:extLst>
            <c:ext xmlns:c16="http://schemas.microsoft.com/office/drawing/2014/chart" uri="{C3380CC4-5D6E-409C-BE32-E72D297353CC}">
              <c16:uniqueId val="{00000000-58FB-4076-9E16-163AA75A44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8FB-4076-9E16-163AA75A44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280.70999999999998</c:v>
                </c:pt>
                <c:pt idx="1">
                  <c:v>284.83</c:v>
                </c:pt>
                <c:pt idx="2">
                  <c:v>287.22000000000003</c:v>
                </c:pt>
                <c:pt idx="3">
                  <c:v>300.94</c:v>
                </c:pt>
                <c:pt idx="4">
                  <c:v>337.42</c:v>
                </c:pt>
              </c:numCache>
            </c:numRef>
          </c:val>
          <c:extLst>
            <c:ext xmlns:c16="http://schemas.microsoft.com/office/drawing/2014/chart" uri="{C3380CC4-5D6E-409C-BE32-E72D297353CC}">
              <c16:uniqueId val="{00000000-074A-400B-AB0C-A913887739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74A-400B-AB0C-A913887739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32"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青森県　中泊町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10568</v>
      </c>
      <c r="AM8" s="69"/>
      <c r="AN8" s="69"/>
      <c r="AO8" s="69"/>
      <c r="AP8" s="69"/>
      <c r="AQ8" s="69"/>
      <c r="AR8" s="69"/>
      <c r="AS8" s="69"/>
      <c r="AT8" s="68">
        <f>データ!T6</f>
        <v>216.34</v>
      </c>
      <c r="AU8" s="68"/>
      <c r="AV8" s="68"/>
      <c r="AW8" s="68"/>
      <c r="AX8" s="68"/>
      <c r="AY8" s="68"/>
      <c r="AZ8" s="68"/>
      <c r="BA8" s="68"/>
      <c r="BB8" s="68">
        <f>データ!U6</f>
        <v>48.85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9.18</v>
      </c>
      <c r="Q10" s="68"/>
      <c r="R10" s="68"/>
      <c r="S10" s="68"/>
      <c r="T10" s="68"/>
      <c r="U10" s="68"/>
      <c r="V10" s="68"/>
      <c r="W10" s="68">
        <f>データ!Q6</f>
        <v>70.69</v>
      </c>
      <c r="X10" s="68"/>
      <c r="Y10" s="68"/>
      <c r="Z10" s="68"/>
      <c r="AA10" s="68"/>
      <c r="AB10" s="68"/>
      <c r="AC10" s="68"/>
      <c r="AD10" s="69">
        <f>データ!R6</f>
        <v>2695</v>
      </c>
      <c r="AE10" s="69"/>
      <c r="AF10" s="69"/>
      <c r="AG10" s="69"/>
      <c r="AH10" s="69"/>
      <c r="AI10" s="69"/>
      <c r="AJ10" s="69"/>
      <c r="AK10" s="2"/>
      <c r="AL10" s="69">
        <f>データ!V6</f>
        <v>962</v>
      </c>
      <c r="AM10" s="69"/>
      <c r="AN10" s="69"/>
      <c r="AO10" s="69"/>
      <c r="AP10" s="69"/>
      <c r="AQ10" s="69"/>
      <c r="AR10" s="69"/>
      <c r="AS10" s="69"/>
      <c r="AT10" s="68">
        <f>データ!W6</f>
        <v>0.65</v>
      </c>
      <c r="AU10" s="68"/>
      <c r="AV10" s="68"/>
      <c r="AW10" s="68"/>
      <c r="AX10" s="68"/>
      <c r="AY10" s="68"/>
      <c r="AZ10" s="68"/>
      <c r="BA10" s="68"/>
      <c r="BB10" s="68">
        <f>データ!X6</f>
        <v>1480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ygsxM38nj9H8mU1W7qpe5JbyVFf1FLC5ixNsyL15Sa9Qblt2SBoULGwkUUQjjchPLoU4Bs7hDl9Ics+3YIqChw==" saltValue="xWd4Uhak5uvTmAjv0shr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23876</v>
      </c>
      <c r="D6" s="33">
        <f t="shared" si="3"/>
        <v>47</v>
      </c>
      <c r="E6" s="33">
        <f t="shared" si="3"/>
        <v>17</v>
      </c>
      <c r="F6" s="33">
        <f t="shared" si="3"/>
        <v>5</v>
      </c>
      <c r="G6" s="33">
        <f t="shared" si="3"/>
        <v>0</v>
      </c>
      <c r="H6" s="33" t="str">
        <f t="shared" si="3"/>
        <v>青森県　中泊町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9.18</v>
      </c>
      <c r="Q6" s="34">
        <f t="shared" si="3"/>
        <v>70.69</v>
      </c>
      <c r="R6" s="34">
        <f t="shared" si="3"/>
        <v>2695</v>
      </c>
      <c r="S6" s="34">
        <f t="shared" si="3"/>
        <v>10568</v>
      </c>
      <c r="T6" s="34">
        <f t="shared" si="3"/>
        <v>216.34</v>
      </c>
      <c r="U6" s="34">
        <f t="shared" si="3"/>
        <v>48.85</v>
      </c>
      <c r="V6" s="34">
        <f t="shared" si="3"/>
        <v>962</v>
      </c>
      <c r="W6" s="34">
        <f t="shared" si="3"/>
        <v>0.65</v>
      </c>
      <c r="X6" s="34">
        <f t="shared" si="3"/>
        <v>1480</v>
      </c>
      <c r="Y6" s="35">
        <f>IF(Y7="",NA(),Y7)</f>
        <v>100.02</v>
      </c>
      <c r="Z6" s="35">
        <f t="shared" ref="Z6:AH6" si="4">IF(Z7="",NA(),Z7)</f>
        <v>100.89</v>
      </c>
      <c r="AA6" s="35">
        <f t="shared" si="4"/>
        <v>99.97</v>
      </c>
      <c r="AB6" s="35">
        <f t="shared" si="4"/>
        <v>99.35</v>
      </c>
      <c r="AC6" s="35">
        <f t="shared" si="4"/>
        <v>100.12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50.94</v>
      </c>
      <c r="BR6" s="35">
        <f t="shared" ref="BR6:BZ6" si="8">IF(BR7="",NA(),BR7)</f>
        <v>50.52</v>
      </c>
      <c r="BS6" s="35">
        <f t="shared" si="8"/>
        <v>49.82</v>
      </c>
      <c r="BT6" s="35">
        <f t="shared" si="8"/>
        <v>47.71</v>
      </c>
      <c r="BU6" s="35">
        <f t="shared" si="8"/>
        <v>43.47</v>
      </c>
      <c r="BV6" s="35">
        <f t="shared" si="8"/>
        <v>55.32</v>
      </c>
      <c r="BW6" s="35">
        <f t="shared" si="8"/>
        <v>59.8</v>
      </c>
      <c r="BX6" s="35">
        <f t="shared" si="8"/>
        <v>57.77</v>
      </c>
      <c r="BY6" s="35">
        <f t="shared" si="8"/>
        <v>57.31</v>
      </c>
      <c r="BZ6" s="35">
        <f t="shared" si="8"/>
        <v>57.08</v>
      </c>
      <c r="CA6" s="34" t="str">
        <f>IF(CA7="","",IF(CA7="-","【-】","【"&amp;SUBSTITUTE(TEXT(CA7,"#,##0.00"),"-","△")&amp;"】"))</f>
        <v>【60.94】</v>
      </c>
      <c r="CB6" s="35">
        <f>IF(CB7="",NA(),CB7)</f>
        <v>280.70999999999998</v>
      </c>
      <c r="CC6" s="35">
        <f t="shared" ref="CC6:CK6" si="9">IF(CC7="",NA(),CC7)</f>
        <v>284.83</v>
      </c>
      <c r="CD6" s="35">
        <f t="shared" si="9"/>
        <v>287.22000000000003</v>
      </c>
      <c r="CE6" s="35">
        <f t="shared" si="9"/>
        <v>300.94</v>
      </c>
      <c r="CF6" s="35">
        <f t="shared" si="9"/>
        <v>337.42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29.23</v>
      </c>
      <c r="CN6" s="35">
        <f t="shared" ref="CN6:CV6" si="10">IF(CN7="",NA(),CN7)</f>
        <v>24.82</v>
      </c>
      <c r="CO6" s="35">
        <f t="shared" si="10"/>
        <v>19.010000000000002</v>
      </c>
      <c r="CP6" s="35">
        <f t="shared" si="10"/>
        <v>24.12</v>
      </c>
      <c r="CQ6" s="35">
        <f t="shared" si="10"/>
        <v>27.29</v>
      </c>
      <c r="CR6" s="35">
        <f t="shared" si="10"/>
        <v>60.65</v>
      </c>
      <c r="CS6" s="35">
        <f t="shared" si="10"/>
        <v>51.75</v>
      </c>
      <c r="CT6" s="35">
        <f t="shared" si="10"/>
        <v>50.68</v>
      </c>
      <c r="CU6" s="35">
        <f t="shared" si="10"/>
        <v>50.14</v>
      </c>
      <c r="CV6" s="35">
        <f t="shared" si="10"/>
        <v>54.83</v>
      </c>
      <c r="CW6" s="34" t="str">
        <f>IF(CW7="","",IF(CW7="-","【-】","【"&amp;SUBSTITUTE(TEXT(CW7,"#,##0.00"),"-","△")&amp;"】"))</f>
        <v>【54.84】</v>
      </c>
      <c r="CX6" s="35">
        <f>IF(CX7="",NA(),CX7)</f>
        <v>78.849999999999994</v>
      </c>
      <c r="CY6" s="35">
        <f t="shared" ref="CY6:DG6" si="11">IF(CY7="",NA(),CY7)</f>
        <v>85.2</v>
      </c>
      <c r="CZ6" s="35">
        <f t="shared" si="11"/>
        <v>53.25</v>
      </c>
      <c r="DA6" s="35">
        <f t="shared" si="11"/>
        <v>52.33</v>
      </c>
      <c r="DB6" s="35">
        <f t="shared" si="11"/>
        <v>52.29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23876</v>
      </c>
      <c r="D7" s="37">
        <v>47</v>
      </c>
      <c r="E7" s="37">
        <v>17</v>
      </c>
      <c r="F7" s="37">
        <v>5</v>
      </c>
      <c r="G7" s="37">
        <v>0</v>
      </c>
      <c r="H7" s="37" t="s">
        <v>97</v>
      </c>
      <c r="I7" s="37" t="s">
        <v>98</v>
      </c>
      <c r="J7" s="37" t="s">
        <v>99</v>
      </c>
      <c r="K7" s="37" t="s">
        <v>100</v>
      </c>
      <c r="L7" s="37" t="s">
        <v>101</v>
      </c>
      <c r="M7" s="37" t="s">
        <v>102</v>
      </c>
      <c r="N7" s="38" t="s">
        <v>103</v>
      </c>
      <c r="O7" s="38" t="s">
        <v>104</v>
      </c>
      <c r="P7" s="38">
        <v>9.18</v>
      </c>
      <c r="Q7" s="38">
        <v>70.69</v>
      </c>
      <c r="R7" s="38">
        <v>2695</v>
      </c>
      <c r="S7" s="38">
        <v>10568</v>
      </c>
      <c r="T7" s="38">
        <v>216.34</v>
      </c>
      <c r="U7" s="38">
        <v>48.85</v>
      </c>
      <c r="V7" s="38">
        <v>962</v>
      </c>
      <c r="W7" s="38">
        <v>0.65</v>
      </c>
      <c r="X7" s="38">
        <v>1480</v>
      </c>
      <c r="Y7" s="38">
        <v>100.02</v>
      </c>
      <c r="Z7" s="38">
        <v>100.89</v>
      </c>
      <c r="AA7" s="38">
        <v>99.97</v>
      </c>
      <c r="AB7" s="38">
        <v>99.35</v>
      </c>
      <c r="AC7" s="38">
        <v>100.12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50.94</v>
      </c>
      <c r="BR7" s="38">
        <v>50.52</v>
      </c>
      <c r="BS7" s="38">
        <v>49.82</v>
      </c>
      <c r="BT7" s="38">
        <v>47.71</v>
      </c>
      <c r="BU7" s="38">
        <v>43.47</v>
      </c>
      <c r="BV7" s="38">
        <v>55.32</v>
      </c>
      <c r="BW7" s="38">
        <v>59.8</v>
      </c>
      <c r="BX7" s="38">
        <v>57.77</v>
      </c>
      <c r="BY7" s="38">
        <v>57.31</v>
      </c>
      <c r="BZ7" s="38">
        <v>57.08</v>
      </c>
      <c r="CA7" s="38">
        <v>60.94</v>
      </c>
      <c r="CB7" s="38">
        <v>280.70999999999998</v>
      </c>
      <c r="CC7" s="38">
        <v>284.83</v>
      </c>
      <c r="CD7" s="38">
        <v>287.22000000000003</v>
      </c>
      <c r="CE7" s="38">
        <v>300.94</v>
      </c>
      <c r="CF7" s="38">
        <v>337.42</v>
      </c>
      <c r="CG7" s="38">
        <v>283.17</v>
      </c>
      <c r="CH7" s="38">
        <v>263.76</v>
      </c>
      <c r="CI7" s="38">
        <v>274.35000000000002</v>
      </c>
      <c r="CJ7" s="38">
        <v>273.52</v>
      </c>
      <c r="CK7" s="38">
        <v>274.99</v>
      </c>
      <c r="CL7" s="38">
        <v>253.04</v>
      </c>
      <c r="CM7" s="38">
        <v>29.23</v>
      </c>
      <c r="CN7" s="38">
        <v>24.82</v>
      </c>
      <c r="CO7" s="38">
        <v>19.010000000000002</v>
      </c>
      <c r="CP7" s="38">
        <v>24.12</v>
      </c>
      <c r="CQ7" s="38">
        <v>27.29</v>
      </c>
      <c r="CR7" s="38">
        <v>60.65</v>
      </c>
      <c r="CS7" s="38">
        <v>51.75</v>
      </c>
      <c r="CT7" s="38">
        <v>50.68</v>
      </c>
      <c r="CU7" s="38">
        <v>50.14</v>
      </c>
      <c r="CV7" s="38">
        <v>54.83</v>
      </c>
      <c r="CW7" s="38">
        <v>54.84</v>
      </c>
      <c r="CX7" s="38">
        <v>78.849999999999994</v>
      </c>
      <c r="CY7" s="38">
        <v>85.2</v>
      </c>
      <c r="CZ7" s="38">
        <v>53.25</v>
      </c>
      <c r="DA7" s="38">
        <v>52.33</v>
      </c>
      <c r="DB7" s="38">
        <v>52.29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2019T102</cp:lastModifiedBy>
  <cp:lastPrinted>2022-01-12T05:16:06Z</cp:lastPrinted>
  <dcterms:created xsi:type="dcterms:W3CDTF">2021-12-03T07:54:20Z</dcterms:created>
  <dcterms:modified xsi:type="dcterms:W3CDTF">2022-02-07T04:40:06Z</dcterms:modified>
  <cp:category/>
</cp:coreProperties>
</file>