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C:\TSURUTA\Desktop\"/>
    </mc:Choice>
  </mc:AlternateContent>
  <xr:revisionPtr revIDLastSave="0" documentId="13_ncr:1_{41B93B86-F57C-4089-ABD8-5D4A6B69579A}" xr6:coauthVersionLast="44" xr6:coauthVersionMax="44" xr10:uidLastSave="{00000000-0000-0000-0000-000000000000}"/>
  <workbookProtection workbookAlgorithmName="SHA-512" workbookHashValue="0nuLJzupIt7tUhKeloCbq32/TbPXQOJFOHXt0RbZ6dRqxuU3gw6tnTbGe7If7RolETl4hPTchtEdZCKkMtz3rw==" workbookSaltValue="m/cqP3gBK3m4cZsYZOUZdg==" workbookSpinCount="100000" lockStructure="1"/>
  <bookViews>
    <workbookView xWindow="-120" yWindow="-120" windowWidth="29040" windowHeight="1764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BB10" i="4" s="1"/>
  <c r="W6" i="5"/>
  <c r="AT10" i="4" s="1"/>
  <c r="V6" i="5"/>
  <c r="U6" i="5"/>
  <c r="BB8" i="4" s="1"/>
  <c r="T6" i="5"/>
  <c r="AT8" i="4" s="1"/>
  <c r="S6" i="5"/>
  <c r="AL8" i="4" s="1"/>
  <c r="R6" i="5"/>
  <c r="Q6" i="5"/>
  <c r="W10" i="4" s="1"/>
  <c r="P6" i="5"/>
  <c r="P10" i="4" s="1"/>
  <c r="O6" i="5"/>
  <c r="I10" i="4" s="1"/>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K85" i="4"/>
  <c r="J85" i="4"/>
  <c r="F85" i="4"/>
  <c r="AL10" i="4"/>
  <c r="AD10" i="4"/>
  <c r="B10" i="4"/>
  <c r="P8" i="4"/>
  <c r="I8" i="4"/>
</calcChain>
</file>

<file path=xl/sharedStrings.xml><?xml version="1.0" encoding="utf-8"?>
<sst xmlns="http://schemas.openxmlformats.org/spreadsheetml/2006/main" count="231" uniqueCount="116">
  <si>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</si>
  <si>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</si>
  <si>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</si>
  <si>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</si>
  <si>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</si>
  <si>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</si>
  <si>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</si>
  <si>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</si>
  <si>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</si>
  <si>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</si>
  <si>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</si>
  <si>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</si>
  <si>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</si>
  <si>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</si>
  <si>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</si>
  <si>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</si>
  <si>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</si>
  <si>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</si>
  <si>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</si>
  <si>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</si>
  <si>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</si>
  <si>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</si>
  <si>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</si>
  <si>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</si>
  <si>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</si>
  <si>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</si>
  <si>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</si>
  <si>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</si>
  <si>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</si>
  <si>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</si>
  <si>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</si>
  <si>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</si>
  <si>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</si>
  <si>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</si>
  <si>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</si>
  <si>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</si>
  <si>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</si>
  <si>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</si>
  <si>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</si>
  <si>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</si>
  <si>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</si>
  <si>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</si>
  <si>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</si>
  <si>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</si>
  <si>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</si>
  <si>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</si>
  <si>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</si>
  <si>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</si>
  <si>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</si>
  <si>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</si>
  <si>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</si>
  <si>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</si>
  <si>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</si>
  <si>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</si>
  <si>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</si>
  <si>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</si>
  <si>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</si>
  <si>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</si>
  <si>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</si>
  <si>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</si>
  <si>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</si>
  <si>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</si>
  <si>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</si>
  <si>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</si>
  <si>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</si>
  <si>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</si>
  <si>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</si>
  <si>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</si>
  <si>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</si>
  <si>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</si>
  <si>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</si>
  <si>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</si>
  <si>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</si>
  <si>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</si>
  <si>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</si>
  <si>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</si>
  <si>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</si>
  <si>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</si>
  <si>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</si>
  <si>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</si>
  <si>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</si>
  <si>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</si>
  <si>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</si>
  <si>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</si>
  <si>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</si>
  <si>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</si>
  <si>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</si>
  <si>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</si>
  <si>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</si>
  <si>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</si>
  <si>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</si>
  <si>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</si>
  <si>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</si>
  <si>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</si>
  <si>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</si>
  <si>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</si>
  <si>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鶴田町</t>
  </si>
  <si>
    <t>法適用</t>
  </si>
  <si>
    <t>下水道事業</t>
  </si>
  <si>
    <t>公共下水道</t>
  </si>
  <si>
    <t>Cd2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</si>
  <si>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</si>
  <si>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</si>
  <si>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</si>
  <si>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</si>
  <si>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</si>
  <si>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</si>
  <si>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</si>
  <si>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</si>
  <si>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</si>
  <si>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</si>
  <si>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</si>
  <si>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</si>
  <si>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r>
      <rPr>
        <sz val="11"/>
        <rFont val="ＭＳ ゴシック"/>
        <family val="3"/>
        <charset val="128"/>
      </rPr>
      <t>経常収支比率は100％を超え、累積欠損比率も0％となっているため、健全な経営状況と考えられる。
経費回収率は類似団体の平均を超え、改善傾向にあるが、これからも引き続き経営努力が必要である。
また、一般会計への依存度が依然として高いため、投資の効率化や維持管理費の削減、接続向上による有収水量を増加させ、継続した経営の健全化と効率性を高める必要がある。
さらに、水洗化率が63.43%と年々増えてはいるが、依然として低いため、水洗化率を向上させることにより、更なる料金収入を確保し、一般会計への依存度を減らした場合でも経営できるようにつなげることが重要である</t>
    </r>
    <r>
      <rPr>
        <sz val="11"/>
        <color theme="1"/>
        <rFont val="ＭＳ ゴシック"/>
        <family val="3"/>
        <charset val="128"/>
      </rPr>
      <t>。</t>
    </r>
    <rPh sb="0" eb="2">
      <t>ケイジョウ</t>
    </rPh>
    <rPh sb="2" eb="4">
      <t>シュウシ</t>
    </rPh>
    <rPh sb="4" eb="6">
      <t>ヒリツ</t>
    </rPh>
    <rPh sb="12" eb="13">
      <t>コ</t>
    </rPh>
    <rPh sb="15" eb="17">
      <t>ルイセキ</t>
    </rPh>
    <rPh sb="17" eb="19">
      <t>ケッソン</t>
    </rPh>
    <rPh sb="19" eb="21">
      <t>ヒリツ</t>
    </rPh>
    <rPh sb="33" eb="35">
      <t>ケンゼン</t>
    </rPh>
    <rPh sb="36" eb="38">
      <t>ケイエイ</t>
    </rPh>
    <rPh sb="38" eb="40">
      <t>ジョウキョウ</t>
    </rPh>
    <rPh sb="41" eb="42">
      <t>カンガ</t>
    </rPh>
    <rPh sb="48" eb="50">
      <t>ケイヒ</t>
    </rPh>
    <rPh sb="50" eb="53">
      <t>カイシュウリツ</t>
    </rPh>
    <rPh sb="54" eb="56">
      <t>ルイジ</t>
    </rPh>
    <rPh sb="56" eb="58">
      <t>ダンタイ</t>
    </rPh>
    <rPh sb="59" eb="61">
      <t>ヘイキン</t>
    </rPh>
    <rPh sb="62" eb="63">
      <t>コ</t>
    </rPh>
    <rPh sb="65" eb="67">
      <t>カイゼン</t>
    </rPh>
    <rPh sb="67" eb="69">
      <t>ケイコウ</t>
    </rPh>
    <rPh sb="79" eb="80">
      <t>ヒ</t>
    </rPh>
    <rPh sb="81" eb="82">
      <t>ツヅ</t>
    </rPh>
    <rPh sb="83" eb="85">
      <t>ケイエイ</t>
    </rPh>
    <rPh sb="85" eb="87">
      <t>ドリョク</t>
    </rPh>
    <rPh sb="88" eb="90">
      <t>ヒツヨウ</t>
    </rPh>
    <rPh sb="98" eb="100">
      <t>イッパン</t>
    </rPh>
    <rPh sb="100" eb="102">
      <t>カイケイ</t>
    </rPh>
    <rPh sb="104" eb="107">
      <t>イゾンド</t>
    </rPh>
    <rPh sb="108" eb="110">
      <t>イゼン</t>
    </rPh>
    <rPh sb="113" eb="114">
      <t>タカ</t>
    </rPh>
    <rPh sb="118" eb="120">
      <t>トウシ</t>
    </rPh>
    <rPh sb="121" eb="124">
      <t>コウリツカ</t>
    </rPh>
    <rPh sb="125" eb="127">
      <t>イジ</t>
    </rPh>
    <rPh sb="127" eb="130">
      <t>カンリヒ</t>
    </rPh>
    <rPh sb="131" eb="133">
      <t>サクゲン</t>
    </rPh>
    <rPh sb="134" eb="136">
      <t>セツゾク</t>
    </rPh>
    <rPh sb="136" eb="138">
      <t>コウジョウ</t>
    </rPh>
    <rPh sb="143" eb="145">
      <t>スイリョウ</t>
    </rPh>
    <rPh sb="146" eb="148">
      <t>ゾウカ</t>
    </rPh>
    <rPh sb="151" eb="153">
      <t>ケイゾク</t>
    </rPh>
    <rPh sb="155" eb="157">
      <t>ケイエイ</t>
    </rPh>
    <rPh sb="158" eb="161">
      <t>ケンゼンカ</t>
    </rPh>
    <rPh sb="162" eb="165">
      <t>コウリツセイ</t>
    </rPh>
    <rPh sb="166" eb="167">
      <t>タカ</t>
    </rPh>
    <rPh sb="169" eb="171">
      <t>ヒツヨウ</t>
    </rPh>
    <rPh sb="180" eb="183">
      <t>スイセンカ</t>
    </rPh>
    <rPh sb="183" eb="184">
      <t>リツ</t>
    </rPh>
    <rPh sb="197" eb="199">
      <t>ネンネン</t>
    </rPh>
    <rPh sb="199" eb="200">
      <t>フ</t>
    </rPh>
    <rPh sb="217" eb="220">
      <t>スイセンカ</t>
    </rPh>
    <rPh sb="220" eb="221">
      <t>リツ</t>
    </rPh>
    <rPh sb="222" eb="224">
      <t>コウジョウ</t>
    </rPh>
    <rPh sb="228" eb="229">
      <t>サラ</t>
    </rPh>
    <rPh sb="233" eb="235">
      <t>テキセイ</t>
    </rPh>
    <rPh sb="236" eb="238">
      <t>リョウキン</t>
    </rPh>
    <rPh sb="238" eb="240">
      <t>シュウニュウ</t>
    </rPh>
    <rPh sb="241" eb="243">
      <t>カクホ</t>
    </rPh>
    <rPh sb="245" eb="247">
      <t>イッパン</t>
    </rPh>
    <rPh sb="247" eb="249">
      <t>カイケイ</t>
    </rPh>
    <rPh sb="251" eb="254">
      <t>イゾンド</t>
    </rPh>
    <rPh sb="255" eb="256">
      <t>ヘ</t>
    </rPh>
    <rPh sb="259" eb="261">
      <t>バアイ</t>
    </rPh>
    <rPh sb="263" eb="265">
      <t>ケイエイジュウヨウ</t>
    </rPh>
    <phoneticPr fontId="4"/>
  </si>
  <si>
    <r>
      <t>管渠については、築年数も浅いため更新時期は</t>
    </r>
    <r>
      <rPr>
        <sz val="11"/>
        <rFont val="ＭＳ ゴシック"/>
        <family val="3"/>
        <charset val="128"/>
      </rPr>
      <t>まだ</t>
    </r>
    <r>
      <rPr>
        <sz val="11"/>
        <color theme="1"/>
        <rFont val="ＭＳ ゴシック"/>
        <family val="3"/>
        <charset val="128"/>
      </rPr>
      <t>先であり、処理場の機械及び電気設備は、近い将来更新時期を迎えるため、ストックマネジメント計画に基づき、点検・調査も実施し、修繕・改築の必要性を検討する。
また、個別施設の改築計画の見直しの必要性も検討する。今後アセットマネジメント作成も見据えて見直しする予定である。</t>
    </r>
    <rPh sb="0" eb="2">
      <t>カンキョ</t>
    </rPh>
    <rPh sb="8" eb="11">
      <t>チクネンスウ</t>
    </rPh>
    <rPh sb="12" eb="13">
      <t>アサ</t>
    </rPh>
    <rPh sb="16" eb="18">
      <t>コウシン</t>
    </rPh>
    <rPh sb="18" eb="20">
      <t>ジキ</t>
    </rPh>
    <rPh sb="23" eb="24">
      <t>サキ</t>
    </rPh>
    <rPh sb="28" eb="31">
      <t>ショリジョウ</t>
    </rPh>
    <rPh sb="32" eb="34">
      <t>キカイ</t>
    </rPh>
    <rPh sb="34" eb="35">
      <t>オヨ</t>
    </rPh>
    <phoneticPr fontId="4"/>
  </si>
  <si>
    <r>
      <t>安定</t>
    </r>
    <r>
      <rPr>
        <sz val="11"/>
        <rFont val="ＭＳ ゴシック"/>
        <family val="3"/>
        <charset val="128"/>
      </rPr>
      <t>した料金収入を確保することが経営改善の第1歩であり、接続率を向上させることが特に重要である。
また、今後の人口減少や空き家対策等を踏まえ、農業集落排水を公共下水道に統合し、維持管理の一元化を図りながら、組織の連携した取り組みが必要である。
　また、長期的な基本計画である経営戦略の改定を実施するとともに、経費回収率向上に向けたロードマップの作成等、経営の健全化を図るための取組を進めていく必要がある。</t>
    </r>
    <rPh sb="0" eb="2">
      <t>アンテイ</t>
    </rPh>
    <rPh sb="4" eb="6">
      <t>リョウキン</t>
    </rPh>
    <rPh sb="6" eb="8">
      <t>シュウニュウ</t>
    </rPh>
    <rPh sb="9" eb="11">
      <t>カクホ</t>
    </rPh>
    <rPh sb="16" eb="18">
      <t>ケイエイ</t>
    </rPh>
    <rPh sb="18" eb="20">
      <t>カイゼン</t>
    </rPh>
    <rPh sb="21" eb="22">
      <t>ダイ</t>
    </rPh>
    <rPh sb="23" eb="24">
      <t>ポ</t>
    </rPh>
    <rPh sb="28" eb="30">
      <t>セツゾク</t>
    </rPh>
    <rPh sb="30" eb="31">
      <t>リツ</t>
    </rPh>
    <rPh sb="32" eb="34">
      <t>コウジョウ</t>
    </rPh>
    <rPh sb="40" eb="41">
      <t>トク</t>
    </rPh>
    <rPh sb="42" eb="44">
      <t>ジュウヨウ</t>
    </rPh>
    <rPh sb="52" eb="54">
      <t>コンゴ</t>
    </rPh>
    <rPh sb="55" eb="57">
      <t>ジンコウ</t>
    </rPh>
    <rPh sb="57" eb="59">
      <t>ゲンショウ</t>
    </rPh>
    <rPh sb="60" eb="61">
      <t>ア</t>
    </rPh>
    <rPh sb="62" eb="63">
      <t>ヤ</t>
    </rPh>
    <rPh sb="63" eb="65">
      <t>タイサク</t>
    </rPh>
    <rPh sb="65" eb="66">
      <t>トウ</t>
    </rPh>
    <rPh sb="67" eb="68">
      <t>フ</t>
    </rPh>
    <rPh sb="71" eb="73">
      <t>ノウギョウ</t>
    </rPh>
    <rPh sb="73" eb="75">
      <t>シュウラク</t>
    </rPh>
    <rPh sb="75" eb="77">
      <t>ハイスイ</t>
    </rPh>
    <rPh sb="78" eb="80">
      <t>コウキョウ</t>
    </rPh>
    <rPh sb="80" eb="83">
      <t>ゲスイドウ</t>
    </rPh>
    <rPh sb="84" eb="86">
      <t>トウゴウ</t>
    </rPh>
    <rPh sb="88" eb="90">
      <t>イジ</t>
    </rPh>
    <rPh sb="90" eb="92">
      <t>カンリ</t>
    </rPh>
    <rPh sb="93" eb="96">
      <t>イチゲンカ</t>
    </rPh>
    <rPh sb="97" eb="98">
      <t>ハカ</t>
    </rPh>
    <rPh sb="103" eb="105">
      <t>ソシキ</t>
    </rPh>
    <rPh sb="106" eb="108">
      <t>レンケイ</t>
    </rPh>
    <rPh sb="110" eb="111">
      <t>ト</t>
    </rPh>
    <rPh sb="112" eb="113">
      <t>ク</t>
    </rPh>
    <rPh sb="115" eb="117">
      <t>ヒツヨウ</t>
    </rPh>
    <rPh sb="196" eb="198">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</si>
</sst>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B08-4532-81FF-B80C15A2199B}"/>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c:v>
                </c:pt>
                <c:pt idx="1">
                  <c:v>0.13</c:v>
                </c:pt>
                <c:pt idx="2">
                  <c:v>0.12</c:v>
                </c:pt>
                <c:pt idx="3">
                  <c:v>0.1</c:v>
                </c:pt>
                <c:pt idx="4">
                  <c:v>0.32</c:v>
                </c:pt>
              </c:numCache>
            </c:numRef>
          </c:val>
          <c:smooth val="0"/>
          <c:extLst>
            <c:ext xmlns:c16="http://schemas.microsoft.com/office/drawing/2014/chart" uri="{C3380CC4-5D6E-409C-BE32-E72D297353CC}">
              <c16:uniqueId val="{00000001-6B08-4532-81FF-B80C15A2199B}"/>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50.14</c:v>
                </c:pt>
                <c:pt idx="1">
                  <c:v>50.68</c:v>
                </c:pt>
                <c:pt idx="2">
                  <c:v>50</c:v>
                </c:pt>
                <c:pt idx="3">
                  <c:v>46.47</c:v>
                </c:pt>
                <c:pt idx="4">
                  <c:v>48.26</c:v>
                </c:pt>
              </c:numCache>
            </c:numRef>
          </c:val>
          <c:extLst>
            <c:ext xmlns:c16="http://schemas.microsoft.com/office/drawing/2014/chart" uri="{C3380CC4-5D6E-409C-BE32-E72D297353CC}">
              <c16:uniqueId val="{00000000-21AD-4672-BD5B-ADBD03A51369}"/>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49.25</c:v>
                </c:pt>
                <c:pt idx="1">
                  <c:v>50.24</c:v>
                </c:pt>
                <c:pt idx="2">
                  <c:v>49.68</c:v>
                </c:pt>
                <c:pt idx="3">
                  <c:v>49.27</c:v>
                </c:pt>
                <c:pt idx="4">
                  <c:v>49.47</c:v>
                </c:pt>
              </c:numCache>
            </c:numRef>
          </c:val>
          <c:smooth val="0"/>
          <c:extLst>
            <c:ext xmlns:c16="http://schemas.microsoft.com/office/drawing/2014/chart" uri="{C3380CC4-5D6E-409C-BE32-E72D297353CC}">
              <c16:uniqueId val="{00000001-21AD-4672-BD5B-ADBD03A51369}"/>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58.55</c:v>
                </c:pt>
                <c:pt idx="1">
                  <c:v>59.22</c:v>
                </c:pt>
                <c:pt idx="2">
                  <c:v>59.79</c:v>
                </c:pt>
                <c:pt idx="3">
                  <c:v>60.31</c:v>
                </c:pt>
                <c:pt idx="4">
                  <c:v>63.43</c:v>
                </c:pt>
              </c:numCache>
            </c:numRef>
          </c:val>
          <c:extLst>
            <c:ext xmlns:c16="http://schemas.microsoft.com/office/drawing/2014/chart" uri="{C3380CC4-5D6E-409C-BE32-E72D297353CC}">
              <c16:uniqueId val="{00000000-42B0-4196-AEA4-6BC297AE2FFB}"/>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84.12</c:v>
                </c:pt>
                <c:pt idx="1">
                  <c:v>84.17</c:v>
                </c:pt>
                <c:pt idx="2">
                  <c:v>83.35</c:v>
                </c:pt>
                <c:pt idx="3">
                  <c:v>83.16</c:v>
                </c:pt>
                <c:pt idx="4">
                  <c:v>82.06</c:v>
                </c:pt>
              </c:numCache>
            </c:numRef>
          </c:val>
          <c:smooth val="0"/>
          <c:extLst>
            <c:ext xmlns:c16="http://schemas.microsoft.com/office/drawing/2014/chart" uri="{C3380CC4-5D6E-409C-BE32-E72D297353CC}">
              <c16:uniqueId val="{00000001-42B0-4196-AEA4-6BC297AE2FFB}"/>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128.22999999999999</c:v>
                </c:pt>
                <c:pt idx="1">
                  <c:v>126.13</c:v>
                </c:pt>
                <c:pt idx="2">
                  <c:v>117.12</c:v>
                </c:pt>
                <c:pt idx="3">
                  <c:v>122.07</c:v>
                </c:pt>
                <c:pt idx="4">
                  <c:v>126.93</c:v>
                </c:pt>
              </c:numCache>
            </c:numRef>
          </c:val>
          <c:extLst>
            <c:ext xmlns:c16="http://schemas.microsoft.com/office/drawing/2014/chart" uri="{C3380CC4-5D6E-409C-BE32-E72D297353CC}">
              <c16:uniqueId val="{00000000-12BF-4222-9C81-2B0740A3CFF9}"/>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110.07</c:v>
                </c:pt>
                <c:pt idx="1">
                  <c:v>106.7</c:v>
                </c:pt>
                <c:pt idx="2">
                  <c:v>106.83</c:v>
                </c:pt>
                <c:pt idx="3">
                  <c:v>109.21</c:v>
                </c:pt>
                <c:pt idx="4">
                  <c:v>107.81</c:v>
                </c:pt>
              </c:numCache>
            </c:numRef>
          </c:val>
          <c:smooth val="0"/>
          <c:extLst>
            <c:ext xmlns:c16="http://schemas.microsoft.com/office/drawing/2014/chart" uri="{C3380CC4-5D6E-409C-BE32-E72D297353CC}">
              <c16:uniqueId val="{00000001-12BF-4222-9C81-2B0740A3CFF9}"/>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26.09</c:v>
                </c:pt>
                <c:pt idx="1">
                  <c:v>28.8</c:v>
                </c:pt>
                <c:pt idx="2">
                  <c:v>31.54</c:v>
                </c:pt>
                <c:pt idx="3">
                  <c:v>34.19</c:v>
                </c:pt>
                <c:pt idx="4">
                  <c:v>36.6</c:v>
                </c:pt>
              </c:numCache>
            </c:numRef>
          </c:val>
          <c:extLst>
            <c:ext xmlns:c16="http://schemas.microsoft.com/office/drawing/2014/chart" uri="{C3380CC4-5D6E-409C-BE32-E72D297353CC}">
              <c16:uniqueId val="{00000000-868B-462B-8F21-2AFD26CBF0DB}"/>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26.91</c:v>
                </c:pt>
                <c:pt idx="1">
                  <c:v>26.81</c:v>
                </c:pt>
                <c:pt idx="2">
                  <c:v>26.06</c:v>
                </c:pt>
                <c:pt idx="3">
                  <c:v>24.1</c:v>
                </c:pt>
                <c:pt idx="4">
                  <c:v>19.93</c:v>
                </c:pt>
              </c:numCache>
            </c:numRef>
          </c:val>
          <c:smooth val="0"/>
          <c:extLst>
            <c:ext xmlns:c16="http://schemas.microsoft.com/office/drawing/2014/chart" uri="{C3380CC4-5D6E-409C-BE32-E72D297353CC}">
              <c16:uniqueId val="{00000001-868B-462B-8F21-2AFD26CBF0DB}"/>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026-462A-A44A-8EF2723B7DFC}"/>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2026-462A-A44A-8EF2723B7DFC}"/>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formatCode="#,##0.00;&quot;△&quot;#,##0.00;&quot;-&quot;">
                  <c:v>74.39</c:v>
                </c:pt>
                <c:pt idx="1">
                  <c:v>0</c:v>
                </c:pt>
                <c:pt idx="2">
                  <c:v>0</c:v>
                </c:pt>
                <c:pt idx="3">
                  <c:v>0</c:v>
                </c:pt>
                <c:pt idx="4">
                  <c:v>0</c:v>
                </c:pt>
              </c:numCache>
            </c:numRef>
          </c:val>
          <c:extLst>
            <c:ext xmlns:c16="http://schemas.microsoft.com/office/drawing/2014/chart" uri="{C3380CC4-5D6E-409C-BE32-E72D297353CC}">
              <c16:uniqueId val="{00000000-3744-41E6-915A-413CC2A95732}"/>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31.4</c:v>
                </c:pt>
                <c:pt idx="1">
                  <c:v>26.14</c:v>
                </c:pt>
                <c:pt idx="2">
                  <c:v>22.02</c:v>
                </c:pt>
                <c:pt idx="3">
                  <c:v>15.73</c:v>
                </c:pt>
                <c:pt idx="4">
                  <c:v>18.2</c:v>
                </c:pt>
              </c:numCache>
            </c:numRef>
          </c:val>
          <c:smooth val="0"/>
          <c:extLst>
            <c:ext xmlns:c16="http://schemas.microsoft.com/office/drawing/2014/chart" uri="{C3380CC4-5D6E-409C-BE32-E72D297353CC}">
              <c16:uniqueId val="{00000001-3744-41E6-915A-413CC2A95732}"/>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133.63</c:v>
                </c:pt>
                <c:pt idx="1">
                  <c:v>134.12</c:v>
                </c:pt>
                <c:pt idx="2">
                  <c:v>123.59</c:v>
                </c:pt>
                <c:pt idx="3">
                  <c:v>115.61</c:v>
                </c:pt>
                <c:pt idx="4">
                  <c:v>105.06</c:v>
                </c:pt>
              </c:numCache>
            </c:numRef>
          </c:val>
          <c:extLst>
            <c:ext xmlns:c16="http://schemas.microsoft.com/office/drawing/2014/chart" uri="{C3380CC4-5D6E-409C-BE32-E72D297353CC}">
              <c16:uniqueId val="{00000000-6C09-467A-8F82-E2D7F6646334}"/>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79.709999999999994</c:v>
                </c:pt>
                <c:pt idx="1">
                  <c:v>68.290000000000006</c:v>
                </c:pt>
                <c:pt idx="2">
                  <c:v>68.040000000000006</c:v>
                </c:pt>
                <c:pt idx="3">
                  <c:v>57.26</c:v>
                </c:pt>
                <c:pt idx="4">
                  <c:v>48.56</c:v>
                </c:pt>
              </c:numCache>
            </c:numRef>
          </c:val>
          <c:smooth val="0"/>
          <c:extLst>
            <c:ext xmlns:c16="http://schemas.microsoft.com/office/drawing/2014/chart" uri="{C3380CC4-5D6E-409C-BE32-E72D297353CC}">
              <c16:uniqueId val="{00000001-6C09-467A-8F82-E2D7F6646334}"/>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995.82</c:v>
                </c:pt>
                <c:pt idx="1">
                  <c:v>820.04</c:v>
                </c:pt>
                <c:pt idx="2">
                  <c:v>731.15</c:v>
                </c:pt>
                <c:pt idx="3">
                  <c:v>599.52</c:v>
                </c:pt>
                <c:pt idx="4">
                  <c:v>510.34</c:v>
                </c:pt>
              </c:numCache>
            </c:numRef>
          </c:val>
          <c:extLst>
            <c:ext xmlns:c16="http://schemas.microsoft.com/office/drawing/2014/chart" uri="{C3380CC4-5D6E-409C-BE32-E72D297353CC}">
              <c16:uniqueId val="{00000000-E417-469B-B95E-9B246E84EEB8}"/>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1047.6500000000001</c:v>
                </c:pt>
                <c:pt idx="1">
                  <c:v>1124.26</c:v>
                </c:pt>
                <c:pt idx="2">
                  <c:v>1048.23</c:v>
                </c:pt>
                <c:pt idx="3">
                  <c:v>1130.42</c:v>
                </c:pt>
                <c:pt idx="4">
                  <c:v>1245.0999999999999</c:v>
                </c:pt>
              </c:numCache>
            </c:numRef>
          </c:val>
          <c:smooth val="0"/>
          <c:extLst>
            <c:ext xmlns:c16="http://schemas.microsoft.com/office/drawing/2014/chart" uri="{C3380CC4-5D6E-409C-BE32-E72D297353CC}">
              <c16:uniqueId val="{00000001-E417-469B-B95E-9B246E84EEB8}"/>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68.87</c:v>
                </c:pt>
                <c:pt idx="1">
                  <c:v>87.39</c:v>
                </c:pt>
                <c:pt idx="2">
                  <c:v>84.53</c:v>
                </c:pt>
                <c:pt idx="3">
                  <c:v>90.09</c:v>
                </c:pt>
                <c:pt idx="4">
                  <c:v>94.91</c:v>
                </c:pt>
              </c:numCache>
            </c:numRef>
          </c:val>
          <c:extLst>
            <c:ext xmlns:c16="http://schemas.microsoft.com/office/drawing/2014/chart" uri="{C3380CC4-5D6E-409C-BE32-E72D297353CC}">
              <c16:uniqueId val="{00000000-97BE-49B5-9F09-3B2EBE34998B}"/>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74.040000000000006</c:v>
                </c:pt>
                <c:pt idx="1">
                  <c:v>80.58</c:v>
                </c:pt>
                <c:pt idx="2">
                  <c:v>78.92</c:v>
                </c:pt>
                <c:pt idx="3">
                  <c:v>74.17</c:v>
                </c:pt>
                <c:pt idx="4">
                  <c:v>79.77</c:v>
                </c:pt>
              </c:numCache>
            </c:numRef>
          </c:val>
          <c:smooth val="0"/>
          <c:extLst>
            <c:ext xmlns:c16="http://schemas.microsoft.com/office/drawing/2014/chart" uri="{C3380CC4-5D6E-409C-BE32-E72D297353CC}">
              <c16:uniqueId val="{00000001-97BE-49B5-9F09-3B2EBE34998B}"/>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206.47</c:v>
                </c:pt>
                <c:pt idx="1">
                  <c:v>162.44</c:v>
                </c:pt>
                <c:pt idx="2">
                  <c:v>168.14</c:v>
                </c:pt>
                <c:pt idx="3">
                  <c:v>157.63999999999999</c:v>
                </c:pt>
                <c:pt idx="4">
                  <c:v>149.1</c:v>
                </c:pt>
              </c:numCache>
            </c:numRef>
          </c:val>
          <c:extLst>
            <c:ext xmlns:c16="http://schemas.microsoft.com/office/drawing/2014/chart" uri="{C3380CC4-5D6E-409C-BE32-E72D297353CC}">
              <c16:uniqueId val="{00000000-0CDD-41A6-B240-DFE577D99F87}"/>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235.61</c:v>
                </c:pt>
                <c:pt idx="1">
                  <c:v>216.21</c:v>
                </c:pt>
                <c:pt idx="2">
                  <c:v>220.31</c:v>
                </c:pt>
                <c:pt idx="3">
                  <c:v>230.95</c:v>
                </c:pt>
                <c:pt idx="4">
                  <c:v>214.56</c:v>
                </c:pt>
              </c:numCache>
            </c:numRef>
          </c:val>
          <c:smooth val="0"/>
          <c:extLst>
            <c:ext xmlns:c16="http://schemas.microsoft.com/office/drawing/2014/chart" uri="{C3380CC4-5D6E-409C-BE32-E72D297353CC}">
              <c16:uniqueId val="{00000001-0CDD-41A6-B240-DFE577D99F87}"/>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L40"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青森県　鶴田町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Cd2</v>
      </c>
      <c r="X8" s="72"/>
      <c r="Y8" s="72"/>
      <c r="Z8" s="72"/>
      <c r="AA8" s="72"/>
      <c r="AB8" s="72"/>
      <c r="AC8" s="72"/>
      <c r="AD8" s="73" t="str">
        <f>データ!$M$6</f>
        <v>非設置</v>
      </c>
      <c r="AE8" s="73"/>
      <c r="AF8" s="73"/>
      <c r="AG8" s="73"/>
      <c r="AH8" s="73"/>
      <c r="AI8" s="73"/>
      <c r="AJ8" s="73"/>
      <c r="AK8" s="3"/>
      <c r="AL8" s="69">
        <f>データ!S6</f>
        <v>12499</v>
      </c>
      <c r="AM8" s="69"/>
      <c r="AN8" s="69"/>
      <c r="AO8" s="69"/>
      <c r="AP8" s="69"/>
      <c r="AQ8" s="69"/>
      <c r="AR8" s="69"/>
      <c r="AS8" s="69"/>
      <c r="AT8" s="68">
        <f>データ!T6</f>
        <v>46.43</v>
      </c>
      <c r="AU8" s="68"/>
      <c r="AV8" s="68"/>
      <c r="AW8" s="68"/>
      <c r="AX8" s="68"/>
      <c r="AY8" s="68"/>
      <c r="AZ8" s="68"/>
      <c r="BA8" s="68"/>
      <c r="BB8" s="68">
        <f>データ!U6</f>
        <v>269.2</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57.7</v>
      </c>
      <c r="J10" s="68"/>
      <c r="K10" s="68"/>
      <c r="L10" s="68"/>
      <c r="M10" s="68"/>
      <c r="N10" s="68"/>
      <c r="O10" s="68"/>
      <c r="P10" s="68">
        <f>データ!P6</f>
        <v>47.1</v>
      </c>
      <c r="Q10" s="68"/>
      <c r="R10" s="68"/>
      <c r="S10" s="68"/>
      <c r="T10" s="68"/>
      <c r="U10" s="68"/>
      <c r="V10" s="68"/>
      <c r="W10" s="68">
        <f>データ!Q6</f>
        <v>100</v>
      </c>
      <c r="X10" s="68"/>
      <c r="Y10" s="68"/>
      <c r="Z10" s="68"/>
      <c r="AA10" s="68"/>
      <c r="AB10" s="68"/>
      <c r="AC10" s="68"/>
      <c r="AD10" s="69">
        <f>データ!R6</f>
        <v>2860</v>
      </c>
      <c r="AE10" s="69"/>
      <c r="AF10" s="69"/>
      <c r="AG10" s="69"/>
      <c r="AH10" s="69"/>
      <c r="AI10" s="69"/>
      <c r="AJ10" s="69"/>
      <c r="AK10" s="2"/>
      <c r="AL10" s="69">
        <f>データ!V6</f>
        <v>5844</v>
      </c>
      <c r="AM10" s="69"/>
      <c r="AN10" s="69"/>
      <c r="AO10" s="69"/>
      <c r="AP10" s="69"/>
      <c r="AQ10" s="69"/>
      <c r="AR10" s="69"/>
      <c r="AS10" s="69"/>
      <c r="AT10" s="68">
        <f>データ!W6</f>
        <v>2.72</v>
      </c>
      <c r="AU10" s="68"/>
      <c r="AV10" s="68"/>
      <c r="AW10" s="68"/>
      <c r="AX10" s="68"/>
      <c r="AY10" s="68"/>
      <c r="AZ10" s="68"/>
      <c r="BA10" s="68"/>
      <c r="BB10" s="68">
        <f>データ!X6</f>
        <v>2148.5300000000002</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113</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114</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115</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V98GACEuk+Ybmi70E+Fl11yNhcIoV5Or93/WwKO5l7BQ+nWOxPQaBS3a2i8BliPHKN/Z8sXSjQnJm4YbprFxsg==" saltValue="H/Cz2WiFxGqf5WNy2hJRr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23841</v>
      </c>
      <c r="D6" s="33">
        <f t="shared" si="3"/>
        <v>46</v>
      </c>
      <c r="E6" s="33">
        <f t="shared" si="3"/>
        <v>17</v>
      </c>
      <c r="F6" s="33">
        <f t="shared" si="3"/>
        <v>1</v>
      </c>
      <c r="G6" s="33">
        <f t="shared" si="3"/>
        <v>0</v>
      </c>
      <c r="H6" s="33" t="str">
        <f t="shared" si="3"/>
        <v>青森県　鶴田町</v>
      </c>
      <c r="I6" s="33" t="str">
        <f t="shared" si="3"/>
        <v>法適用</v>
      </c>
      <c r="J6" s="33" t="str">
        <f t="shared" si="3"/>
        <v>下水道事業</v>
      </c>
      <c r="K6" s="33" t="str">
        <f t="shared" si="3"/>
        <v>公共下水道</v>
      </c>
      <c r="L6" s="33" t="str">
        <f t="shared" si="3"/>
        <v>Cd2</v>
      </c>
      <c r="M6" s="33" t="str">
        <f t="shared" si="3"/>
        <v>非設置</v>
      </c>
      <c r="N6" s="34" t="str">
        <f t="shared" si="3"/>
        <v>-</v>
      </c>
      <c r="O6" s="34">
        <f t="shared" si="3"/>
        <v>57.7</v>
      </c>
      <c r="P6" s="34">
        <f t="shared" si="3"/>
        <v>47.1</v>
      </c>
      <c r="Q6" s="34">
        <f t="shared" si="3"/>
        <v>100</v>
      </c>
      <c r="R6" s="34">
        <f t="shared" si="3"/>
        <v>2860</v>
      </c>
      <c r="S6" s="34">
        <f t="shared" si="3"/>
        <v>12499</v>
      </c>
      <c r="T6" s="34">
        <f t="shared" si="3"/>
        <v>46.43</v>
      </c>
      <c r="U6" s="34">
        <f t="shared" si="3"/>
        <v>269.2</v>
      </c>
      <c r="V6" s="34">
        <f t="shared" si="3"/>
        <v>5844</v>
      </c>
      <c r="W6" s="34">
        <f t="shared" si="3"/>
        <v>2.72</v>
      </c>
      <c r="X6" s="34">
        <f t="shared" si="3"/>
        <v>2148.5300000000002</v>
      </c>
      <c r="Y6" s="35">
        <f>IF(Y7="",NA(),Y7)</f>
        <v>128.22999999999999</v>
      </c>
      <c r="Z6" s="35">
        <f t="shared" ref="Z6:AH6" si="4">IF(Z7="",NA(),Z7)</f>
        <v>126.13</v>
      </c>
      <c r="AA6" s="35">
        <f t="shared" si="4"/>
        <v>117.12</v>
      </c>
      <c r="AB6" s="35">
        <f t="shared" si="4"/>
        <v>122.07</v>
      </c>
      <c r="AC6" s="35">
        <f t="shared" si="4"/>
        <v>126.93</v>
      </c>
      <c r="AD6" s="35">
        <f t="shared" si="4"/>
        <v>110.07</v>
      </c>
      <c r="AE6" s="35">
        <f t="shared" si="4"/>
        <v>106.7</v>
      </c>
      <c r="AF6" s="35">
        <f t="shared" si="4"/>
        <v>106.83</v>
      </c>
      <c r="AG6" s="35">
        <f t="shared" si="4"/>
        <v>109.21</v>
      </c>
      <c r="AH6" s="35">
        <f t="shared" si="4"/>
        <v>107.81</v>
      </c>
      <c r="AI6" s="34" t="str">
        <f>IF(AI7="","",IF(AI7="-","【-】","【"&amp;SUBSTITUTE(TEXT(AI7,"#,##0.00"),"-","△")&amp;"】"))</f>
        <v>【106.67】</v>
      </c>
      <c r="AJ6" s="35">
        <f>IF(AJ7="",NA(),AJ7)</f>
        <v>74.39</v>
      </c>
      <c r="AK6" s="34">
        <f t="shared" ref="AK6:AS6" si="5">IF(AK7="",NA(),AK7)</f>
        <v>0</v>
      </c>
      <c r="AL6" s="34">
        <f t="shared" si="5"/>
        <v>0</v>
      </c>
      <c r="AM6" s="34">
        <f t="shared" si="5"/>
        <v>0</v>
      </c>
      <c r="AN6" s="34">
        <f t="shared" si="5"/>
        <v>0</v>
      </c>
      <c r="AO6" s="35">
        <f t="shared" si="5"/>
        <v>31.4</v>
      </c>
      <c r="AP6" s="35">
        <f t="shared" si="5"/>
        <v>26.14</v>
      </c>
      <c r="AQ6" s="35">
        <f t="shared" si="5"/>
        <v>22.02</v>
      </c>
      <c r="AR6" s="35">
        <f t="shared" si="5"/>
        <v>15.73</v>
      </c>
      <c r="AS6" s="35">
        <f t="shared" si="5"/>
        <v>18.2</v>
      </c>
      <c r="AT6" s="34" t="str">
        <f>IF(AT7="","",IF(AT7="-","【-】","【"&amp;SUBSTITUTE(TEXT(AT7,"#,##0.00"),"-","△")&amp;"】"))</f>
        <v>【3.64】</v>
      </c>
      <c r="AU6" s="35">
        <f>IF(AU7="",NA(),AU7)</f>
        <v>133.63</v>
      </c>
      <c r="AV6" s="35">
        <f t="shared" ref="AV6:BD6" si="6">IF(AV7="",NA(),AV7)</f>
        <v>134.12</v>
      </c>
      <c r="AW6" s="35">
        <f t="shared" si="6"/>
        <v>123.59</v>
      </c>
      <c r="AX6" s="35">
        <f t="shared" si="6"/>
        <v>115.61</v>
      </c>
      <c r="AY6" s="35">
        <f t="shared" si="6"/>
        <v>105.06</v>
      </c>
      <c r="AZ6" s="35">
        <f t="shared" si="6"/>
        <v>79.709999999999994</v>
      </c>
      <c r="BA6" s="35">
        <f t="shared" si="6"/>
        <v>68.290000000000006</v>
      </c>
      <c r="BB6" s="35">
        <f t="shared" si="6"/>
        <v>68.040000000000006</v>
      </c>
      <c r="BC6" s="35">
        <f t="shared" si="6"/>
        <v>57.26</v>
      </c>
      <c r="BD6" s="35">
        <f t="shared" si="6"/>
        <v>48.56</v>
      </c>
      <c r="BE6" s="34" t="str">
        <f>IF(BE7="","",IF(BE7="-","【-】","【"&amp;SUBSTITUTE(TEXT(BE7,"#,##0.00"),"-","△")&amp;"】"))</f>
        <v>【67.52】</v>
      </c>
      <c r="BF6" s="35">
        <f>IF(BF7="",NA(),BF7)</f>
        <v>995.82</v>
      </c>
      <c r="BG6" s="35">
        <f t="shared" ref="BG6:BO6" si="7">IF(BG7="",NA(),BG7)</f>
        <v>820.04</v>
      </c>
      <c r="BH6" s="35">
        <f t="shared" si="7"/>
        <v>731.15</v>
      </c>
      <c r="BI6" s="35">
        <f t="shared" si="7"/>
        <v>599.52</v>
      </c>
      <c r="BJ6" s="35">
        <f t="shared" si="7"/>
        <v>510.34</v>
      </c>
      <c r="BK6" s="35">
        <f t="shared" si="7"/>
        <v>1047.6500000000001</v>
      </c>
      <c r="BL6" s="35">
        <f t="shared" si="7"/>
        <v>1124.26</v>
      </c>
      <c r="BM6" s="35">
        <f t="shared" si="7"/>
        <v>1048.23</v>
      </c>
      <c r="BN6" s="35">
        <f t="shared" si="7"/>
        <v>1130.42</v>
      </c>
      <c r="BO6" s="35">
        <f t="shared" si="7"/>
        <v>1245.0999999999999</v>
      </c>
      <c r="BP6" s="34" t="str">
        <f>IF(BP7="","",IF(BP7="-","【-】","【"&amp;SUBSTITUTE(TEXT(BP7,"#,##0.00"),"-","△")&amp;"】"))</f>
        <v>【705.21】</v>
      </c>
      <c r="BQ6" s="35">
        <f>IF(BQ7="",NA(),BQ7)</f>
        <v>68.87</v>
      </c>
      <c r="BR6" s="35">
        <f t="shared" ref="BR6:BZ6" si="8">IF(BR7="",NA(),BR7)</f>
        <v>87.39</v>
      </c>
      <c r="BS6" s="35">
        <f t="shared" si="8"/>
        <v>84.53</v>
      </c>
      <c r="BT6" s="35">
        <f t="shared" si="8"/>
        <v>90.09</v>
      </c>
      <c r="BU6" s="35">
        <f t="shared" si="8"/>
        <v>94.91</v>
      </c>
      <c r="BV6" s="35">
        <f t="shared" si="8"/>
        <v>74.040000000000006</v>
      </c>
      <c r="BW6" s="35">
        <f t="shared" si="8"/>
        <v>80.58</v>
      </c>
      <c r="BX6" s="35">
        <f t="shared" si="8"/>
        <v>78.92</v>
      </c>
      <c r="BY6" s="35">
        <f t="shared" si="8"/>
        <v>74.17</v>
      </c>
      <c r="BZ6" s="35">
        <f t="shared" si="8"/>
        <v>79.77</v>
      </c>
      <c r="CA6" s="34" t="str">
        <f>IF(CA7="","",IF(CA7="-","【-】","【"&amp;SUBSTITUTE(TEXT(CA7,"#,##0.00"),"-","△")&amp;"】"))</f>
        <v>【98.96】</v>
      </c>
      <c r="CB6" s="35">
        <f>IF(CB7="",NA(),CB7)</f>
        <v>206.47</v>
      </c>
      <c r="CC6" s="35">
        <f t="shared" ref="CC6:CK6" si="9">IF(CC7="",NA(),CC7)</f>
        <v>162.44</v>
      </c>
      <c r="CD6" s="35">
        <f t="shared" si="9"/>
        <v>168.14</v>
      </c>
      <c r="CE6" s="35">
        <f t="shared" si="9"/>
        <v>157.63999999999999</v>
      </c>
      <c r="CF6" s="35">
        <f t="shared" si="9"/>
        <v>149.1</v>
      </c>
      <c r="CG6" s="35">
        <f t="shared" si="9"/>
        <v>235.61</v>
      </c>
      <c r="CH6" s="35">
        <f t="shared" si="9"/>
        <v>216.21</v>
      </c>
      <c r="CI6" s="35">
        <f t="shared" si="9"/>
        <v>220.31</v>
      </c>
      <c r="CJ6" s="35">
        <f t="shared" si="9"/>
        <v>230.95</v>
      </c>
      <c r="CK6" s="35">
        <f t="shared" si="9"/>
        <v>214.56</v>
      </c>
      <c r="CL6" s="34" t="str">
        <f>IF(CL7="","",IF(CL7="-","【-】","【"&amp;SUBSTITUTE(TEXT(CL7,"#,##0.00"),"-","△")&amp;"】"))</f>
        <v>【134.52】</v>
      </c>
      <c r="CM6" s="35">
        <f>IF(CM7="",NA(),CM7)</f>
        <v>50.14</v>
      </c>
      <c r="CN6" s="35">
        <f t="shared" ref="CN6:CV6" si="10">IF(CN7="",NA(),CN7)</f>
        <v>50.68</v>
      </c>
      <c r="CO6" s="35">
        <f t="shared" si="10"/>
        <v>50</v>
      </c>
      <c r="CP6" s="35">
        <f t="shared" si="10"/>
        <v>46.47</v>
      </c>
      <c r="CQ6" s="35">
        <f t="shared" si="10"/>
        <v>48.26</v>
      </c>
      <c r="CR6" s="35">
        <f t="shared" si="10"/>
        <v>49.25</v>
      </c>
      <c r="CS6" s="35">
        <f t="shared" si="10"/>
        <v>50.24</v>
      </c>
      <c r="CT6" s="35">
        <f t="shared" si="10"/>
        <v>49.68</v>
      </c>
      <c r="CU6" s="35">
        <f t="shared" si="10"/>
        <v>49.27</v>
      </c>
      <c r="CV6" s="35">
        <f t="shared" si="10"/>
        <v>49.47</v>
      </c>
      <c r="CW6" s="34" t="str">
        <f>IF(CW7="","",IF(CW7="-","【-】","【"&amp;SUBSTITUTE(TEXT(CW7,"#,##0.00"),"-","△")&amp;"】"))</f>
        <v>【59.57】</v>
      </c>
      <c r="CX6" s="35">
        <f>IF(CX7="",NA(),CX7)</f>
        <v>58.55</v>
      </c>
      <c r="CY6" s="35">
        <f t="shared" ref="CY6:DG6" si="11">IF(CY7="",NA(),CY7)</f>
        <v>59.22</v>
      </c>
      <c r="CZ6" s="35">
        <f t="shared" si="11"/>
        <v>59.79</v>
      </c>
      <c r="DA6" s="35">
        <f t="shared" si="11"/>
        <v>60.31</v>
      </c>
      <c r="DB6" s="35">
        <f t="shared" si="11"/>
        <v>63.43</v>
      </c>
      <c r="DC6" s="35">
        <f t="shared" si="11"/>
        <v>84.12</v>
      </c>
      <c r="DD6" s="35">
        <f t="shared" si="11"/>
        <v>84.17</v>
      </c>
      <c r="DE6" s="35">
        <f t="shared" si="11"/>
        <v>83.35</v>
      </c>
      <c r="DF6" s="35">
        <f t="shared" si="11"/>
        <v>83.16</v>
      </c>
      <c r="DG6" s="35">
        <f t="shared" si="11"/>
        <v>82.06</v>
      </c>
      <c r="DH6" s="34" t="str">
        <f>IF(DH7="","",IF(DH7="-","【-】","【"&amp;SUBSTITUTE(TEXT(DH7,"#,##0.00"),"-","△")&amp;"】"))</f>
        <v>【95.57】</v>
      </c>
      <c r="DI6" s="35">
        <f>IF(DI7="",NA(),DI7)</f>
        <v>26.09</v>
      </c>
      <c r="DJ6" s="35">
        <f t="shared" ref="DJ6:DR6" si="12">IF(DJ7="",NA(),DJ7)</f>
        <v>28.8</v>
      </c>
      <c r="DK6" s="35">
        <f t="shared" si="12"/>
        <v>31.54</v>
      </c>
      <c r="DL6" s="35">
        <f t="shared" si="12"/>
        <v>34.19</v>
      </c>
      <c r="DM6" s="35">
        <f t="shared" si="12"/>
        <v>36.6</v>
      </c>
      <c r="DN6" s="35">
        <f t="shared" si="12"/>
        <v>26.91</v>
      </c>
      <c r="DO6" s="35">
        <f t="shared" si="12"/>
        <v>26.81</v>
      </c>
      <c r="DP6" s="35">
        <f t="shared" si="12"/>
        <v>26.06</v>
      </c>
      <c r="DQ6" s="35">
        <f t="shared" si="12"/>
        <v>24.1</v>
      </c>
      <c r="DR6" s="35">
        <f t="shared" si="12"/>
        <v>19.93</v>
      </c>
      <c r="DS6" s="34" t="str">
        <f>IF(DS7="","",IF(DS7="-","【-】","【"&amp;SUBSTITUTE(TEXT(DS7,"#,##0.00"),"-","△")&amp;"】"))</f>
        <v>【36.52】</v>
      </c>
      <c r="DT6" s="34">
        <f>IF(DT7="",NA(),DT7)</f>
        <v>0</v>
      </c>
      <c r="DU6" s="34">
        <f t="shared" ref="DU6:EC6" si="13">IF(DU7="",NA(),DU7)</f>
        <v>0</v>
      </c>
      <c r="DV6" s="34">
        <f t="shared" si="13"/>
        <v>0</v>
      </c>
      <c r="DW6" s="34">
        <f t="shared" si="13"/>
        <v>0</v>
      </c>
      <c r="DX6" s="34">
        <f t="shared" si="13"/>
        <v>0</v>
      </c>
      <c r="DY6" s="34">
        <f t="shared" si="13"/>
        <v>0</v>
      </c>
      <c r="DZ6" s="34">
        <f t="shared" si="13"/>
        <v>0</v>
      </c>
      <c r="EA6" s="34">
        <f t="shared" si="13"/>
        <v>0</v>
      </c>
      <c r="EB6" s="34">
        <f t="shared" si="13"/>
        <v>0</v>
      </c>
      <c r="EC6" s="34">
        <f t="shared" si="13"/>
        <v>0</v>
      </c>
      <c r="ED6" s="34" t="str">
        <f>IF(ED7="","",IF(ED7="-","【-】","【"&amp;SUBSTITUTE(TEXT(ED7,"#,##0.00"),"-","△")&amp;"】"))</f>
        <v>【5.72】</v>
      </c>
      <c r="EE6" s="34">
        <f>IF(EE7="",NA(),EE7)</f>
        <v>0</v>
      </c>
      <c r="EF6" s="34">
        <f t="shared" ref="EF6:EN6" si="14">IF(EF7="",NA(),EF7)</f>
        <v>0</v>
      </c>
      <c r="EG6" s="34">
        <f t="shared" si="14"/>
        <v>0</v>
      </c>
      <c r="EH6" s="34">
        <f t="shared" si="14"/>
        <v>0</v>
      </c>
      <c r="EI6" s="34">
        <f t="shared" si="14"/>
        <v>0</v>
      </c>
      <c r="EJ6" s="35">
        <f t="shared" si="14"/>
        <v>0.1</v>
      </c>
      <c r="EK6" s="35">
        <f t="shared" si="14"/>
        <v>0.13</v>
      </c>
      <c r="EL6" s="35">
        <f t="shared" si="14"/>
        <v>0.12</v>
      </c>
      <c r="EM6" s="35">
        <f t="shared" si="14"/>
        <v>0.1</v>
      </c>
      <c r="EN6" s="35">
        <f t="shared" si="14"/>
        <v>0.32</v>
      </c>
      <c r="EO6" s="34" t="str">
        <f>IF(EO7="","",IF(EO7="-","【-】","【"&amp;SUBSTITUTE(TEXT(EO7,"#,##0.00"),"-","△")&amp;"】"))</f>
        <v>【0.30】</v>
      </c>
    </row>
    <row r="7" spans="1:148" s="36" customFormat="1" x14ac:dyDescent="0.15">
      <c r="A7" s="28"/>
      <c r="B7" s="37">
        <v>2020</v>
      </c>
      <c r="C7" s="37">
        <v>23841</v>
      </c>
      <c r="D7" s="37">
        <v>46</v>
      </c>
      <c r="E7" s="37">
        <v>17</v>
      </c>
      <c r="F7" s="37">
        <v>1</v>
      </c>
      <c r="G7" s="37">
        <v>0</v>
      </c>
      <c r="H7" s="37" t="s">
        <v>96</v>
      </c>
      <c r="I7" s="37" t="s">
        <v>97</v>
      </c>
      <c r="J7" s="37" t="s">
        <v>98</v>
      </c>
      <c r="K7" s="37" t="s">
        <v>99</v>
      </c>
      <c r="L7" s="37" t="s">
        <v>100</v>
      </c>
      <c r="M7" s="37" t="s">
        <v>101</v>
      </c>
      <c r="N7" s="38" t="s">
        <v>102</v>
      </c>
      <c r="O7" s="38">
        <v>57.7</v>
      </c>
      <c r="P7" s="38">
        <v>47.1</v>
      </c>
      <c r="Q7" s="38">
        <v>100</v>
      </c>
      <c r="R7" s="38">
        <v>2860</v>
      </c>
      <c r="S7" s="38">
        <v>12499</v>
      </c>
      <c r="T7" s="38">
        <v>46.43</v>
      </c>
      <c r="U7" s="38">
        <v>269.2</v>
      </c>
      <c r="V7" s="38">
        <v>5844</v>
      </c>
      <c r="W7" s="38">
        <v>2.72</v>
      </c>
      <c r="X7" s="38">
        <v>2148.5300000000002</v>
      </c>
      <c r="Y7" s="38">
        <v>128.22999999999999</v>
      </c>
      <c r="Z7" s="38">
        <v>126.13</v>
      </c>
      <c r="AA7" s="38">
        <v>117.12</v>
      </c>
      <c r="AB7" s="38">
        <v>122.07</v>
      </c>
      <c r="AC7" s="38">
        <v>126.93</v>
      </c>
      <c r="AD7" s="38">
        <v>110.07</v>
      </c>
      <c r="AE7" s="38">
        <v>106.7</v>
      </c>
      <c r="AF7" s="38">
        <v>106.83</v>
      </c>
      <c r="AG7" s="38">
        <v>109.21</v>
      </c>
      <c r="AH7" s="38">
        <v>107.81</v>
      </c>
      <c r="AI7" s="38">
        <v>106.67</v>
      </c>
      <c r="AJ7" s="38">
        <v>74.39</v>
      </c>
      <c r="AK7" s="38">
        <v>0</v>
      </c>
      <c r="AL7" s="38">
        <v>0</v>
      </c>
      <c r="AM7" s="38">
        <v>0</v>
      </c>
      <c r="AN7" s="38">
        <v>0</v>
      </c>
      <c r="AO7" s="38">
        <v>31.4</v>
      </c>
      <c r="AP7" s="38">
        <v>26.14</v>
      </c>
      <c r="AQ7" s="38">
        <v>22.02</v>
      </c>
      <c r="AR7" s="38">
        <v>15.73</v>
      </c>
      <c r="AS7" s="38">
        <v>18.2</v>
      </c>
      <c r="AT7" s="38">
        <v>3.64</v>
      </c>
      <c r="AU7" s="38">
        <v>133.63</v>
      </c>
      <c r="AV7" s="38">
        <v>134.12</v>
      </c>
      <c r="AW7" s="38">
        <v>123.59</v>
      </c>
      <c r="AX7" s="38">
        <v>115.61</v>
      </c>
      <c r="AY7" s="38">
        <v>105.06</v>
      </c>
      <c r="AZ7" s="38">
        <v>79.709999999999994</v>
      </c>
      <c r="BA7" s="38">
        <v>68.290000000000006</v>
      </c>
      <c r="BB7" s="38">
        <v>68.040000000000006</v>
      </c>
      <c r="BC7" s="38">
        <v>57.26</v>
      </c>
      <c r="BD7" s="38">
        <v>48.56</v>
      </c>
      <c r="BE7" s="38">
        <v>67.52</v>
      </c>
      <c r="BF7" s="38">
        <v>995.82</v>
      </c>
      <c r="BG7" s="38">
        <v>820.04</v>
      </c>
      <c r="BH7" s="38">
        <v>731.15</v>
      </c>
      <c r="BI7" s="38">
        <v>599.52</v>
      </c>
      <c r="BJ7" s="38">
        <v>510.34</v>
      </c>
      <c r="BK7" s="38">
        <v>1047.6500000000001</v>
      </c>
      <c r="BL7" s="38">
        <v>1124.26</v>
      </c>
      <c r="BM7" s="38">
        <v>1048.23</v>
      </c>
      <c r="BN7" s="38">
        <v>1130.42</v>
      </c>
      <c r="BO7" s="38">
        <v>1245.0999999999999</v>
      </c>
      <c r="BP7" s="38">
        <v>705.21</v>
      </c>
      <c r="BQ7" s="38">
        <v>68.87</v>
      </c>
      <c r="BR7" s="38">
        <v>87.39</v>
      </c>
      <c r="BS7" s="38">
        <v>84.53</v>
      </c>
      <c r="BT7" s="38">
        <v>90.09</v>
      </c>
      <c r="BU7" s="38">
        <v>94.91</v>
      </c>
      <c r="BV7" s="38">
        <v>74.040000000000006</v>
      </c>
      <c r="BW7" s="38">
        <v>80.58</v>
      </c>
      <c r="BX7" s="38">
        <v>78.92</v>
      </c>
      <c r="BY7" s="38">
        <v>74.17</v>
      </c>
      <c r="BZ7" s="38">
        <v>79.77</v>
      </c>
      <c r="CA7" s="38">
        <v>98.96</v>
      </c>
      <c r="CB7" s="38">
        <v>206.47</v>
      </c>
      <c r="CC7" s="38">
        <v>162.44</v>
      </c>
      <c r="CD7" s="38">
        <v>168.14</v>
      </c>
      <c r="CE7" s="38">
        <v>157.63999999999999</v>
      </c>
      <c r="CF7" s="38">
        <v>149.1</v>
      </c>
      <c r="CG7" s="38">
        <v>235.61</v>
      </c>
      <c r="CH7" s="38">
        <v>216.21</v>
      </c>
      <c r="CI7" s="38">
        <v>220.31</v>
      </c>
      <c r="CJ7" s="38">
        <v>230.95</v>
      </c>
      <c r="CK7" s="38">
        <v>214.56</v>
      </c>
      <c r="CL7" s="38">
        <v>134.52000000000001</v>
      </c>
      <c r="CM7" s="38">
        <v>50.14</v>
      </c>
      <c r="CN7" s="38">
        <v>50.68</v>
      </c>
      <c r="CO7" s="38">
        <v>50</v>
      </c>
      <c r="CP7" s="38">
        <v>46.47</v>
      </c>
      <c r="CQ7" s="38">
        <v>48.26</v>
      </c>
      <c r="CR7" s="38">
        <v>49.25</v>
      </c>
      <c r="CS7" s="38">
        <v>50.24</v>
      </c>
      <c r="CT7" s="38">
        <v>49.68</v>
      </c>
      <c r="CU7" s="38">
        <v>49.27</v>
      </c>
      <c r="CV7" s="38">
        <v>49.47</v>
      </c>
      <c r="CW7" s="38">
        <v>59.57</v>
      </c>
      <c r="CX7" s="38">
        <v>58.55</v>
      </c>
      <c r="CY7" s="38">
        <v>59.22</v>
      </c>
      <c r="CZ7" s="38">
        <v>59.79</v>
      </c>
      <c r="DA7" s="38">
        <v>60.31</v>
      </c>
      <c r="DB7" s="38">
        <v>63.43</v>
      </c>
      <c r="DC7" s="38">
        <v>84.12</v>
      </c>
      <c r="DD7" s="38">
        <v>84.17</v>
      </c>
      <c r="DE7" s="38">
        <v>83.35</v>
      </c>
      <c r="DF7" s="38">
        <v>83.16</v>
      </c>
      <c r="DG7" s="38">
        <v>82.06</v>
      </c>
      <c r="DH7" s="38">
        <v>95.57</v>
      </c>
      <c r="DI7" s="38">
        <v>26.09</v>
      </c>
      <c r="DJ7" s="38">
        <v>28.8</v>
      </c>
      <c r="DK7" s="38">
        <v>31.54</v>
      </c>
      <c r="DL7" s="38">
        <v>34.19</v>
      </c>
      <c r="DM7" s="38">
        <v>36.6</v>
      </c>
      <c r="DN7" s="38">
        <v>26.91</v>
      </c>
      <c r="DO7" s="38">
        <v>26.81</v>
      </c>
      <c r="DP7" s="38">
        <v>26.06</v>
      </c>
      <c r="DQ7" s="38">
        <v>24.1</v>
      </c>
      <c r="DR7" s="38">
        <v>19.93</v>
      </c>
      <c r="DS7" s="38">
        <v>36.520000000000003</v>
      </c>
      <c r="DT7" s="38">
        <v>0</v>
      </c>
      <c r="DU7" s="38">
        <v>0</v>
      </c>
      <c r="DV7" s="38">
        <v>0</v>
      </c>
      <c r="DW7" s="38">
        <v>0</v>
      </c>
      <c r="DX7" s="38">
        <v>0</v>
      </c>
      <c r="DY7" s="38">
        <v>0</v>
      </c>
      <c r="DZ7" s="38">
        <v>0</v>
      </c>
      <c r="EA7" s="38">
        <v>0</v>
      </c>
      <c r="EB7" s="38">
        <v>0</v>
      </c>
      <c r="EC7" s="38">
        <v>0</v>
      </c>
      <c r="ED7" s="38">
        <v>5.72</v>
      </c>
      <c r="EE7" s="38">
        <v>0</v>
      </c>
      <c r="EF7" s="38">
        <v>0</v>
      </c>
      <c r="EG7" s="38">
        <v>0</v>
      </c>
      <c r="EH7" s="38">
        <v>0</v>
      </c>
      <c r="EI7" s="38">
        <v>0</v>
      </c>
      <c r="EJ7" s="38">
        <v>0.1</v>
      </c>
      <c r="EK7" s="38">
        <v>0.13</v>
      </c>
      <c r="EL7" s="38">
        <v>0.12</v>
      </c>
      <c r="EM7" s="38">
        <v>0.1</v>
      </c>
      <c r="EN7" s="38">
        <v>0.32</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110</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相馬 悠太</cp:lastModifiedBy>
  <cp:lastPrinted>2022-01-18T06:09:14Z</cp:lastPrinted>
  <dcterms:created xsi:type="dcterms:W3CDTF">2021-12-03T07:06:53Z</dcterms:created>
  <dcterms:modified xsi:type="dcterms:W3CDTF">2022-02-09T06:23:31Z</dcterms:modified>
  <cp:category/>
</cp:coreProperties>
</file>