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30.190\300_理財\342 経営比較分析表の策定\Ｒ３\R040105_【〆切128（金）】公営企業に係る経営比較分析表（令和２年度決算）の分析等について（依頼）\05_確認作業完了データ\01_上水\"/>
    </mc:Choice>
  </mc:AlternateContent>
  <workbookProtection workbookAlgorithmName="SHA-512" workbookHashValue="85nZigdyyXxsb7ZmFsVcr+8ILFsTzBiTeZfIkT1HzwlcFm+fkH2a/1LvG4hNCvSR1jdmkJjPkCwRkzQJtmZhhA==" workbookSaltValue="savfSjbbcX25HWURQdgW8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<sst xmlns="http://schemas.openxmlformats.org/spreadsheetml/2006/main" count="231" uniqueCount="114">
  <si>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</si>
  <si>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</si>
  <si>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</si>
  <si>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</si>
  <si>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</si>
  <si>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</si>
  <si>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</si>
  <si>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</si>
  <si>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</si>
  <si>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</si>
  <si>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</si>
  <si>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</si>
  <si>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</si>
  <si>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</si>
  <si>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</si>
  <si>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</si>
  <si>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</si>
  <si>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</si>
  <si>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</si>
  <si>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</si>
  <si>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</si>
  <si>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</si>
  <si>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</si>
  <si>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</si>
  <si>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</si>
  <si>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</si>
  <si>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</si>
  <si>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</si>
  <si>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</si>
  <si>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</si>
  <si>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</si>
  <si>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</si>
  <si>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</si>
  <si>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</si>
  <si>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</si>
  <si>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</si>
  <si>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</si>
  <si>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</si>
  <si>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</si>
  <si>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</si>
  <si>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</si>
  <si>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</si>
  <si>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</si>
  <si>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</si>
  <si>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</si>
  <si>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</si>
  <si>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</si>
  <si>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</si>
  <si>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</si>
  <si>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</si>
  <si>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</si>
  <si>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</si>
  <si>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</si>
  <si>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</si>
  <si>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</si>
  <si>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</si>
  <si>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</si>
  <si>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</si>
  <si>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</si>
  <si>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</si>
  <si>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</si>
  <si>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</si>
  <si>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</si>
  <si>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</si>
  <si>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</si>
  <si>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</si>
  <si>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</si>
  <si>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</si>
  <si>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</si>
  <si>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</si>
  <si>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</si>
  <si>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</si>
  <si>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</si>
  <si>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</si>
  <si>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</si>
  <si>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</si>
  <si>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</si>
  <si>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</si>
  <si>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</si>
  <si>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</si>
  <si>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</si>
  <si>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</si>
  <si>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</si>
  <si>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</si>
  <si>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</si>
  <si>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</si>
  <si>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</si>
  <si>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</si>
  <si>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</si>
  <si>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</si>
  <si>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</si>
  <si>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</si>
  <si>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津軽広域水道企業団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</si>
  <si>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</si>
  <si>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</si>
  <si>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</si>
  <si>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</si>
  <si>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</si>
  <si>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</si>
  <si>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</si>
  <si>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</si>
  <si>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</si>
  <si>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</si>
  <si>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</si>
  <si>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</si>
  <si>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</si>
  <si>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</si>
  <si>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</si>
  <si>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</si>
  <si>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</si>
  <si>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</si>
  <si>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①経常収支比率、③流動比率および⑤料金回収率は、いずれも100％以上であり、短期債務に対する支払能力及び収益性が確保されているため、健全経営であるといえる。　　　　　　　　　　　　　　　　　　　　　　　　　　　　　　　　　　　　　　　　　　　　　　　　　　　　　　　　　　　　　　　　　　　④企業債残高対給水収益比率および⑥給水原価は、類似団体の平均を下回って推移していることから、概ね適正といえる　　　　　　　　　　　　　　　　　　　　　　　　　　　　　　　　　　　　　　　　　　　　　　　　　　　　　　　　　　　　　　　　　　なお、構成市町村の人口及び使用水量が減少してきているため、今後も計画的な投資と経費削減に努める。</t>
    <phoneticPr fontId="4"/>
  </si>
  <si>
    <t>　管路（導水管、送水管）については、そのほとんどが令和９年度までに法定耐用年数を超過する見込みであるため、「津軽広域水道用水供給事業ビジョン」の基本理念に則り、将来にわたり持続可能な用水供給事業の運営を計画的に行う必要がある。</t>
    <phoneticPr fontId="4"/>
  </si>
  <si>
    <t>各経営指標の状況から判断すると、経営的には比較的良好である。しかし、長期的視点でみると、水需要の減少に伴って料金収入も減少すると予想される一方、施設（管路）の老朽化が進行しているため、将来の更新に備えて、料金改定を実施し、事業計画及び財政見通しを策定し、事業の安定性、継続性を確保するため、経営戦略を改定する必要がある。</t>
    <rPh sb="102" eb="106">
      <t>リョウキンカイテイ</t>
    </rPh>
    <rPh sb="107" eb="109">
      <t>ジッシ</t>
    </rPh>
    <rPh sb="145" eb="149">
      <t>ケイエイセンリャク</t>
    </rPh>
    <rPh sb="150" eb="152">
      <t>カイテイ</t>
    </rPh>
    <rPh sb="154" eb="15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</si>
</sst>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36-4297-834C-79A6C437DC9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3236-4297-834C-79A6C437DC9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59.4</c:v>
                </c:pt>
                <c:pt idx="1">
                  <c:v>64.09</c:v>
                </c:pt>
                <c:pt idx="2">
                  <c:v>63.64</c:v>
                </c:pt>
                <c:pt idx="3">
                  <c:v>63.9</c:v>
                </c:pt>
                <c:pt idx="4">
                  <c:v>63</c:v>
                </c:pt>
              </c:numCache>
            </c:numRef>
          </c:val>
          <c:extLst>
            <c:ext xmlns:c16="http://schemas.microsoft.com/office/drawing/2014/chart" uri="{C3380CC4-5D6E-409C-BE32-E72D297353CC}">
              <c16:uniqueId val="{00000000-E079-4364-B5C7-19D74FF65D3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E079-4364-B5C7-19D74FF65D3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EF8-49A2-A8CA-C8481162E90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BEF8-49A2-A8CA-C8481162E90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139.06</c:v>
                </c:pt>
                <c:pt idx="1">
                  <c:v>141.12</c:v>
                </c:pt>
                <c:pt idx="2">
                  <c:v>141.94999999999999</c:v>
                </c:pt>
                <c:pt idx="3">
                  <c:v>137.77000000000001</c:v>
                </c:pt>
                <c:pt idx="4">
                  <c:v>136.54</c:v>
                </c:pt>
              </c:numCache>
            </c:numRef>
          </c:val>
          <c:extLst>
            <c:ext xmlns:c16="http://schemas.microsoft.com/office/drawing/2014/chart" uri="{C3380CC4-5D6E-409C-BE32-E72D297353CC}">
              <c16:uniqueId val="{00000000-E406-476F-8B2D-8F8B05BA10F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E406-476F-8B2D-8F8B05BA10F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60.89</c:v>
                </c:pt>
                <c:pt idx="1">
                  <c:v>61.64</c:v>
                </c:pt>
                <c:pt idx="2">
                  <c:v>63.45</c:v>
                </c:pt>
                <c:pt idx="3">
                  <c:v>65.41</c:v>
                </c:pt>
                <c:pt idx="4">
                  <c:v>67.05</c:v>
                </c:pt>
              </c:numCache>
            </c:numRef>
          </c:val>
          <c:extLst>
            <c:ext xmlns:c16="http://schemas.microsoft.com/office/drawing/2014/chart" uri="{C3380CC4-5D6E-409C-BE32-E72D297353CC}">
              <c16:uniqueId val="{00000000-44E0-4A31-9E72-976CF4C2556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44E0-4A31-9E72-976CF4C2556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94-4B9E-9F65-2FB616E6077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8794-4B9E-9F65-2FB616E6077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E0-4C12-8CE0-33A6A47E482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3BE0-4C12-8CE0-33A6A47E482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308.81</c:v>
                </c:pt>
                <c:pt idx="1">
                  <c:v>556.32000000000005</c:v>
                </c:pt>
                <c:pt idx="2">
                  <c:v>781.26</c:v>
                </c:pt>
                <c:pt idx="3">
                  <c:v>944.83</c:v>
                </c:pt>
                <c:pt idx="4">
                  <c:v>795.61</c:v>
                </c:pt>
              </c:numCache>
            </c:numRef>
          </c:val>
          <c:extLst>
            <c:ext xmlns:c16="http://schemas.microsoft.com/office/drawing/2014/chart" uri="{C3380CC4-5D6E-409C-BE32-E72D297353CC}">
              <c16:uniqueId val="{00000000-DAAD-4304-AD8C-EFF685BD482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DAAD-4304-AD8C-EFF685BD482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204.09</c:v>
                </c:pt>
                <c:pt idx="1">
                  <c:v>191.77</c:v>
                </c:pt>
                <c:pt idx="2">
                  <c:v>176.86</c:v>
                </c:pt>
                <c:pt idx="3">
                  <c:v>160.63999999999999</c:v>
                </c:pt>
                <c:pt idx="4">
                  <c:v>147.88</c:v>
                </c:pt>
              </c:numCache>
            </c:numRef>
          </c:val>
          <c:extLst>
            <c:ext xmlns:c16="http://schemas.microsoft.com/office/drawing/2014/chart" uri="{C3380CC4-5D6E-409C-BE32-E72D297353CC}">
              <c16:uniqueId val="{00000000-F072-4A2F-AF3A-A90A1E120AD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F072-4A2F-AF3A-A90A1E120AD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143.74</c:v>
                </c:pt>
                <c:pt idx="1">
                  <c:v>144.82</c:v>
                </c:pt>
                <c:pt idx="2">
                  <c:v>143.22999999999999</c:v>
                </c:pt>
                <c:pt idx="3">
                  <c:v>138.38999999999999</c:v>
                </c:pt>
                <c:pt idx="4">
                  <c:v>136.49</c:v>
                </c:pt>
              </c:numCache>
            </c:numRef>
          </c:val>
          <c:extLst>
            <c:ext xmlns:c16="http://schemas.microsoft.com/office/drawing/2014/chart" uri="{C3380CC4-5D6E-409C-BE32-E72D297353CC}">
              <c16:uniqueId val="{00000000-346F-4B8B-AC40-8F37A2589CE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346F-4B8B-AC40-8F37A2589CE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67.42</c:v>
                </c:pt>
                <c:pt idx="1">
                  <c:v>63.03</c:v>
                </c:pt>
                <c:pt idx="2">
                  <c:v>64.069999999999993</c:v>
                </c:pt>
                <c:pt idx="3">
                  <c:v>66.099999999999994</c:v>
                </c:pt>
                <c:pt idx="4">
                  <c:v>67.77</c:v>
                </c:pt>
              </c:numCache>
            </c:numRef>
          </c:val>
          <c:extLst>
            <c:ext xmlns:c16="http://schemas.microsoft.com/office/drawing/2014/chart" uri="{C3380CC4-5D6E-409C-BE32-E72D297353CC}">
              <c16:uniqueId val="{00000000-39A6-4005-A26A-59673B46EFD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39A6-4005-A26A-59673B46EFD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Z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津軽広域水道企業団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その他</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83.53</v>
      </c>
      <c r="J10" s="53"/>
      <c r="K10" s="53"/>
      <c r="L10" s="53"/>
      <c r="M10" s="53"/>
      <c r="N10" s="53"/>
      <c r="O10" s="64"/>
      <c r="P10" s="54">
        <f>データ!$P$6</f>
        <v>95.09</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331090</v>
      </c>
      <c r="AM10" s="61"/>
      <c r="AN10" s="61"/>
      <c r="AO10" s="61"/>
      <c r="AP10" s="61"/>
      <c r="AQ10" s="61"/>
      <c r="AR10" s="61"/>
      <c r="AS10" s="61"/>
      <c r="AT10" s="52">
        <f>データ!$V$6</f>
        <v>799.47</v>
      </c>
      <c r="AU10" s="53"/>
      <c r="AV10" s="53"/>
      <c r="AW10" s="53"/>
      <c r="AX10" s="53"/>
      <c r="AY10" s="53"/>
      <c r="AZ10" s="53"/>
      <c r="BA10" s="53"/>
      <c r="BB10" s="54">
        <f>データ!$W$6</f>
        <v>414.14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23</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24</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1"/>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3"/>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1" t="s">
        <v>27</v>
      </c>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3"/>
      <c r="BK60" s="2"/>
      <c r="BL60" s="73"/>
      <c r="BM60" s="74"/>
      <c r="BN60" s="74"/>
      <c r="BO60" s="74"/>
      <c r="BP60" s="74"/>
      <c r="BQ60" s="74"/>
      <c r="BR60" s="74"/>
      <c r="BS60" s="74"/>
      <c r="BT60" s="74"/>
      <c r="BU60" s="74"/>
      <c r="BV60" s="74"/>
      <c r="BW60" s="74"/>
      <c r="BX60" s="74"/>
      <c r="BY60" s="74"/>
      <c r="BZ60" s="75"/>
    </row>
    <row r="61" spans="1:78" ht="13.5" customHeight="1" x14ac:dyDescent="0.15">
      <c r="A61" s="2"/>
      <c r="B61" s="81"/>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3"/>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2" t="s">
        <v>113</v>
      </c>
      <c r="BM66" s="93"/>
      <c r="BN66" s="93"/>
      <c r="BO66" s="93"/>
      <c r="BP66" s="93"/>
      <c r="BQ66" s="93"/>
      <c r="BR66" s="93"/>
      <c r="BS66" s="93"/>
      <c r="BT66" s="93"/>
      <c r="BU66" s="93"/>
      <c r="BV66" s="93"/>
      <c r="BW66" s="93"/>
      <c r="BX66" s="93"/>
      <c r="BY66" s="93"/>
      <c r="BZ66" s="9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2"/>
      <c r="BM67" s="93"/>
      <c r="BN67" s="93"/>
      <c r="BO67" s="93"/>
      <c r="BP67" s="93"/>
      <c r="BQ67" s="93"/>
      <c r="BR67" s="93"/>
      <c r="BS67" s="93"/>
      <c r="BT67" s="93"/>
      <c r="BU67" s="93"/>
      <c r="BV67" s="93"/>
      <c r="BW67" s="93"/>
      <c r="BX67" s="93"/>
      <c r="BY67" s="93"/>
      <c r="BZ67" s="9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2"/>
      <c r="BM68" s="93"/>
      <c r="BN68" s="93"/>
      <c r="BO68" s="93"/>
      <c r="BP68" s="93"/>
      <c r="BQ68" s="93"/>
      <c r="BR68" s="93"/>
      <c r="BS68" s="93"/>
      <c r="BT68" s="93"/>
      <c r="BU68" s="93"/>
      <c r="BV68" s="93"/>
      <c r="BW68" s="93"/>
      <c r="BX68" s="93"/>
      <c r="BY68" s="93"/>
      <c r="BZ68" s="9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2"/>
      <c r="BM69" s="93"/>
      <c r="BN69" s="93"/>
      <c r="BO69" s="93"/>
      <c r="BP69" s="93"/>
      <c r="BQ69" s="93"/>
      <c r="BR69" s="93"/>
      <c r="BS69" s="93"/>
      <c r="BT69" s="93"/>
      <c r="BU69" s="93"/>
      <c r="BV69" s="93"/>
      <c r="BW69" s="93"/>
      <c r="BX69" s="93"/>
      <c r="BY69" s="93"/>
      <c r="BZ69" s="9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2"/>
      <c r="BM70" s="93"/>
      <c r="BN70" s="93"/>
      <c r="BO70" s="93"/>
      <c r="BP70" s="93"/>
      <c r="BQ70" s="93"/>
      <c r="BR70" s="93"/>
      <c r="BS70" s="93"/>
      <c r="BT70" s="93"/>
      <c r="BU70" s="93"/>
      <c r="BV70" s="93"/>
      <c r="BW70" s="93"/>
      <c r="BX70" s="93"/>
      <c r="BY70" s="93"/>
      <c r="BZ70" s="9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2"/>
      <c r="BM71" s="93"/>
      <c r="BN71" s="93"/>
      <c r="BO71" s="93"/>
      <c r="BP71" s="93"/>
      <c r="BQ71" s="93"/>
      <c r="BR71" s="93"/>
      <c r="BS71" s="93"/>
      <c r="BT71" s="93"/>
      <c r="BU71" s="93"/>
      <c r="BV71" s="93"/>
      <c r="BW71" s="93"/>
      <c r="BX71" s="93"/>
      <c r="BY71" s="93"/>
      <c r="BZ71" s="9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2"/>
      <c r="BM72" s="93"/>
      <c r="BN72" s="93"/>
      <c r="BO72" s="93"/>
      <c r="BP72" s="93"/>
      <c r="BQ72" s="93"/>
      <c r="BR72" s="93"/>
      <c r="BS72" s="93"/>
      <c r="BT72" s="93"/>
      <c r="BU72" s="93"/>
      <c r="BV72" s="93"/>
      <c r="BW72" s="93"/>
      <c r="BX72" s="93"/>
      <c r="BY72" s="93"/>
      <c r="BZ72" s="9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2"/>
      <c r="BM73" s="93"/>
      <c r="BN73" s="93"/>
      <c r="BO73" s="93"/>
      <c r="BP73" s="93"/>
      <c r="BQ73" s="93"/>
      <c r="BR73" s="93"/>
      <c r="BS73" s="93"/>
      <c r="BT73" s="93"/>
      <c r="BU73" s="93"/>
      <c r="BV73" s="93"/>
      <c r="BW73" s="93"/>
      <c r="BX73" s="93"/>
      <c r="BY73" s="93"/>
      <c r="BZ73" s="9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2"/>
      <c r="BM74" s="93"/>
      <c r="BN74" s="93"/>
      <c r="BO74" s="93"/>
      <c r="BP74" s="93"/>
      <c r="BQ74" s="93"/>
      <c r="BR74" s="93"/>
      <c r="BS74" s="93"/>
      <c r="BT74" s="93"/>
      <c r="BU74" s="93"/>
      <c r="BV74" s="93"/>
      <c r="BW74" s="93"/>
      <c r="BX74" s="93"/>
      <c r="BY74" s="93"/>
      <c r="BZ74" s="9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2"/>
      <c r="BM75" s="93"/>
      <c r="BN75" s="93"/>
      <c r="BO75" s="93"/>
      <c r="BP75" s="93"/>
      <c r="BQ75" s="93"/>
      <c r="BR75" s="93"/>
      <c r="BS75" s="93"/>
      <c r="BT75" s="93"/>
      <c r="BU75" s="93"/>
      <c r="BV75" s="93"/>
      <c r="BW75" s="93"/>
      <c r="BX75" s="93"/>
      <c r="BY75" s="93"/>
      <c r="BZ75" s="9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2"/>
      <c r="BM76" s="93"/>
      <c r="BN76" s="93"/>
      <c r="BO76" s="93"/>
      <c r="BP76" s="93"/>
      <c r="BQ76" s="93"/>
      <c r="BR76" s="93"/>
      <c r="BS76" s="93"/>
      <c r="BT76" s="93"/>
      <c r="BU76" s="93"/>
      <c r="BV76" s="93"/>
      <c r="BW76" s="93"/>
      <c r="BX76" s="93"/>
      <c r="BY76" s="93"/>
      <c r="BZ76" s="9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2"/>
      <c r="BM77" s="93"/>
      <c r="BN77" s="93"/>
      <c r="BO77" s="93"/>
      <c r="BP77" s="93"/>
      <c r="BQ77" s="93"/>
      <c r="BR77" s="93"/>
      <c r="BS77" s="93"/>
      <c r="BT77" s="93"/>
      <c r="BU77" s="93"/>
      <c r="BV77" s="93"/>
      <c r="BW77" s="93"/>
      <c r="BX77" s="93"/>
      <c r="BY77" s="93"/>
      <c r="BZ77" s="9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2"/>
      <c r="BM78" s="93"/>
      <c r="BN78" s="93"/>
      <c r="BO78" s="93"/>
      <c r="BP78" s="93"/>
      <c r="BQ78" s="93"/>
      <c r="BR78" s="93"/>
      <c r="BS78" s="93"/>
      <c r="BT78" s="93"/>
      <c r="BU78" s="93"/>
      <c r="BV78" s="93"/>
      <c r="BW78" s="93"/>
      <c r="BX78" s="93"/>
      <c r="BY78" s="93"/>
      <c r="BZ78" s="9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2"/>
      <c r="BM79" s="93"/>
      <c r="BN79" s="93"/>
      <c r="BO79" s="93"/>
      <c r="BP79" s="93"/>
      <c r="BQ79" s="93"/>
      <c r="BR79" s="93"/>
      <c r="BS79" s="93"/>
      <c r="BT79" s="93"/>
      <c r="BU79" s="93"/>
      <c r="BV79" s="93"/>
      <c r="BW79" s="93"/>
      <c r="BX79" s="93"/>
      <c r="BY79" s="93"/>
      <c r="BZ79" s="9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2"/>
      <c r="BM80" s="93"/>
      <c r="BN80" s="93"/>
      <c r="BO80" s="93"/>
      <c r="BP80" s="93"/>
      <c r="BQ80" s="93"/>
      <c r="BR80" s="93"/>
      <c r="BS80" s="93"/>
      <c r="BT80" s="93"/>
      <c r="BU80" s="93"/>
      <c r="BV80" s="93"/>
      <c r="BW80" s="93"/>
      <c r="BX80" s="93"/>
      <c r="BY80" s="93"/>
      <c r="BZ80" s="9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2"/>
      <c r="BM81" s="93"/>
      <c r="BN81" s="93"/>
      <c r="BO81" s="93"/>
      <c r="BP81" s="93"/>
      <c r="BQ81" s="93"/>
      <c r="BR81" s="93"/>
      <c r="BS81" s="93"/>
      <c r="BT81" s="93"/>
      <c r="BU81" s="93"/>
      <c r="BV81" s="93"/>
      <c r="BW81" s="93"/>
      <c r="BX81" s="93"/>
      <c r="BY81" s="93"/>
      <c r="BZ81" s="9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u9CDqN51iY2fGKSnPDcovQVQ0zYLwBweIvNCnqIIkrCBXvIrk2N+xJrIhou1AwSw+PwxvT6hCBrSdkViiSCtkA==" saltValue="uXzyXfE6TuOKQ5A28WM9L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27</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29" t="s">
        <v>52</v>
      </c>
      <c r="B4" s="31"/>
      <c r="C4" s="31"/>
      <c r="D4" s="31"/>
      <c r="E4" s="31"/>
      <c r="F4" s="31"/>
      <c r="G4" s="31"/>
      <c r="H4" s="88"/>
      <c r="I4" s="89"/>
      <c r="J4" s="89"/>
      <c r="K4" s="89"/>
      <c r="L4" s="89"/>
      <c r="M4" s="89"/>
      <c r="N4" s="89"/>
      <c r="O4" s="89"/>
      <c r="P4" s="89"/>
      <c r="Q4" s="89"/>
      <c r="R4" s="89"/>
      <c r="S4" s="89"/>
      <c r="T4" s="89"/>
      <c r="U4" s="89"/>
      <c r="V4" s="89"/>
      <c r="W4" s="90"/>
      <c r="X4" s="84" t="s">
        <v>53</v>
      </c>
      <c r="Y4" s="84"/>
      <c r="Z4" s="84"/>
      <c r="AA4" s="84"/>
      <c r="AB4" s="84"/>
      <c r="AC4" s="84"/>
      <c r="AD4" s="84"/>
      <c r="AE4" s="84"/>
      <c r="AF4" s="84"/>
      <c r="AG4" s="84"/>
      <c r="AH4" s="84"/>
      <c r="AI4" s="84" t="s">
        <v>54</v>
      </c>
      <c r="AJ4" s="84"/>
      <c r="AK4" s="84"/>
      <c r="AL4" s="84"/>
      <c r="AM4" s="84"/>
      <c r="AN4" s="84"/>
      <c r="AO4" s="84"/>
      <c r="AP4" s="84"/>
      <c r="AQ4" s="84"/>
      <c r="AR4" s="84"/>
      <c r="AS4" s="84"/>
      <c r="AT4" s="84" t="s">
        <v>55</v>
      </c>
      <c r="AU4" s="84"/>
      <c r="AV4" s="84"/>
      <c r="AW4" s="84"/>
      <c r="AX4" s="84"/>
      <c r="AY4" s="84"/>
      <c r="AZ4" s="84"/>
      <c r="BA4" s="84"/>
      <c r="BB4" s="84"/>
      <c r="BC4" s="84"/>
      <c r="BD4" s="84"/>
      <c r="BE4" s="84" t="s">
        <v>56</v>
      </c>
      <c r="BF4" s="84"/>
      <c r="BG4" s="84"/>
      <c r="BH4" s="84"/>
      <c r="BI4" s="84"/>
      <c r="BJ4" s="84"/>
      <c r="BK4" s="84"/>
      <c r="BL4" s="84"/>
      <c r="BM4" s="84"/>
      <c r="BN4" s="84"/>
      <c r="BO4" s="84"/>
      <c r="BP4" s="84" t="s">
        <v>57</v>
      </c>
      <c r="BQ4" s="84"/>
      <c r="BR4" s="84"/>
      <c r="BS4" s="84"/>
      <c r="BT4" s="84"/>
      <c r="BU4" s="84"/>
      <c r="BV4" s="84"/>
      <c r="BW4" s="84"/>
      <c r="BX4" s="84"/>
      <c r="BY4" s="84"/>
      <c r="BZ4" s="84"/>
      <c r="CA4" s="84" t="s">
        <v>58</v>
      </c>
      <c r="CB4" s="84"/>
      <c r="CC4" s="84"/>
      <c r="CD4" s="84"/>
      <c r="CE4" s="84"/>
      <c r="CF4" s="84"/>
      <c r="CG4" s="84"/>
      <c r="CH4" s="84"/>
      <c r="CI4" s="84"/>
      <c r="CJ4" s="84"/>
      <c r="CK4" s="84"/>
      <c r="CL4" s="84" t="s">
        <v>59</v>
      </c>
      <c r="CM4" s="84"/>
      <c r="CN4" s="84"/>
      <c r="CO4" s="84"/>
      <c r="CP4" s="84"/>
      <c r="CQ4" s="84"/>
      <c r="CR4" s="84"/>
      <c r="CS4" s="84"/>
      <c r="CT4" s="84"/>
      <c r="CU4" s="84"/>
      <c r="CV4" s="84"/>
      <c r="CW4" s="84" t="s">
        <v>60</v>
      </c>
      <c r="CX4" s="84"/>
      <c r="CY4" s="84"/>
      <c r="CZ4" s="84"/>
      <c r="DA4" s="84"/>
      <c r="DB4" s="84"/>
      <c r="DC4" s="84"/>
      <c r="DD4" s="84"/>
      <c r="DE4" s="84"/>
      <c r="DF4" s="84"/>
      <c r="DG4" s="84"/>
      <c r="DH4" s="84" t="s">
        <v>61</v>
      </c>
      <c r="DI4" s="84"/>
      <c r="DJ4" s="84"/>
      <c r="DK4" s="84"/>
      <c r="DL4" s="84"/>
      <c r="DM4" s="84"/>
      <c r="DN4" s="84"/>
      <c r="DO4" s="84"/>
      <c r="DP4" s="84"/>
      <c r="DQ4" s="84"/>
      <c r="DR4" s="84"/>
      <c r="DS4" s="84" t="s">
        <v>62</v>
      </c>
      <c r="DT4" s="84"/>
      <c r="DU4" s="84"/>
      <c r="DV4" s="84"/>
      <c r="DW4" s="84"/>
      <c r="DX4" s="84"/>
      <c r="DY4" s="84"/>
      <c r="DZ4" s="84"/>
      <c r="EA4" s="84"/>
      <c r="EB4" s="84"/>
      <c r="EC4" s="84"/>
      <c r="ED4" s="84" t="s">
        <v>63</v>
      </c>
      <c r="EE4" s="84"/>
      <c r="EF4" s="84"/>
      <c r="EG4" s="84"/>
      <c r="EH4" s="84"/>
      <c r="EI4" s="84"/>
      <c r="EJ4" s="84"/>
      <c r="EK4" s="84"/>
      <c r="EL4" s="84"/>
      <c r="EM4" s="84"/>
      <c r="EN4" s="84"/>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28665</v>
      </c>
      <c r="D6" s="34">
        <f t="shared" si="3"/>
        <v>46</v>
      </c>
      <c r="E6" s="34">
        <f t="shared" si="3"/>
        <v>1</v>
      </c>
      <c r="F6" s="34">
        <f t="shared" si="3"/>
        <v>0</v>
      </c>
      <c r="G6" s="34">
        <f t="shared" si="3"/>
        <v>2</v>
      </c>
      <c r="H6" s="34" t="str">
        <f t="shared" si="3"/>
        <v>青森県　津軽広域水道企業団</v>
      </c>
      <c r="I6" s="34" t="str">
        <f t="shared" si="3"/>
        <v>法適用</v>
      </c>
      <c r="J6" s="34" t="str">
        <f t="shared" si="3"/>
        <v>水道事業</v>
      </c>
      <c r="K6" s="34" t="str">
        <f t="shared" si="3"/>
        <v>用水供給事業</v>
      </c>
      <c r="L6" s="34" t="str">
        <f t="shared" si="3"/>
        <v>B</v>
      </c>
      <c r="M6" s="34" t="str">
        <f t="shared" si="3"/>
        <v>その他</v>
      </c>
      <c r="N6" s="35" t="str">
        <f t="shared" si="3"/>
        <v>-</v>
      </c>
      <c r="O6" s="35">
        <f t="shared" si="3"/>
        <v>83.53</v>
      </c>
      <c r="P6" s="35">
        <f t="shared" si="3"/>
        <v>95.09</v>
      </c>
      <c r="Q6" s="35">
        <f t="shared" si="3"/>
        <v>0</v>
      </c>
      <c r="R6" s="35" t="str">
        <f t="shared" si="3"/>
        <v>-</v>
      </c>
      <c r="S6" s="35" t="str">
        <f t="shared" si="3"/>
        <v>-</v>
      </c>
      <c r="T6" s="35" t="str">
        <f t="shared" si="3"/>
        <v>-</v>
      </c>
      <c r="U6" s="35">
        <f t="shared" si="3"/>
        <v>331090</v>
      </c>
      <c r="V6" s="35">
        <f t="shared" si="3"/>
        <v>799.47</v>
      </c>
      <c r="W6" s="35">
        <f t="shared" si="3"/>
        <v>414.14</v>
      </c>
      <c r="X6" s="36">
        <f>IF(X7="",NA(),X7)</f>
        <v>139.06</v>
      </c>
      <c r="Y6" s="36">
        <f t="shared" ref="Y6:AG6" si="4">IF(Y7="",NA(),Y7)</f>
        <v>141.12</v>
      </c>
      <c r="Z6" s="36">
        <f t="shared" si="4"/>
        <v>141.94999999999999</v>
      </c>
      <c r="AA6" s="36">
        <f t="shared" si="4"/>
        <v>137.77000000000001</v>
      </c>
      <c r="AB6" s="36">
        <f t="shared" si="4"/>
        <v>136.54</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308.81</v>
      </c>
      <c r="AU6" s="36">
        <f t="shared" ref="AU6:BC6" si="6">IF(AU7="",NA(),AU7)</f>
        <v>556.32000000000005</v>
      </c>
      <c r="AV6" s="36">
        <f t="shared" si="6"/>
        <v>781.26</v>
      </c>
      <c r="AW6" s="36">
        <f t="shared" si="6"/>
        <v>944.83</v>
      </c>
      <c r="AX6" s="36">
        <f t="shared" si="6"/>
        <v>795.61</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204.09</v>
      </c>
      <c r="BF6" s="36">
        <f t="shared" ref="BF6:BN6" si="7">IF(BF7="",NA(),BF7)</f>
        <v>191.77</v>
      </c>
      <c r="BG6" s="36">
        <f t="shared" si="7"/>
        <v>176.86</v>
      </c>
      <c r="BH6" s="36">
        <f t="shared" si="7"/>
        <v>160.63999999999999</v>
      </c>
      <c r="BI6" s="36">
        <f t="shared" si="7"/>
        <v>147.88</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143.74</v>
      </c>
      <c r="BQ6" s="36">
        <f t="shared" ref="BQ6:BY6" si="8">IF(BQ7="",NA(),BQ7)</f>
        <v>144.82</v>
      </c>
      <c r="BR6" s="36">
        <f t="shared" si="8"/>
        <v>143.22999999999999</v>
      </c>
      <c r="BS6" s="36">
        <f t="shared" si="8"/>
        <v>138.38999999999999</v>
      </c>
      <c r="BT6" s="36">
        <f t="shared" si="8"/>
        <v>136.49</v>
      </c>
      <c r="BU6" s="36">
        <f t="shared" si="8"/>
        <v>113.88</v>
      </c>
      <c r="BV6" s="36">
        <f t="shared" si="8"/>
        <v>114.14</v>
      </c>
      <c r="BW6" s="36">
        <f t="shared" si="8"/>
        <v>112.83</v>
      </c>
      <c r="BX6" s="36">
        <f t="shared" si="8"/>
        <v>112.84</v>
      </c>
      <c r="BY6" s="36">
        <f t="shared" si="8"/>
        <v>110.77</v>
      </c>
      <c r="BZ6" s="35" t="str">
        <f>IF(BZ7="","",IF(BZ7="-","【-】","【"&amp;SUBSTITUTE(TEXT(BZ7,"#,##0.00"),"-","△")&amp;"】"))</f>
        <v>【110.77】</v>
      </c>
      <c r="CA6" s="36">
        <f>IF(CA7="",NA(),CA7)</f>
        <v>67.42</v>
      </c>
      <c r="CB6" s="36">
        <f t="shared" ref="CB6:CJ6" si="9">IF(CB7="",NA(),CB7)</f>
        <v>63.03</v>
      </c>
      <c r="CC6" s="36">
        <f t="shared" si="9"/>
        <v>64.069999999999993</v>
      </c>
      <c r="CD6" s="36">
        <f t="shared" si="9"/>
        <v>66.099999999999994</v>
      </c>
      <c r="CE6" s="36">
        <f t="shared" si="9"/>
        <v>67.77</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59.4</v>
      </c>
      <c r="CM6" s="36">
        <f t="shared" ref="CM6:CU6" si="10">IF(CM7="",NA(),CM7)</f>
        <v>64.09</v>
      </c>
      <c r="CN6" s="36">
        <f t="shared" si="10"/>
        <v>63.64</v>
      </c>
      <c r="CO6" s="36">
        <f t="shared" si="10"/>
        <v>63.9</v>
      </c>
      <c r="CP6" s="36">
        <f t="shared" si="10"/>
        <v>63</v>
      </c>
      <c r="CQ6" s="36">
        <f t="shared" si="10"/>
        <v>61.66</v>
      </c>
      <c r="CR6" s="36">
        <f t="shared" si="10"/>
        <v>62.19</v>
      </c>
      <c r="CS6" s="36">
        <f t="shared" si="10"/>
        <v>61.77</v>
      </c>
      <c r="CT6" s="36">
        <f t="shared" si="10"/>
        <v>61.69</v>
      </c>
      <c r="CU6" s="36">
        <f t="shared" si="10"/>
        <v>62.26</v>
      </c>
      <c r="CV6" s="35" t="str">
        <f>IF(CV7="","",IF(CV7="-","【-】","【"&amp;SUBSTITUTE(TEXT(CV7,"#,##0.00"),"-","△")&amp;"】"))</f>
        <v>【62.26】</v>
      </c>
      <c r="CW6" s="36">
        <f>IF(CW7="",NA(),CW7)</f>
        <v>100</v>
      </c>
      <c r="CX6" s="36">
        <f t="shared" ref="CX6:DF6" si="11">IF(CX7="",NA(),CX7)</f>
        <v>100</v>
      </c>
      <c r="CY6" s="36">
        <f t="shared" si="11"/>
        <v>100</v>
      </c>
      <c r="CZ6" s="36">
        <f t="shared" si="11"/>
        <v>100</v>
      </c>
      <c r="DA6" s="36">
        <f t="shared" si="11"/>
        <v>100</v>
      </c>
      <c r="DB6" s="36">
        <f t="shared" si="11"/>
        <v>100.05</v>
      </c>
      <c r="DC6" s="36">
        <f t="shared" si="11"/>
        <v>100.05</v>
      </c>
      <c r="DD6" s="36">
        <f t="shared" si="11"/>
        <v>100.08</v>
      </c>
      <c r="DE6" s="36">
        <f t="shared" si="11"/>
        <v>100</v>
      </c>
      <c r="DF6" s="36">
        <f t="shared" si="11"/>
        <v>100.16</v>
      </c>
      <c r="DG6" s="35" t="str">
        <f>IF(DG7="","",IF(DG7="-","【-】","【"&amp;SUBSTITUTE(TEXT(DG7,"#,##0.00"),"-","△")&amp;"】"))</f>
        <v>【100.16】</v>
      </c>
      <c r="DH6" s="36">
        <f>IF(DH7="",NA(),DH7)</f>
        <v>60.89</v>
      </c>
      <c r="DI6" s="36">
        <f t="shared" ref="DI6:DQ6" si="12">IF(DI7="",NA(),DI7)</f>
        <v>61.64</v>
      </c>
      <c r="DJ6" s="36">
        <f t="shared" si="12"/>
        <v>63.45</v>
      </c>
      <c r="DK6" s="36">
        <f t="shared" si="12"/>
        <v>65.41</v>
      </c>
      <c r="DL6" s="36">
        <f t="shared" si="12"/>
        <v>67.05</v>
      </c>
      <c r="DM6" s="36">
        <f t="shared" si="12"/>
        <v>53.56</v>
      </c>
      <c r="DN6" s="36">
        <f t="shared" si="12"/>
        <v>54.73</v>
      </c>
      <c r="DO6" s="36">
        <f t="shared" si="12"/>
        <v>55.77</v>
      </c>
      <c r="DP6" s="36">
        <f t="shared" si="12"/>
        <v>56.48</v>
      </c>
      <c r="DQ6" s="36">
        <f t="shared" si="12"/>
        <v>57.5</v>
      </c>
      <c r="DR6" s="35" t="str">
        <f>IF(DR7="","",IF(DR7="-","【-】","【"&amp;SUBSTITUTE(TEXT(DR7,"#,##0.00"),"-","△")&amp;"】"))</f>
        <v>【57.50】</v>
      </c>
      <c r="DS6" s="35">
        <f>IF(DS7="",NA(),DS7)</f>
        <v>0</v>
      </c>
      <c r="DT6" s="35">
        <f t="shared" ref="DT6:EB6" si="13">IF(DT7="",NA(),DT7)</f>
        <v>0</v>
      </c>
      <c r="DU6" s="35">
        <f t="shared" si="13"/>
        <v>0</v>
      </c>
      <c r="DV6" s="35">
        <f t="shared" si="13"/>
        <v>0</v>
      </c>
      <c r="DW6" s="35">
        <f t="shared" si="13"/>
        <v>0</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5">
        <f t="shared" ref="EE6:EM6" si="14">IF(EE7="",NA(),EE7)</f>
        <v>0</v>
      </c>
      <c r="EF6" s="35">
        <f t="shared" si="14"/>
        <v>0</v>
      </c>
      <c r="EG6" s="35">
        <f t="shared" si="14"/>
        <v>0</v>
      </c>
      <c r="EH6" s="35">
        <f t="shared" si="14"/>
        <v>0</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28665</v>
      </c>
      <c r="D7" s="38">
        <v>46</v>
      </c>
      <c r="E7" s="38">
        <v>1</v>
      </c>
      <c r="F7" s="38">
        <v>0</v>
      </c>
      <c r="G7" s="38">
        <v>2</v>
      </c>
      <c r="H7" s="38" t="s">
        <v>92</v>
      </c>
      <c r="I7" s="38" t="s">
        <v>93</v>
      </c>
      <c r="J7" s="38" t="s">
        <v>94</v>
      </c>
      <c r="K7" s="38" t="s">
        <v>95</v>
      </c>
      <c r="L7" s="38" t="s">
        <v>96</v>
      </c>
      <c r="M7" s="38" t="s">
        <v>97</v>
      </c>
      <c r="N7" s="39" t="s">
        <v>98</v>
      </c>
      <c r="O7" s="39">
        <v>83.53</v>
      </c>
      <c r="P7" s="39">
        <v>95.09</v>
      </c>
      <c r="Q7" s="39">
        <v>0</v>
      </c>
      <c r="R7" s="39" t="s">
        <v>98</v>
      </c>
      <c r="S7" s="39" t="s">
        <v>98</v>
      </c>
      <c r="T7" s="39" t="s">
        <v>98</v>
      </c>
      <c r="U7" s="39">
        <v>331090</v>
      </c>
      <c r="V7" s="39">
        <v>799.47</v>
      </c>
      <c r="W7" s="39">
        <v>414.14</v>
      </c>
      <c r="X7" s="39">
        <v>139.06</v>
      </c>
      <c r="Y7" s="39">
        <v>141.12</v>
      </c>
      <c r="Z7" s="39">
        <v>141.94999999999999</v>
      </c>
      <c r="AA7" s="39">
        <v>137.77000000000001</v>
      </c>
      <c r="AB7" s="39">
        <v>136.54</v>
      </c>
      <c r="AC7" s="39">
        <v>114.05</v>
      </c>
      <c r="AD7" s="39">
        <v>114.26</v>
      </c>
      <c r="AE7" s="39">
        <v>112.98</v>
      </c>
      <c r="AF7" s="39">
        <v>112.91</v>
      </c>
      <c r="AG7" s="39">
        <v>111.13</v>
      </c>
      <c r="AH7" s="39">
        <v>111.13</v>
      </c>
      <c r="AI7" s="39">
        <v>0</v>
      </c>
      <c r="AJ7" s="39">
        <v>0</v>
      </c>
      <c r="AK7" s="39">
        <v>0</v>
      </c>
      <c r="AL7" s="39">
        <v>0</v>
      </c>
      <c r="AM7" s="39">
        <v>0</v>
      </c>
      <c r="AN7" s="39">
        <v>12.65</v>
      </c>
      <c r="AO7" s="39">
        <v>10.58</v>
      </c>
      <c r="AP7" s="39">
        <v>10.49</v>
      </c>
      <c r="AQ7" s="39">
        <v>9.92</v>
      </c>
      <c r="AR7" s="39">
        <v>12.29</v>
      </c>
      <c r="AS7" s="39">
        <v>12.29</v>
      </c>
      <c r="AT7" s="39">
        <v>308.81</v>
      </c>
      <c r="AU7" s="39">
        <v>556.32000000000005</v>
      </c>
      <c r="AV7" s="39">
        <v>781.26</v>
      </c>
      <c r="AW7" s="39">
        <v>944.83</v>
      </c>
      <c r="AX7" s="39">
        <v>795.61</v>
      </c>
      <c r="AY7" s="39">
        <v>224.41</v>
      </c>
      <c r="AZ7" s="39">
        <v>243.44</v>
      </c>
      <c r="BA7" s="39">
        <v>258.49</v>
      </c>
      <c r="BB7" s="39">
        <v>271.10000000000002</v>
      </c>
      <c r="BC7" s="39">
        <v>284.45</v>
      </c>
      <c r="BD7" s="39">
        <v>284.45</v>
      </c>
      <c r="BE7" s="39">
        <v>204.09</v>
      </c>
      <c r="BF7" s="39">
        <v>191.77</v>
      </c>
      <c r="BG7" s="39">
        <v>176.86</v>
      </c>
      <c r="BH7" s="39">
        <v>160.63999999999999</v>
      </c>
      <c r="BI7" s="39">
        <v>147.88</v>
      </c>
      <c r="BJ7" s="39">
        <v>320.31</v>
      </c>
      <c r="BK7" s="39">
        <v>303.26</v>
      </c>
      <c r="BL7" s="39">
        <v>290.31</v>
      </c>
      <c r="BM7" s="39">
        <v>272.95999999999998</v>
      </c>
      <c r="BN7" s="39">
        <v>260.95999999999998</v>
      </c>
      <c r="BO7" s="39">
        <v>260.95999999999998</v>
      </c>
      <c r="BP7" s="39">
        <v>143.74</v>
      </c>
      <c r="BQ7" s="39">
        <v>144.82</v>
      </c>
      <c r="BR7" s="39">
        <v>143.22999999999999</v>
      </c>
      <c r="BS7" s="39">
        <v>138.38999999999999</v>
      </c>
      <c r="BT7" s="39">
        <v>136.49</v>
      </c>
      <c r="BU7" s="39">
        <v>113.88</v>
      </c>
      <c r="BV7" s="39">
        <v>114.14</v>
      </c>
      <c r="BW7" s="39">
        <v>112.83</v>
      </c>
      <c r="BX7" s="39">
        <v>112.84</v>
      </c>
      <c r="BY7" s="39">
        <v>110.77</v>
      </c>
      <c r="BZ7" s="39">
        <v>110.77</v>
      </c>
      <c r="CA7" s="39">
        <v>67.42</v>
      </c>
      <c r="CB7" s="39">
        <v>63.03</v>
      </c>
      <c r="CC7" s="39">
        <v>64.069999999999993</v>
      </c>
      <c r="CD7" s="39">
        <v>66.099999999999994</v>
      </c>
      <c r="CE7" s="39">
        <v>67.77</v>
      </c>
      <c r="CF7" s="39">
        <v>74.02</v>
      </c>
      <c r="CG7" s="39">
        <v>73.03</v>
      </c>
      <c r="CH7" s="39">
        <v>73.86</v>
      </c>
      <c r="CI7" s="39">
        <v>73.849999999999994</v>
      </c>
      <c r="CJ7" s="39">
        <v>73.180000000000007</v>
      </c>
      <c r="CK7" s="39">
        <v>73.180000000000007</v>
      </c>
      <c r="CL7" s="39">
        <v>59.4</v>
      </c>
      <c r="CM7" s="39">
        <v>64.09</v>
      </c>
      <c r="CN7" s="39">
        <v>63.64</v>
      </c>
      <c r="CO7" s="39">
        <v>63.9</v>
      </c>
      <c r="CP7" s="39">
        <v>63</v>
      </c>
      <c r="CQ7" s="39">
        <v>61.66</v>
      </c>
      <c r="CR7" s="39">
        <v>62.19</v>
      </c>
      <c r="CS7" s="39">
        <v>61.77</v>
      </c>
      <c r="CT7" s="39">
        <v>61.69</v>
      </c>
      <c r="CU7" s="39">
        <v>62.26</v>
      </c>
      <c r="CV7" s="39">
        <v>62.26</v>
      </c>
      <c r="CW7" s="39">
        <v>100</v>
      </c>
      <c r="CX7" s="39">
        <v>100</v>
      </c>
      <c r="CY7" s="39">
        <v>100</v>
      </c>
      <c r="CZ7" s="39">
        <v>100</v>
      </c>
      <c r="DA7" s="39">
        <v>100</v>
      </c>
      <c r="DB7" s="39">
        <v>100.05</v>
      </c>
      <c r="DC7" s="39">
        <v>100.05</v>
      </c>
      <c r="DD7" s="39">
        <v>100.08</v>
      </c>
      <c r="DE7" s="39">
        <v>100</v>
      </c>
      <c r="DF7" s="39">
        <v>100.16</v>
      </c>
      <c r="DG7" s="39">
        <v>100.16</v>
      </c>
      <c r="DH7" s="39">
        <v>60.89</v>
      </c>
      <c r="DI7" s="39">
        <v>61.64</v>
      </c>
      <c r="DJ7" s="39">
        <v>63.45</v>
      </c>
      <c r="DK7" s="39">
        <v>65.41</v>
      </c>
      <c r="DL7" s="39">
        <v>67.05</v>
      </c>
      <c r="DM7" s="39">
        <v>53.56</v>
      </c>
      <c r="DN7" s="39">
        <v>54.73</v>
      </c>
      <c r="DO7" s="39">
        <v>55.77</v>
      </c>
      <c r="DP7" s="39">
        <v>56.48</v>
      </c>
      <c r="DQ7" s="39">
        <v>57.5</v>
      </c>
      <c r="DR7" s="39">
        <v>57.5</v>
      </c>
      <c r="DS7" s="39">
        <v>0</v>
      </c>
      <c r="DT7" s="39">
        <v>0</v>
      </c>
      <c r="DU7" s="39">
        <v>0</v>
      </c>
      <c r="DV7" s="39">
        <v>0</v>
      </c>
      <c r="DW7" s="39">
        <v>0</v>
      </c>
      <c r="DX7" s="39">
        <v>19.440000000000001</v>
      </c>
      <c r="DY7" s="39">
        <v>22.46</v>
      </c>
      <c r="DZ7" s="39">
        <v>25.84</v>
      </c>
      <c r="EA7" s="39">
        <v>27.61</v>
      </c>
      <c r="EB7" s="39">
        <v>30.3</v>
      </c>
      <c r="EC7" s="39">
        <v>30.3</v>
      </c>
      <c r="ED7" s="39">
        <v>0</v>
      </c>
      <c r="EE7" s="39">
        <v>0</v>
      </c>
      <c r="EF7" s="39">
        <v>0</v>
      </c>
      <c r="EG7" s="39">
        <v>0</v>
      </c>
      <c r="EH7" s="39">
        <v>0</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2022-02-16T08:50:02Z</dcterms:modified>
</cp:coreProperties>
</file>