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31.30.190\300_理財\342 経営比較分析表の策定\Ｒ３\R040105_【〆切128（金）】公営企業に係る経営比較分析表（令和２年度決算）の分析等について（依頼）\04_確認作業\02_作業用フォルダ\01_上水\16深浦町\"/>
    </mc:Choice>
  </mc:AlternateContent>
  <workbookProtection workbookAlgorithmName="SHA-512" workbookHashValue="BvonU0JUSlX0P1oUwWmZFyjYoUDf7a2VbJjR+4BCM+mNMolscXGSpkDCXSBLfbMUDDUm+sunCzQQQwZCoKvb+w==" workbookSaltValue="mfWqZWfup45+4XAAodCom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<sst xmlns="http://schemas.openxmlformats.org/spreadsheetml/2006/main" count="228" uniqueCount="115">
  <si>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</si>
  <si>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</si>
  <si>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</si>
  <si>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</si>
  <si>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</si>
  <si>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</si>
  <si>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</si>
  <si>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</si>
  <si>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</si>
  <si>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</si>
  <si>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</si>
  <si>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</si>
  <si>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</si>
  <si>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</si>
  <si>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</si>
  <si>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</si>
  <si>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</si>
  <si>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</si>
  <si>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</si>
  <si>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</si>
  <si>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</si>
  <si>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</si>
  <si>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</si>
  <si>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</si>
  <si>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</si>
  <si>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</si>
  <si>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</si>
  <si>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</si>
  <si>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</si>
  <si>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</si>
  <si>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</si>
  <si>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</si>
  <si>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</si>
  <si>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</si>
  <si>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</si>
  <si>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</si>
  <si>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</si>
  <si>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</si>
  <si>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</si>
  <si>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</si>
  <si>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</si>
  <si>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</si>
  <si>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</si>
  <si>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</si>
  <si>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</si>
  <si>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</si>
  <si>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</si>
  <si>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</si>
  <si>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</si>
  <si>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</si>
  <si>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</si>
  <si>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</si>
  <si>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</si>
  <si>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</si>
  <si>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</si>
  <si>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</si>
  <si>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</si>
  <si>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</si>
  <si>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</si>
  <si>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</si>
  <si>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</si>
  <si>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</si>
  <si>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</si>
  <si>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</si>
  <si>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</si>
  <si>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</si>
  <si>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</si>
  <si>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</si>
  <si>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</si>
  <si>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</si>
  <si>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</si>
  <si>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</si>
  <si>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</si>
  <si>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</si>
  <si>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</si>
  <si>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</si>
  <si>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</si>
  <si>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</si>
  <si>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</si>
  <si>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</si>
  <si>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</si>
  <si>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</si>
  <si>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</si>
  <si>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</si>
  <si>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</si>
  <si>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</si>
  <si>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</si>
  <si>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</si>
  <si>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</si>
  <si>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</si>
  <si>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</si>
  <si>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</si>
  <si>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</si>
  <si>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深浦町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</si>
  <si>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</si>
  <si>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</si>
  <si>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</si>
  <si>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</si>
  <si>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</si>
  <si>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</si>
  <si>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</si>
  <si>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</si>
  <si>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</si>
  <si>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</si>
  <si>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</si>
  <si>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</si>
  <si>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</si>
  <si>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</si>
  <si>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</si>
  <si>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</si>
  <si>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</si>
  <si>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</si>
  <si>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現在のところ、法定耐用年数を経過した管路はないが、今後管路の老朽化に備え更新を検討する。長寿命化計画等の策定を行い、計画的かつ効率的な施設の更新とコストの平準化に取り組む。　　　　　　　　　　　　　　令和２年度に策定した深浦町アセットマネジメントを基に計画的に更新を行う。</t>
    <rPh sb="0" eb="2">
      <t>ゲンザイ</t>
    </rPh>
    <rPh sb="7" eb="9">
      <t>ホウテイ</t>
    </rPh>
    <rPh sb="9" eb="11">
      <t>タイヨウ</t>
    </rPh>
    <rPh sb="11" eb="13">
      <t>ネンスウ</t>
    </rPh>
    <rPh sb="14" eb="16">
      <t>ケイカ</t>
    </rPh>
    <rPh sb="18" eb="20">
      <t>カンロ</t>
    </rPh>
    <rPh sb="25" eb="27">
      <t>コンゴ</t>
    </rPh>
    <rPh sb="27" eb="29">
      <t>カンロ</t>
    </rPh>
    <rPh sb="30" eb="33">
      <t>ロウキュウカ</t>
    </rPh>
    <rPh sb="34" eb="35">
      <t>ソナ</t>
    </rPh>
    <rPh sb="36" eb="38">
      <t>コウシン</t>
    </rPh>
    <rPh sb="39" eb="41">
      <t>ケントウ</t>
    </rPh>
    <rPh sb="44" eb="45">
      <t>チョウ</t>
    </rPh>
    <rPh sb="45" eb="48">
      <t>ジュミョウカ</t>
    </rPh>
    <rPh sb="48" eb="50">
      <t>ケイカク</t>
    </rPh>
    <rPh sb="50" eb="51">
      <t>トウ</t>
    </rPh>
    <rPh sb="52" eb="54">
      <t>サクテイ</t>
    </rPh>
    <rPh sb="55" eb="56">
      <t>オコナ</t>
    </rPh>
    <rPh sb="58" eb="61">
      <t>ケイカクテキ</t>
    </rPh>
    <rPh sb="63" eb="66">
      <t>コウリツテキ</t>
    </rPh>
    <rPh sb="67" eb="69">
      <t>シセツ</t>
    </rPh>
    <rPh sb="70" eb="72">
      <t>コウシン</t>
    </rPh>
    <rPh sb="77" eb="80">
      <t>ヘイジュンカ</t>
    </rPh>
    <rPh sb="81" eb="82">
      <t>ト</t>
    </rPh>
    <rPh sb="83" eb="84">
      <t>ク</t>
    </rPh>
    <rPh sb="100" eb="102">
      <t>レイワ</t>
    </rPh>
    <rPh sb="103" eb="105">
      <t>ネンド</t>
    </rPh>
    <rPh sb="106" eb="108">
      <t>サクテイ</t>
    </rPh>
    <rPh sb="110" eb="113">
      <t>フカウラマチ</t>
    </rPh>
    <rPh sb="124" eb="125">
      <t>モト</t>
    </rPh>
    <rPh sb="126" eb="129">
      <t>ケイカクテキ</t>
    </rPh>
    <rPh sb="130" eb="132">
      <t>コウシン</t>
    </rPh>
    <rPh sb="133" eb="134">
      <t>オコナ</t>
    </rPh>
    <phoneticPr fontId="4"/>
  </si>
  <si>
    <t>①経常収支比率、②累積欠損金比率について、地理的に必然と施設数が多くなる当町水道事業においては、給水人口に比して減価償却費等が高額であり、従前から一般会計繰入金に依存する厳しい経営が続いている。
単年度収支が黒字（経常収支比率が100％以上）、累積欠損金も0％であるが、給水収益が減少傾向にあり今後の施設更新等の財源を確保する為、更なる経営改善に取り組む必要がある。
③流動比率、④企業債残高対給水収益比率については、地理的に施設投資が嵩み、事業規模に比して企業債残高（元金償還金）が多額であることが要因となり、③は低い水準を、④は高い水準を推移している。
年々、企業債残高が減少している一方で、平成29年度の料金減額改定の影響により現金が減少傾向にあることから、指標悪化防止のためには、長寿命化計画等に基づく計画的な更新を行うなど、投資額を抑える取組みを継続していくほか、必要に応じて一般会計から支援を行い、企業債発行額を抑制することが重要である。
⑤料金回収率、⑥給水原価については、地理的に施設数が多く、有収水量に対して、経常経費が多額であることが要因となり、⑤は低い水準を、⑥は高い水準を推移している。
今後は、人口減少に伴う料金収入（有収水量）の減が見込まれるが、基本料金等の見直しは過大な住民負担となることから慎重にならざるを得ない。現状は経常経費を抑制する取組みを重点的に進めていく必要がある。
⑦施設利用率については、人口減少、水需要の多い若年世帯の減少及び節水機器の普及等による配水量の減が要因となり、指標が低い水準を推移している。今後は、将来人口の減等を踏まえた施設の統廃合、ダウンサイジングを進める必要がある。⑧は漏水など、職員が施設データ等常に適正に管理し修繕しているので高い数値を維持している。</t>
    <rPh sb="1" eb="3">
      <t>ケイジョウ</t>
    </rPh>
    <rPh sb="3" eb="5">
      <t>シュウシ</t>
    </rPh>
    <rPh sb="5" eb="7">
      <t>ヒリツ</t>
    </rPh>
    <rPh sb="9" eb="11">
      <t>ルイセキ</t>
    </rPh>
    <rPh sb="11" eb="13">
      <t>ケッソン</t>
    </rPh>
    <rPh sb="13" eb="14">
      <t>キン</t>
    </rPh>
    <rPh sb="14" eb="16">
      <t>ヒリツ</t>
    </rPh>
    <rPh sb="21" eb="24">
      <t>チリテキ</t>
    </rPh>
    <rPh sb="25" eb="27">
      <t>ヒツゼン</t>
    </rPh>
    <rPh sb="28" eb="31">
      <t>シセツスウ</t>
    </rPh>
    <rPh sb="32" eb="33">
      <t>オオ</t>
    </rPh>
    <rPh sb="48" eb="50">
      <t>キュウスイ</t>
    </rPh>
    <rPh sb="50" eb="52">
      <t>ジンコウ</t>
    </rPh>
    <rPh sb="53" eb="54">
      <t>ヒ</t>
    </rPh>
    <rPh sb="56" eb="58">
      <t>ゲンカ</t>
    </rPh>
    <rPh sb="58" eb="60">
      <t>ショウキャク</t>
    </rPh>
    <rPh sb="60" eb="61">
      <t>ヒ</t>
    </rPh>
    <rPh sb="61" eb="62">
      <t>トウ</t>
    </rPh>
    <rPh sb="69" eb="71">
      <t>ジュウゼン</t>
    </rPh>
    <rPh sb="73" eb="75">
      <t>イッパン</t>
    </rPh>
    <rPh sb="75" eb="77">
      <t>カイケイ</t>
    </rPh>
    <rPh sb="77" eb="79">
      <t>クリイレ</t>
    </rPh>
    <rPh sb="79" eb="80">
      <t>キン</t>
    </rPh>
    <rPh sb="81" eb="83">
      <t>イソン</t>
    </rPh>
    <rPh sb="85" eb="86">
      <t>キビ</t>
    </rPh>
    <rPh sb="88" eb="90">
      <t>ケイエイ</t>
    </rPh>
    <rPh sb="91" eb="92">
      <t>ツヅ</t>
    </rPh>
    <rPh sb="186" eb="188">
      <t>リュウドウ</t>
    </rPh>
    <rPh sb="188" eb="190">
      <t>ヒリツ</t>
    </rPh>
    <rPh sb="214" eb="216">
      <t>シセツ</t>
    </rPh>
    <rPh sb="216" eb="218">
      <t>トウシ</t>
    </rPh>
    <rPh sb="219" eb="220">
      <t>カサ</t>
    </rPh>
    <rPh sb="222" eb="224">
      <t>ジギョウ</t>
    </rPh>
    <rPh sb="224" eb="226">
      <t>キボ</t>
    </rPh>
    <rPh sb="227" eb="228">
      <t>ヒ</t>
    </rPh>
    <rPh sb="230" eb="232">
      <t>キギョウ</t>
    </rPh>
    <rPh sb="232" eb="233">
      <t>サイ</t>
    </rPh>
    <rPh sb="233" eb="235">
      <t>ザンダカ</t>
    </rPh>
    <rPh sb="236" eb="238">
      <t>ガンキン</t>
    </rPh>
    <rPh sb="238" eb="240">
      <t>ショウカン</t>
    </rPh>
    <rPh sb="240" eb="241">
      <t>キン</t>
    </rPh>
    <rPh sb="243" eb="245">
      <t>タガク</t>
    </rPh>
    <rPh sb="251" eb="253">
      <t>ヨウイン</t>
    </rPh>
    <rPh sb="259" eb="260">
      <t>ヒク</t>
    </rPh>
    <rPh sb="261" eb="263">
      <t>スイジュン</t>
    </rPh>
    <rPh sb="267" eb="268">
      <t>タカ</t>
    </rPh>
    <rPh sb="269" eb="271">
      <t>スイジュン</t>
    </rPh>
    <rPh sb="272" eb="274">
      <t>スイイ</t>
    </rPh>
    <rPh sb="280" eb="282">
      <t>ネンネン</t>
    </rPh>
    <rPh sb="283" eb="285">
      <t>キギョウ</t>
    </rPh>
    <rPh sb="285" eb="286">
      <t>サイ</t>
    </rPh>
    <rPh sb="286" eb="288">
      <t>ザンダカ</t>
    </rPh>
    <rPh sb="295" eb="297">
      <t>イッポウ</t>
    </rPh>
    <rPh sb="299" eb="301">
      <t>ヘイセイ</t>
    </rPh>
    <rPh sb="303" eb="305">
      <t>ネンド</t>
    </rPh>
    <rPh sb="306" eb="308">
      <t>リョウキン</t>
    </rPh>
    <rPh sb="308" eb="310">
      <t>ゲンガク</t>
    </rPh>
    <rPh sb="310" eb="312">
      <t>カイテイ</t>
    </rPh>
    <rPh sb="313" eb="315">
      <t>エイキョウ</t>
    </rPh>
    <rPh sb="318" eb="320">
      <t>ゲンキン</t>
    </rPh>
    <rPh sb="321" eb="323">
      <t>ゲンショウ</t>
    </rPh>
    <rPh sb="323" eb="325">
      <t>ケイコウ</t>
    </rPh>
    <rPh sb="333" eb="335">
      <t>シヒョウ</t>
    </rPh>
    <rPh sb="335" eb="337">
      <t>アッカ</t>
    </rPh>
    <rPh sb="337" eb="339">
      <t>ボウシ</t>
    </rPh>
    <rPh sb="345" eb="349">
      <t>チョウジュミョウカ</t>
    </rPh>
    <rPh sb="349" eb="351">
      <t>ケイカク</t>
    </rPh>
    <rPh sb="351" eb="352">
      <t>トウ</t>
    </rPh>
    <rPh sb="353" eb="354">
      <t>モト</t>
    </rPh>
    <rPh sb="356" eb="359">
      <t>ケイカクテキ</t>
    </rPh>
    <rPh sb="360" eb="362">
      <t>コウシン</t>
    </rPh>
    <rPh sb="363" eb="364">
      <t>オコナ</t>
    </rPh>
    <rPh sb="368" eb="370">
      <t>トウシ</t>
    </rPh>
    <rPh sb="370" eb="371">
      <t>ガク</t>
    </rPh>
    <rPh sb="372" eb="373">
      <t>オサ</t>
    </rPh>
    <rPh sb="375" eb="377">
      <t>トリク</t>
    </rPh>
    <rPh sb="379" eb="381">
      <t>ケイゾク</t>
    </rPh>
    <rPh sb="388" eb="390">
      <t>ヒツヨウ</t>
    </rPh>
    <rPh sb="391" eb="392">
      <t>オウ</t>
    </rPh>
    <rPh sb="394" eb="396">
      <t>イッパン</t>
    </rPh>
    <rPh sb="396" eb="398">
      <t>カイケイ</t>
    </rPh>
    <rPh sb="400" eb="402">
      <t>シエン</t>
    </rPh>
    <rPh sb="403" eb="404">
      <t>オコナ</t>
    </rPh>
    <rPh sb="406" eb="408">
      <t>キギョウ</t>
    </rPh>
    <rPh sb="408" eb="409">
      <t>サイ</t>
    </rPh>
    <rPh sb="409" eb="411">
      <t>ハッコウ</t>
    </rPh>
    <rPh sb="411" eb="412">
      <t>ガク</t>
    </rPh>
    <rPh sb="413" eb="415">
      <t>ヨクセイ</t>
    </rPh>
    <rPh sb="420" eb="422">
      <t>ジュウヨウ</t>
    </rPh>
    <rPh sb="429" eb="431">
      <t>リョウキン</t>
    </rPh>
    <rPh sb="431" eb="433">
      <t>カイシュウ</t>
    </rPh>
    <rPh sb="433" eb="434">
      <t>リツ</t>
    </rPh>
    <rPh sb="436" eb="438">
      <t>キュウスイ</t>
    </rPh>
    <rPh sb="438" eb="440">
      <t>ゲンカ</t>
    </rPh>
    <rPh sb="446" eb="449">
      <t>チリテキ</t>
    </rPh>
    <rPh sb="450" eb="452">
      <t>シセツ</t>
    </rPh>
    <rPh sb="452" eb="453">
      <t>スウ</t>
    </rPh>
    <rPh sb="454" eb="455">
      <t>オオ</t>
    </rPh>
    <rPh sb="457" eb="459">
      <t>ユウシュウ</t>
    </rPh>
    <rPh sb="459" eb="461">
      <t>スイリョウ</t>
    </rPh>
    <rPh sb="462" eb="463">
      <t>タイ</t>
    </rPh>
    <rPh sb="466" eb="468">
      <t>ケイジョウ</t>
    </rPh>
    <rPh sb="468" eb="470">
      <t>ケイヒ</t>
    </rPh>
    <rPh sb="471" eb="473">
      <t>タガク</t>
    </rPh>
    <rPh sb="479" eb="481">
      <t>ヨウイン</t>
    </rPh>
    <rPh sb="487" eb="488">
      <t>ヒク</t>
    </rPh>
    <rPh sb="489" eb="491">
      <t>スイジュン</t>
    </rPh>
    <rPh sb="495" eb="496">
      <t>タカ</t>
    </rPh>
    <rPh sb="497" eb="499">
      <t>スイジュン</t>
    </rPh>
    <rPh sb="500" eb="502">
      <t>スイイ</t>
    </rPh>
    <rPh sb="539" eb="541">
      <t>キホン</t>
    </rPh>
    <rPh sb="541" eb="543">
      <t>リョウキン</t>
    </rPh>
    <rPh sb="543" eb="544">
      <t>トウ</t>
    </rPh>
    <rPh sb="545" eb="547">
      <t>ミナオ</t>
    </rPh>
    <rPh sb="549" eb="551">
      <t>カダイ</t>
    </rPh>
    <rPh sb="552" eb="554">
      <t>ジュウミン</t>
    </rPh>
    <rPh sb="554" eb="556">
      <t>フタン</t>
    </rPh>
    <rPh sb="563" eb="565">
      <t>シンチョウ</t>
    </rPh>
    <rPh sb="571" eb="572">
      <t>エ</t>
    </rPh>
    <rPh sb="575" eb="577">
      <t>ゲンジョウ</t>
    </rPh>
    <rPh sb="600" eb="602">
      <t>ヒツヨウ</t>
    </rPh>
    <rPh sb="620" eb="622">
      <t>ジンコウ</t>
    </rPh>
    <rPh sb="622" eb="624">
      <t>ゲンショウ</t>
    </rPh>
    <rPh sb="625" eb="626">
      <t>ミズ</t>
    </rPh>
    <rPh sb="626" eb="628">
      <t>ジュヨウ</t>
    </rPh>
    <rPh sb="629" eb="630">
      <t>オオ</t>
    </rPh>
    <rPh sb="631" eb="633">
      <t>ジャクネン</t>
    </rPh>
    <rPh sb="633" eb="635">
      <t>セタイ</t>
    </rPh>
    <rPh sb="636" eb="638">
      <t>ゲンショウ</t>
    </rPh>
    <rPh sb="638" eb="639">
      <t>オヨ</t>
    </rPh>
    <rPh sb="640" eb="642">
      <t>セッスイ</t>
    </rPh>
    <rPh sb="642" eb="644">
      <t>キキ</t>
    </rPh>
    <rPh sb="645" eb="647">
      <t>フキュウ</t>
    </rPh>
    <rPh sb="647" eb="648">
      <t>トウ</t>
    </rPh>
    <rPh sb="651" eb="653">
      <t>ハイスイ</t>
    </rPh>
    <rPh sb="653" eb="654">
      <t>リョウ</t>
    </rPh>
    <rPh sb="657" eb="659">
      <t>ヨウイン</t>
    </rPh>
    <rPh sb="663" eb="665">
      <t>シヒョウ</t>
    </rPh>
    <rPh sb="666" eb="667">
      <t>ヒク</t>
    </rPh>
    <rPh sb="668" eb="670">
      <t>スイジュン</t>
    </rPh>
    <rPh sb="671" eb="673">
      <t>スイイ</t>
    </rPh>
    <rPh sb="678" eb="680">
      <t>コンゴ</t>
    </rPh>
    <rPh sb="682" eb="684">
      <t>ショウライ</t>
    </rPh>
    <rPh sb="684" eb="686">
      <t>ジンコウ</t>
    </rPh>
    <rPh sb="687" eb="688">
      <t>ゲン</t>
    </rPh>
    <rPh sb="688" eb="689">
      <t>トウ</t>
    </rPh>
    <rPh sb="690" eb="691">
      <t>フ</t>
    </rPh>
    <rPh sb="694" eb="696">
      <t>シセツ</t>
    </rPh>
    <rPh sb="697" eb="700">
      <t>トウハイゴウ</t>
    </rPh>
    <rPh sb="710" eb="711">
      <t>スス</t>
    </rPh>
    <rPh sb="713" eb="715">
      <t>ヒツヨウ</t>
    </rPh>
    <rPh sb="721" eb="723">
      <t>ロウスイ</t>
    </rPh>
    <rPh sb="726" eb="728">
      <t>ショクイン</t>
    </rPh>
    <rPh sb="729" eb="731">
      <t>シセツ</t>
    </rPh>
    <rPh sb="734" eb="735">
      <t>トウ</t>
    </rPh>
    <rPh sb="735" eb="736">
      <t>ツネ</t>
    </rPh>
    <rPh sb="737" eb="739">
      <t>テキセイ</t>
    </rPh>
    <rPh sb="740" eb="742">
      <t>カンリ</t>
    </rPh>
    <rPh sb="743" eb="745">
      <t>シュウゼン</t>
    </rPh>
    <rPh sb="751" eb="752">
      <t>タカ</t>
    </rPh>
    <rPh sb="753" eb="755">
      <t>スウチ</t>
    </rPh>
    <rPh sb="756" eb="758">
      <t>イジ</t>
    </rPh>
    <phoneticPr fontId="4"/>
  </si>
  <si>
    <t>今後も引き続き、繰出基準に基づく適切な繰入れの実施や経常経費の削減により黒字決算の維持に努める。
また、将来的な給水人口の減や施設の老朽化対応による厳しい経営状況が想定されるため、長期的な視野に立った計画的な資産管理（アセットマネジメント）を行い、施設の需要更新を適切に把握し財源確保を考慮しつつ水道施設(管路、構造物、設備)の更新を計画的に行う必要がある。併せて、水道料金の滞納整理を推進し収入確保に努め、経営の健全化を図る。令和４年度に、将来の人口減少や料金収入減を想定しながら、施設の統廃合やダウンサイジング等を盛り込み、経営戦略の見直し改定をする予定。</t>
    <rPh sb="0" eb="2">
      <t>コンゴ</t>
    </rPh>
    <rPh sb="3" eb="4">
      <t>ヒ</t>
    </rPh>
    <rPh sb="5" eb="6">
      <t>ツヅ</t>
    </rPh>
    <rPh sb="8" eb="9">
      <t>ク</t>
    </rPh>
    <rPh sb="9" eb="10">
      <t>ダ</t>
    </rPh>
    <rPh sb="10" eb="12">
      <t>キジュン</t>
    </rPh>
    <rPh sb="13" eb="14">
      <t>モト</t>
    </rPh>
    <rPh sb="16" eb="18">
      <t>テキセツ</t>
    </rPh>
    <rPh sb="19" eb="20">
      <t>ク</t>
    </rPh>
    <rPh sb="20" eb="21">
      <t>イ</t>
    </rPh>
    <rPh sb="23" eb="25">
      <t>ジッシ</t>
    </rPh>
    <rPh sb="26" eb="28">
      <t>ケイジョウ</t>
    </rPh>
    <rPh sb="28" eb="30">
      <t>ケイヒ</t>
    </rPh>
    <rPh sb="31" eb="33">
      <t>サクゲン</t>
    </rPh>
    <rPh sb="36" eb="38">
      <t>クロジ</t>
    </rPh>
    <rPh sb="38" eb="40">
      <t>ケッサン</t>
    </rPh>
    <rPh sb="41" eb="43">
      <t>イジ</t>
    </rPh>
    <rPh sb="44" eb="45">
      <t>ツト</t>
    </rPh>
    <rPh sb="56" eb="58">
      <t>キュウスイ</t>
    </rPh>
    <rPh sb="58" eb="60">
      <t>ジンコウ</t>
    </rPh>
    <rPh sb="63" eb="65">
      <t>シセツ</t>
    </rPh>
    <rPh sb="66" eb="69">
      <t>ロウキュウカ</t>
    </rPh>
    <rPh sb="69" eb="71">
      <t>タイオウ</t>
    </rPh>
    <rPh sb="74" eb="75">
      <t>キビ</t>
    </rPh>
    <rPh sb="77" eb="79">
      <t>ケイエイ</t>
    </rPh>
    <rPh sb="79" eb="81">
      <t>ジョウキョウ</t>
    </rPh>
    <rPh sb="82" eb="84">
      <t>ソウテイ</t>
    </rPh>
    <rPh sb="153" eb="155">
      <t>カンロ</t>
    </rPh>
    <rPh sb="156" eb="159">
      <t>コウゾウブツ</t>
    </rPh>
    <rPh sb="160" eb="162">
      <t>セツビ</t>
    </rPh>
    <rPh sb="179" eb="180">
      <t>アワ</t>
    </rPh>
    <rPh sb="183" eb="185">
      <t>スイドウ</t>
    </rPh>
    <rPh sb="185" eb="187">
      <t>リョウキン</t>
    </rPh>
    <rPh sb="188" eb="190">
      <t>タイノウ</t>
    </rPh>
    <rPh sb="190" eb="192">
      <t>セイリ</t>
    </rPh>
    <rPh sb="193" eb="195">
      <t>スイシン</t>
    </rPh>
    <rPh sb="196" eb="198">
      <t>シュウニュウ</t>
    </rPh>
    <rPh sb="198" eb="200">
      <t>カクホ</t>
    </rPh>
    <rPh sb="201" eb="202">
      <t>ツト</t>
    </rPh>
    <rPh sb="204" eb="206">
      <t>ケイエイ</t>
    </rPh>
    <rPh sb="207" eb="210">
      <t>ケンゼンカ</t>
    </rPh>
    <rPh sb="211" eb="212">
      <t>ハカ</t>
    </rPh>
    <rPh sb="214" eb="216">
      <t>レイワ</t>
    </rPh>
    <rPh sb="217" eb="219">
      <t>ネンド</t>
    </rPh>
    <rPh sb="221" eb="223">
      <t>ショウライ</t>
    </rPh>
    <rPh sb="224" eb="226">
      <t>ジンコウ</t>
    </rPh>
    <rPh sb="226" eb="228">
      <t>ゲンショウ</t>
    </rPh>
    <rPh sb="229" eb="231">
      <t>リョウキン</t>
    </rPh>
    <rPh sb="231" eb="233">
      <t>シュウニュウ</t>
    </rPh>
    <rPh sb="233" eb="234">
      <t>ゲン</t>
    </rPh>
    <rPh sb="235" eb="237">
      <t>ソウテイ</t>
    </rPh>
    <rPh sb="242" eb="244">
      <t>シセツ</t>
    </rPh>
    <rPh sb="245" eb="248">
      <t>トウハイゴウ</t>
    </rPh>
    <rPh sb="257" eb="258">
      <t>トウ</t>
    </rPh>
    <rPh sb="259" eb="260">
      <t>モ</t>
    </rPh>
    <rPh sb="261" eb="262">
      <t>コ</t>
    </rPh>
    <rPh sb="264" eb="266">
      <t>ケイエイ</t>
    </rPh>
    <rPh sb="266" eb="268">
      <t>センリャク</t>
    </rPh>
    <rPh sb="269" eb="271">
      <t>ミナオ</t>
    </rPh>
    <rPh sb="277" eb="27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</si>
</sst>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EF-4C53-B4A9-A3DE677E7C1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0.44</c:v>
                </c:pt>
                <c:pt idx="2">
                  <c:v>0.52</c:v>
                </c:pt>
                <c:pt idx="3">
                  <c:v>0.47</c:v>
                </c:pt>
                <c:pt idx="4">
                  <c:v>0.4</c:v>
                </c:pt>
              </c:numCache>
            </c:numRef>
          </c:val>
          <c:smooth val="0"/>
          <c:extLst>
            <c:ext xmlns:c16="http://schemas.microsoft.com/office/drawing/2014/chart" uri="{C3380CC4-5D6E-409C-BE32-E72D297353CC}">
              <c16:uniqueId val="{00000001-78EF-4C53-B4A9-A3DE677E7C1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38.21</c:v>
                </c:pt>
                <c:pt idx="1">
                  <c:v>36.86</c:v>
                </c:pt>
                <c:pt idx="2">
                  <c:v>36.24</c:v>
                </c:pt>
                <c:pt idx="3">
                  <c:v>35.69</c:v>
                </c:pt>
                <c:pt idx="4">
                  <c:v>35.33</c:v>
                </c:pt>
              </c:numCache>
            </c:numRef>
          </c:val>
          <c:extLst>
            <c:ext xmlns:c16="http://schemas.microsoft.com/office/drawing/2014/chart" uri="{C3380CC4-5D6E-409C-BE32-E72D297353CC}">
              <c16:uniqueId val="{00000000-22E5-470D-94BD-FC5E236458C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49.32</c:v>
                </c:pt>
                <c:pt idx="1">
                  <c:v>50.24</c:v>
                </c:pt>
                <c:pt idx="2">
                  <c:v>50.29</c:v>
                </c:pt>
                <c:pt idx="3">
                  <c:v>49.64</c:v>
                </c:pt>
                <c:pt idx="4">
                  <c:v>49.38</c:v>
                </c:pt>
              </c:numCache>
            </c:numRef>
          </c:val>
          <c:smooth val="0"/>
          <c:extLst>
            <c:ext xmlns:c16="http://schemas.microsoft.com/office/drawing/2014/chart" uri="{C3380CC4-5D6E-409C-BE32-E72D297353CC}">
              <c16:uniqueId val="{00000001-22E5-470D-94BD-FC5E236458C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92.31</c:v>
                </c:pt>
                <c:pt idx="1">
                  <c:v>92.41</c:v>
                </c:pt>
                <c:pt idx="2">
                  <c:v>92.47</c:v>
                </c:pt>
                <c:pt idx="3">
                  <c:v>92.41</c:v>
                </c:pt>
                <c:pt idx="4">
                  <c:v>92.46</c:v>
                </c:pt>
              </c:numCache>
            </c:numRef>
          </c:val>
          <c:extLst>
            <c:ext xmlns:c16="http://schemas.microsoft.com/office/drawing/2014/chart" uri="{C3380CC4-5D6E-409C-BE32-E72D297353CC}">
              <c16:uniqueId val="{00000000-E988-4401-8D5A-39FCB5BE4385}"/>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79.34</c:v>
                </c:pt>
                <c:pt idx="1">
                  <c:v>78.650000000000006</c:v>
                </c:pt>
                <c:pt idx="2">
                  <c:v>77.73</c:v>
                </c:pt>
                <c:pt idx="3">
                  <c:v>78.09</c:v>
                </c:pt>
                <c:pt idx="4">
                  <c:v>78.010000000000005</c:v>
                </c:pt>
              </c:numCache>
            </c:numRef>
          </c:val>
          <c:smooth val="0"/>
          <c:extLst>
            <c:ext xmlns:c16="http://schemas.microsoft.com/office/drawing/2014/chart" uri="{C3380CC4-5D6E-409C-BE32-E72D297353CC}">
              <c16:uniqueId val="{00000001-E988-4401-8D5A-39FCB5BE4385}"/>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104.26</c:v>
                </c:pt>
                <c:pt idx="1">
                  <c:v>103.24</c:v>
                </c:pt>
                <c:pt idx="2">
                  <c:v>100.75</c:v>
                </c:pt>
                <c:pt idx="3">
                  <c:v>96.87</c:v>
                </c:pt>
                <c:pt idx="4">
                  <c:v>101.64</c:v>
                </c:pt>
              </c:numCache>
            </c:numRef>
          </c:val>
          <c:extLst>
            <c:ext xmlns:c16="http://schemas.microsoft.com/office/drawing/2014/chart" uri="{C3380CC4-5D6E-409C-BE32-E72D297353CC}">
              <c16:uniqueId val="{00000000-CD80-4D77-A4DF-251C918C9900}"/>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107.95</c:v>
                </c:pt>
                <c:pt idx="1">
                  <c:v>104.47</c:v>
                </c:pt>
                <c:pt idx="2">
                  <c:v>103.81</c:v>
                </c:pt>
                <c:pt idx="3">
                  <c:v>104.35</c:v>
                </c:pt>
                <c:pt idx="4">
                  <c:v>105.34</c:v>
                </c:pt>
              </c:numCache>
            </c:numRef>
          </c:val>
          <c:smooth val="0"/>
          <c:extLst>
            <c:ext xmlns:c16="http://schemas.microsoft.com/office/drawing/2014/chart" uri="{C3380CC4-5D6E-409C-BE32-E72D297353CC}">
              <c16:uniqueId val="{00000001-CD80-4D77-A4DF-251C918C9900}"/>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19.84</c:v>
                </c:pt>
                <c:pt idx="1">
                  <c:v>23.67</c:v>
                </c:pt>
                <c:pt idx="2">
                  <c:v>27.25</c:v>
                </c:pt>
                <c:pt idx="3">
                  <c:v>30.87</c:v>
                </c:pt>
                <c:pt idx="4">
                  <c:v>34.33</c:v>
                </c:pt>
              </c:numCache>
            </c:numRef>
          </c:val>
          <c:extLst>
            <c:ext xmlns:c16="http://schemas.microsoft.com/office/drawing/2014/chart" uri="{C3380CC4-5D6E-409C-BE32-E72D297353CC}">
              <c16:uniqueId val="{00000000-915A-4805-9455-765B3B2F13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48.3</c:v>
                </c:pt>
                <c:pt idx="1">
                  <c:v>45.14</c:v>
                </c:pt>
                <c:pt idx="2">
                  <c:v>45.85</c:v>
                </c:pt>
                <c:pt idx="3">
                  <c:v>47.31</c:v>
                </c:pt>
                <c:pt idx="4">
                  <c:v>47.5</c:v>
                </c:pt>
              </c:numCache>
            </c:numRef>
          </c:val>
          <c:smooth val="0"/>
          <c:extLst>
            <c:ext xmlns:c16="http://schemas.microsoft.com/office/drawing/2014/chart" uri="{C3380CC4-5D6E-409C-BE32-E72D297353CC}">
              <c16:uniqueId val="{00000001-915A-4805-9455-765B3B2F13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1F7-4534-B7A2-16C44B3D7E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12.43</c:v>
                </c:pt>
                <c:pt idx="1">
                  <c:v>13.58</c:v>
                </c:pt>
                <c:pt idx="2">
                  <c:v>14.13</c:v>
                </c:pt>
                <c:pt idx="3">
                  <c:v>16.77</c:v>
                </c:pt>
                <c:pt idx="4">
                  <c:v>17.399999999999999</c:v>
                </c:pt>
              </c:numCache>
            </c:numRef>
          </c:val>
          <c:smooth val="0"/>
          <c:extLst>
            <c:ext xmlns:c16="http://schemas.microsoft.com/office/drawing/2014/chart" uri="{C3380CC4-5D6E-409C-BE32-E72D297353CC}">
              <c16:uniqueId val="{00000001-01F7-4534-B7A2-16C44B3D7E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45.26</c:v>
                </c:pt>
                <c:pt idx="1">
                  <c:v>47.95</c:v>
                </c:pt>
                <c:pt idx="2">
                  <c:v>48.44</c:v>
                </c:pt>
                <c:pt idx="3">
                  <c:v>57.77</c:v>
                </c:pt>
                <c:pt idx="4" formatCode="#,##0.00;&quot;△&quot;#,##0.00">
                  <c:v>0</c:v>
                </c:pt>
              </c:numCache>
            </c:numRef>
          </c:val>
          <c:extLst>
            <c:ext xmlns:c16="http://schemas.microsoft.com/office/drawing/2014/chart" uri="{C3380CC4-5D6E-409C-BE32-E72D297353CC}">
              <c16:uniqueId val="{00000000-F079-4CA6-AB27-E789C7E40E1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12.44</c:v>
                </c:pt>
                <c:pt idx="1">
                  <c:v>16.399999999999999</c:v>
                </c:pt>
                <c:pt idx="2">
                  <c:v>25.66</c:v>
                </c:pt>
                <c:pt idx="3">
                  <c:v>21.69</c:v>
                </c:pt>
                <c:pt idx="4">
                  <c:v>24.04</c:v>
                </c:pt>
              </c:numCache>
            </c:numRef>
          </c:val>
          <c:smooth val="0"/>
          <c:extLst>
            <c:ext xmlns:c16="http://schemas.microsoft.com/office/drawing/2014/chart" uri="{C3380CC4-5D6E-409C-BE32-E72D297353CC}">
              <c16:uniqueId val="{00000001-F079-4CA6-AB27-E789C7E40E1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91.2</c:v>
                </c:pt>
                <c:pt idx="1">
                  <c:v>99.45</c:v>
                </c:pt>
                <c:pt idx="2">
                  <c:v>82.98</c:v>
                </c:pt>
                <c:pt idx="3">
                  <c:v>66.66</c:v>
                </c:pt>
                <c:pt idx="4">
                  <c:v>59.53</c:v>
                </c:pt>
              </c:numCache>
            </c:numRef>
          </c:val>
          <c:extLst>
            <c:ext xmlns:c16="http://schemas.microsoft.com/office/drawing/2014/chart" uri="{C3380CC4-5D6E-409C-BE32-E72D297353CC}">
              <c16:uniqueId val="{00000000-63F9-4E1A-9CD7-CBDE202D75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371.89</c:v>
                </c:pt>
                <c:pt idx="1">
                  <c:v>293.23</c:v>
                </c:pt>
                <c:pt idx="2">
                  <c:v>300.14</c:v>
                </c:pt>
                <c:pt idx="3">
                  <c:v>301.04000000000002</c:v>
                </c:pt>
                <c:pt idx="4">
                  <c:v>305.08</c:v>
                </c:pt>
              </c:numCache>
            </c:numRef>
          </c:val>
          <c:smooth val="0"/>
          <c:extLst>
            <c:ext xmlns:c16="http://schemas.microsoft.com/office/drawing/2014/chart" uri="{C3380CC4-5D6E-409C-BE32-E72D297353CC}">
              <c16:uniqueId val="{00000001-63F9-4E1A-9CD7-CBDE202D75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1422.27</c:v>
                </c:pt>
                <c:pt idx="1">
                  <c:v>1635.21</c:v>
                </c:pt>
                <c:pt idx="2">
                  <c:v>1613.11</c:v>
                </c:pt>
                <c:pt idx="3">
                  <c:v>1527.55</c:v>
                </c:pt>
                <c:pt idx="4">
                  <c:v>1455.35</c:v>
                </c:pt>
              </c:numCache>
            </c:numRef>
          </c:val>
          <c:extLst>
            <c:ext xmlns:c16="http://schemas.microsoft.com/office/drawing/2014/chart" uri="{C3380CC4-5D6E-409C-BE32-E72D297353CC}">
              <c16:uniqueId val="{00000000-CCE8-4B5C-A78C-CB31408CAC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483.11</c:v>
                </c:pt>
                <c:pt idx="1">
                  <c:v>542.29999999999995</c:v>
                </c:pt>
                <c:pt idx="2">
                  <c:v>566.65</c:v>
                </c:pt>
                <c:pt idx="3">
                  <c:v>551.62</c:v>
                </c:pt>
                <c:pt idx="4">
                  <c:v>585.59</c:v>
                </c:pt>
              </c:numCache>
            </c:numRef>
          </c:val>
          <c:smooth val="0"/>
          <c:extLst>
            <c:ext xmlns:c16="http://schemas.microsoft.com/office/drawing/2014/chart" uri="{C3380CC4-5D6E-409C-BE32-E72D297353CC}">
              <c16:uniqueId val="{00000001-CCE8-4B5C-A78C-CB31408CAC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58.69</c:v>
                </c:pt>
                <c:pt idx="1">
                  <c:v>48.89</c:v>
                </c:pt>
                <c:pt idx="2">
                  <c:v>45.99</c:v>
                </c:pt>
                <c:pt idx="3">
                  <c:v>45.91</c:v>
                </c:pt>
                <c:pt idx="4">
                  <c:v>43.88</c:v>
                </c:pt>
              </c:numCache>
            </c:numRef>
          </c:val>
          <c:extLst>
            <c:ext xmlns:c16="http://schemas.microsoft.com/office/drawing/2014/chart" uri="{C3380CC4-5D6E-409C-BE32-E72D297353CC}">
              <c16:uniqueId val="{00000000-C9FC-42E3-8D30-985F772BA0F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93.28</c:v>
                </c:pt>
                <c:pt idx="1">
                  <c:v>87.51</c:v>
                </c:pt>
                <c:pt idx="2">
                  <c:v>84.77</c:v>
                </c:pt>
                <c:pt idx="3">
                  <c:v>87.11</c:v>
                </c:pt>
                <c:pt idx="4">
                  <c:v>82.78</c:v>
                </c:pt>
              </c:numCache>
            </c:numRef>
          </c:val>
          <c:smooth val="0"/>
          <c:extLst>
            <c:ext xmlns:c16="http://schemas.microsoft.com/office/drawing/2014/chart" uri="{C3380CC4-5D6E-409C-BE32-E72D297353CC}">
              <c16:uniqueId val="{00000001-C9FC-42E3-8D30-985F772BA0F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572.79999999999995</c:v>
                </c:pt>
                <c:pt idx="1">
                  <c:v>586.14</c:v>
                </c:pt>
                <c:pt idx="2">
                  <c:v>603.97</c:v>
                </c:pt>
                <c:pt idx="3">
                  <c:v>605.66</c:v>
                </c:pt>
                <c:pt idx="4">
                  <c:v>630.89</c:v>
                </c:pt>
              </c:numCache>
            </c:numRef>
          </c:val>
          <c:extLst>
            <c:ext xmlns:c16="http://schemas.microsoft.com/office/drawing/2014/chart" uri="{C3380CC4-5D6E-409C-BE32-E72D297353CC}">
              <c16:uniqueId val="{00000000-F5EB-479E-81E5-F7C38FC077F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208.29</c:v>
                </c:pt>
                <c:pt idx="1">
                  <c:v>218.42</c:v>
                </c:pt>
                <c:pt idx="2">
                  <c:v>227.27</c:v>
                </c:pt>
                <c:pt idx="3">
                  <c:v>223.98</c:v>
                </c:pt>
                <c:pt idx="4">
                  <c:v>225.09</c:v>
                </c:pt>
              </c:numCache>
            </c:numRef>
          </c:val>
          <c:smooth val="0"/>
          <c:extLst>
            <c:ext xmlns:c16="http://schemas.microsoft.com/office/drawing/2014/chart" uri="{C3380CC4-5D6E-409C-BE32-E72D297353CC}">
              <c16:uniqueId val="{00000001-F5EB-479E-81E5-F7C38FC077F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64" zoomScale="120" zoomScaleNormal="12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青森県　深浦町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非設置</v>
      </c>
      <c r="AE8" s="86"/>
      <c r="AF8" s="86"/>
      <c r="AG8" s="86"/>
      <c r="AH8" s="86"/>
      <c r="AI8" s="86"/>
      <c r="AJ8" s="86"/>
      <c r="AK8" s="4"/>
      <c r="AL8" s="74">
        <f>データ!$R$6</f>
        <v>7787</v>
      </c>
      <c r="AM8" s="74"/>
      <c r="AN8" s="74"/>
      <c r="AO8" s="74"/>
      <c r="AP8" s="74"/>
      <c r="AQ8" s="74"/>
      <c r="AR8" s="74"/>
      <c r="AS8" s="74"/>
      <c r="AT8" s="70">
        <f>データ!$S$6</f>
        <v>488.9</v>
      </c>
      <c r="AU8" s="71"/>
      <c r="AV8" s="71"/>
      <c r="AW8" s="71"/>
      <c r="AX8" s="71"/>
      <c r="AY8" s="71"/>
      <c r="AZ8" s="71"/>
      <c r="BA8" s="71"/>
      <c r="BB8" s="73">
        <f>データ!$T$6</f>
        <v>15.93</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51.9</v>
      </c>
      <c r="J10" s="71"/>
      <c r="K10" s="71"/>
      <c r="L10" s="71"/>
      <c r="M10" s="71"/>
      <c r="N10" s="71"/>
      <c r="O10" s="72"/>
      <c r="P10" s="73">
        <f>データ!$P$6</f>
        <v>100.14</v>
      </c>
      <c r="Q10" s="73"/>
      <c r="R10" s="73"/>
      <c r="S10" s="73"/>
      <c r="T10" s="73"/>
      <c r="U10" s="73"/>
      <c r="V10" s="73"/>
      <c r="W10" s="74">
        <f>データ!$Q$6</f>
        <v>5390</v>
      </c>
      <c r="X10" s="74"/>
      <c r="Y10" s="74"/>
      <c r="Z10" s="74"/>
      <c r="AA10" s="74"/>
      <c r="AB10" s="74"/>
      <c r="AC10" s="74"/>
      <c r="AD10" s="2"/>
      <c r="AE10" s="2"/>
      <c r="AF10" s="2"/>
      <c r="AG10" s="2"/>
      <c r="AH10" s="4"/>
      <c r="AI10" s="4"/>
      <c r="AJ10" s="4"/>
      <c r="AK10" s="4"/>
      <c r="AL10" s="74">
        <f>データ!$U$6</f>
        <v>7685</v>
      </c>
      <c r="AM10" s="74"/>
      <c r="AN10" s="74"/>
      <c r="AO10" s="74"/>
      <c r="AP10" s="74"/>
      <c r="AQ10" s="74"/>
      <c r="AR10" s="74"/>
      <c r="AS10" s="74"/>
      <c r="AT10" s="70">
        <f>データ!$V$6</f>
        <v>126.83</v>
      </c>
      <c r="AU10" s="71"/>
      <c r="AV10" s="71"/>
      <c r="AW10" s="71"/>
      <c r="AX10" s="71"/>
      <c r="AY10" s="71"/>
      <c r="AZ10" s="71"/>
      <c r="BA10" s="71"/>
      <c r="BB10" s="73">
        <f>データ!$W$6</f>
        <v>60.59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114</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NKfBGekKKBSBheFOdYZFfzEBs6tfJL39ISF9lb45VfG+UhiBFJTsF+BNDZwREfdu9RINuYEvb0hKeSJg43hmpg==" saltValue="d8XASPm9JQeAhHc+UgAq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23230</v>
      </c>
      <c r="D6" s="34">
        <f t="shared" si="3"/>
        <v>46</v>
      </c>
      <c r="E6" s="34">
        <f t="shared" si="3"/>
        <v>1</v>
      </c>
      <c r="F6" s="34">
        <f t="shared" si="3"/>
        <v>0</v>
      </c>
      <c r="G6" s="34">
        <f t="shared" si="3"/>
        <v>1</v>
      </c>
      <c r="H6" s="34" t="str">
        <f t="shared" si="3"/>
        <v>青森県　深浦町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51.9</v>
      </c>
      <c r="P6" s="35">
        <f t="shared" si="3"/>
        <v>100.14</v>
      </c>
      <c r="Q6" s="35">
        <f t="shared" si="3"/>
        <v>5390</v>
      </c>
      <c r="R6" s="35">
        <f t="shared" si="3"/>
        <v>7787</v>
      </c>
      <c r="S6" s="35">
        <f t="shared" si="3"/>
        <v>488.9</v>
      </c>
      <c r="T6" s="35">
        <f t="shared" si="3"/>
        <v>15.93</v>
      </c>
      <c r="U6" s="35">
        <f t="shared" si="3"/>
        <v>7685</v>
      </c>
      <c r="V6" s="35">
        <f t="shared" si="3"/>
        <v>126.83</v>
      </c>
      <c r="W6" s="35">
        <f t="shared" si="3"/>
        <v>60.59</v>
      </c>
      <c r="X6" s="36">
        <f>IF(X7="",NA(),X7)</f>
        <v>104.26</v>
      </c>
      <c r="Y6" s="36">
        <f t="shared" ref="Y6:AG6" si="4">IF(Y7="",NA(),Y7)</f>
        <v>103.24</v>
      </c>
      <c r="Z6" s="36">
        <f t="shared" si="4"/>
        <v>100.75</v>
      </c>
      <c r="AA6" s="36">
        <f t="shared" si="4"/>
        <v>96.87</v>
      </c>
      <c r="AB6" s="36">
        <f t="shared" si="4"/>
        <v>101.64</v>
      </c>
      <c r="AC6" s="36">
        <f t="shared" si="4"/>
        <v>107.95</v>
      </c>
      <c r="AD6" s="36">
        <f t="shared" si="4"/>
        <v>104.47</v>
      </c>
      <c r="AE6" s="36">
        <f t="shared" si="4"/>
        <v>103.81</v>
      </c>
      <c r="AF6" s="36">
        <f t="shared" si="4"/>
        <v>104.35</v>
      </c>
      <c r="AG6" s="36">
        <f t="shared" si="4"/>
        <v>105.34</v>
      </c>
      <c r="AH6" s="35" t="str">
        <f>IF(AH7="","",IF(AH7="-","【-】","【"&amp;SUBSTITUTE(TEXT(AH7,"#,##0.00"),"-","△")&amp;"】"))</f>
        <v>【110.27】</v>
      </c>
      <c r="AI6" s="36">
        <f>IF(AI7="",NA(),AI7)</f>
        <v>45.26</v>
      </c>
      <c r="AJ6" s="36">
        <f t="shared" ref="AJ6:AR6" si="5">IF(AJ7="",NA(),AJ7)</f>
        <v>47.95</v>
      </c>
      <c r="AK6" s="36">
        <f t="shared" si="5"/>
        <v>48.44</v>
      </c>
      <c r="AL6" s="36">
        <f t="shared" si="5"/>
        <v>57.77</v>
      </c>
      <c r="AM6" s="35">
        <f t="shared" si="5"/>
        <v>0</v>
      </c>
      <c r="AN6" s="36">
        <f t="shared" si="5"/>
        <v>12.44</v>
      </c>
      <c r="AO6" s="36">
        <f t="shared" si="5"/>
        <v>16.399999999999999</v>
      </c>
      <c r="AP6" s="36">
        <f t="shared" si="5"/>
        <v>25.66</v>
      </c>
      <c r="AQ6" s="36">
        <f t="shared" si="5"/>
        <v>21.69</v>
      </c>
      <c r="AR6" s="36">
        <f t="shared" si="5"/>
        <v>24.04</v>
      </c>
      <c r="AS6" s="35" t="str">
        <f>IF(AS7="","",IF(AS7="-","【-】","【"&amp;SUBSTITUTE(TEXT(AS7,"#,##0.00"),"-","△")&amp;"】"))</f>
        <v>【1.15】</v>
      </c>
      <c r="AT6" s="36">
        <f>IF(AT7="",NA(),AT7)</f>
        <v>91.2</v>
      </c>
      <c r="AU6" s="36">
        <f t="shared" ref="AU6:BC6" si="6">IF(AU7="",NA(),AU7)</f>
        <v>99.45</v>
      </c>
      <c r="AV6" s="36">
        <f t="shared" si="6"/>
        <v>82.98</v>
      </c>
      <c r="AW6" s="36">
        <f t="shared" si="6"/>
        <v>66.66</v>
      </c>
      <c r="AX6" s="36">
        <f t="shared" si="6"/>
        <v>59.53</v>
      </c>
      <c r="AY6" s="36">
        <f t="shared" si="6"/>
        <v>371.89</v>
      </c>
      <c r="AZ6" s="36">
        <f t="shared" si="6"/>
        <v>293.23</v>
      </c>
      <c r="BA6" s="36">
        <f t="shared" si="6"/>
        <v>300.14</v>
      </c>
      <c r="BB6" s="36">
        <f t="shared" si="6"/>
        <v>301.04000000000002</v>
      </c>
      <c r="BC6" s="36">
        <f t="shared" si="6"/>
        <v>305.08</v>
      </c>
      <c r="BD6" s="35" t="str">
        <f>IF(BD7="","",IF(BD7="-","【-】","【"&amp;SUBSTITUTE(TEXT(BD7,"#,##0.00"),"-","△")&amp;"】"))</f>
        <v>【260.31】</v>
      </c>
      <c r="BE6" s="36">
        <f>IF(BE7="",NA(),BE7)</f>
        <v>1422.27</v>
      </c>
      <c r="BF6" s="36">
        <f t="shared" ref="BF6:BN6" si="7">IF(BF7="",NA(),BF7)</f>
        <v>1635.21</v>
      </c>
      <c r="BG6" s="36">
        <f t="shared" si="7"/>
        <v>1613.11</v>
      </c>
      <c r="BH6" s="36">
        <f t="shared" si="7"/>
        <v>1527.55</v>
      </c>
      <c r="BI6" s="36">
        <f t="shared" si="7"/>
        <v>1455.35</v>
      </c>
      <c r="BJ6" s="36">
        <f t="shared" si="7"/>
        <v>483.11</v>
      </c>
      <c r="BK6" s="36">
        <f t="shared" si="7"/>
        <v>542.29999999999995</v>
      </c>
      <c r="BL6" s="36">
        <f t="shared" si="7"/>
        <v>566.65</v>
      </c>
      <c r="BM6" s="36">
        <f t="shared" si="7"/>
        <v>551.62</v>
      </c>
      <c r="BN6" s="36">
        <f t="shared" si="7"/>
        <v>585.59</v>
      </c>
      <c r="BO6" s="35" t="str">
        <f>IF(BO7="","",IF(BO7="-","【-】","【"&amp;SUBSTITUTE(TEXT(BO7,"#,##0.00"),"-","△")&amp;"】"))</f>
        <v>【275.67】</v>
      </c>
      <c r="BP6" s="36">
        <f>IF(BP7="",NA(),BP7)</f>
        <v>58.69</v>
      </c>
      <c r="BQ6" s="36">
        <f t="shared" ref="BQ6:BY6" si="8">IF(BQ7="",NA(),BQ7)</f>
        <v>48.89</v>
      </c>
      <c r="BR6" s="36">
        <f t="shared" si="8"/>
        <v>45.99</v>
      </c>
      <c r="BS6" s="36">
        <f t="shared" si="8"/>
        <v>45.91</v>
      </c>
      <c r="BT6" s="36">
        <f t="shared" si="8"/>
        <v>43.88</v>
      </c>
      <c r="BU6" s="36">
        <f t="shared" si="8"/>
        <v>93.28</v>
      </c>
      <c r="BV6" s="36">
        <f t="shared" si="8"/>
        <v>87.51</v>
      </c>
      <c r="BW6" s="36">
        <f t="shared" si="8"/>
        <v>84.77</v>
      </c>
      <c r="BX6" s="36">
        <f t="shared" si="8"/>
        <v>87.11</v>
      </c>
      <c r="BY6" s="36">
        <f t="shared" si="8"/>
        <v>82.78</v>
      </c>
      <c r="BZ6" s="35" t="str">
        <f>IF(BZ7="","",IF(BZ7="-","【-】","【"&amp;SUBSTITUTE(TEXT(BZ7,"#,##0.00"),"-","△")&amp;"】"))</f>
        <v>【100.05】</v>
      </c>
      <c r="CA6" s="36">
        <f>IF(CA7="",NA(),CA7)</f>
        <v>572.79999999999995</v>
      </c>
      <c r="CB6" s="36">
        <f t="shared" ref="CB6:CJ6" si="9">IF(CB7="",NA(),CB7)</f>
        <v>586.14</v>
      </c>
      <c r="CC6" s="36">
        <f t="shared" si="9"/>
        <v>603.97</v>
      </c>
      <c r="CD6" s="36">
        <f t="shared" si="9"/>
        <v>605.66</v>
      </c>
      <c r="CE6" s="36">
        <f t="shared" si="9"/>
        <v>630.89</v>
      </c>
      <c r="CF6" s="36">
        <f t="shared" si="9"/>
        <v>208.29</v>
      </c>
      <c r="CG6" s="36">
        <f t="shared" si="9"/>
        <v>218.42</v>
      </c>
      <c r="CH6" s="36">
        <f t="shared" si="9"/>
        <v>227.27</v>
      </c>
      <c r="CI6" s="36">
        <f t="shared" si="9"/>
        <v>223.98</v>
      </c>
      <c r="CJ6" s="36">
        <f t="shared" si="9"/>
        <v>225.09</v>
      </c>
      <c r="CK6" s="35" t="str">
        <f>IF(CK7="","",IF(CK7="-","【-】","【"&amp;SUBSTITUTE(TEXT(CK7,"#,##0.00"),"-","△")&amp;"】"))</f>
        <v>【166.40】</v>
      </c>
      <c r="CL6" s="36">
        <f>IF(CL7="",NA(),CL7)</f>
        <v>38.21</v>
      </c>
      <c r="CM6" s="36">
        <f t="shared" ref="CM6:CU6" si="10">IF(CM7="",NA(),CM7)</f>
        <v>36.86</v>
      </c>
      <c r="CN6" s="36">
        <f t="shared" si="10"/>
        <v>36.24</v>
      </c>
      <c r="CO6" s="36">
        <f t="shared" si="10"/>
        <v>35.69</v>
      </c>
      <c r="CP6" s="36">
        <f t="shared" si="10"/>
        <v>35.33</v>
      </c>
      <c r="CQ6" s="36">
        <f t="shared" si="10"/>
        <v>49.32</v>
      </c>
      <c r="CR6" s="36">
        <f t="shared" si="10"/>
        <v>50.24</v>
      </c>
      <c r="CS6" s="36">
        <f t="shared" si="10"/>
        <v>50.29</v>
      </c>
      <c r="CT6" s="36">
        <f t="shared" si="10"/>
        <v>49.64</v>
      </c>
      <c r="CU6" s="36">
        <f t="shared" si="10"/>
        <v>49.38</v>
      </c>
      <c r="CV6" s="35" t="str">
        <f>IF(CV7="","",IF(CV7="-","【-】","【"&amp;SUBSTITUTE(TEXT(CV7,"#,##0.00"),"-","△")&amp;"】"))</f>
        <v>【60.69】</v>
      </c>
      <c r="CW6" s="36">
        <f>IF(CW7="",NA(),CW7)</f>
        <v>92.31</v>
      </c>
      <c r="CX6" s="36">
        <f t="shared" ref="CX6:DF6" si="11">IF(CX7="",NA(),CX7)</f>
        <v>92.41</v>
      </c>
      <c r="CY6" s="36">
        <f t="shared" si="11"/>
        <v>92.47</v>
      </c>
      <c r="CZ6" s="36">
        <f t="shared" si="11"/>
        <v>92.41</v>
      </c>
      <c r="DA6" s="36">
        <f t="shared" si="11"/>
        <v>92.46</v>
      </c>
      <c r="DB6" s="36">
        <f t="shared" si="11"/>
        <v>79.34</v>
      </c>
      <c r="DC6" s="36">
        <f t="shared" si="11"/>
        <v>78.650000000000006</v>
      </c>
      <c r="DD6" s="36">
        <f t="shared" si="11"/>
        <v>77.73</v>
      </c>
      <c r="DE6" s="36">
        <f t="shared" si="11"/>
        <v>78.09</v>
      </c>
      <c r="DF6" s="36">
        <f t="shared" si="11"/>
        <v>78.010000000000005</v>
      </c>
      <c r="DG6" s="35" t="str">
        <f>IF(DG7="","",IF(DG7="-","【-】","【"&amp;SUBSTITUTE(TEXT(DG7,"#,##0.00"),"-","△")&amp;"】"))</f>
        <v>【89.82】</v>
      </c>
      <c r="DH6" s="36">
        <f>IF(DH7="",NA(),DH7)</f>
        <v>19.84</v>
      </c>
      <c r="DI6" s="36">
        <f t="shared" ref="DI6:DQ6" si="12">IF(DI7="",NA(),DI7)</f>
        <v>23.67</v>
      </c>
      <c r="DJ6" s="36">
        <f t="shared" si="12"/>
        <v>27.25</v>
      </c>
      <c r="DK6" s="36">
        <f t="shared" si="12"/>
        <v>30.87</v>
      </c>
      <c r="DL6" s="36">
        <f t="shared" si="12"/>
        <v>34.33</v>
      </c>
      <c r="DM6" s="36">
        <f t="shared" si="12"/>
        <v>48.3</v>
      </c>
      <c r="DN6" s="36">
        <f t="shared" si="12"/>
        <v>45.14</v>
      </c>
      <c r="DO6" s="36">
        <f t="shared" si="12"/>
        <v>45.85</v>
      </c>
      <c r="DP6" s="36">
        <f t="shared" si="12"/>
        <v>47.31</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12.43</v>
      </c>
      <c r="DY6" s="36">
        <f t="shared" si="13"/>
        <v>13.58</v>
      </c>
      <c r="DZ6" s="36">
        <f t="shared" si="13"/>
        <v>14.13</v>
      </c>
      <c r="EA6" s="36">
        <f t="shared" si="13"/>
        <v>16.77</v>
      </c>
      <c r="EB6" s="36">
        <f t="shared" si="13"/>
        <v>17.399999999999999</v>
      </c>
      <c r="EC6" s="35" t="str">
        <f>IF(EC7="","",IF(EC7="-","【-】","【"&amp;SUBSTITUTE(TEXT(EC7,"#,##0.00"),"-","△")&amp;"】"))</f>
        <v>【20.63】</v>
      </c>
      <c r="ED6" s="35">
        <f>IF(ED7="",NA(),ED7)</f>
        <v>0</v>
      </c>
      <c r="EE6" s="35">
        <f t="shared" ref="EE6:EM6" si="14">IF(EE7="",NA(),EE7)</f>
        <v>0</v>
      </c>
      <c r="EF6" s="35">
        <f t="shared" si="14"/>
        <v>0</v>
      </c>
      <c r="EG6" s="35">
        <f t="shared" si="14"/>
        <v>0</v>
      </c>
      <c r="EH6" s="35">
        <f t="shared" si="14"/>
        <v>0</v>
      </c>
      <c r="EI6" s="36">
        <f t="shared" si="14"/>
        <v>0.46</v>
      </c>
      <c r="EJ6" s="36">
        <f t="shared" si="14"/>
        <v>0.44</v>
      </c>
      <c r="EK6" s="36">
        <f t="shared" si="14"/>
        <v>0.52</v>
      </c>
      <c r="EL6" s="36">
        <f t="shared" si="14"/>
        <v>0.47</v>
      </c>
      <c r="EM6" s="36">
        <f t="shared" si="14"/>
        <v>0.4</v>
      </c>
      <c r="EN6" s="35" t="str">
        <f>IF(EN7="","",IF(EN7="-","【-】","【"&amp;SUBSTITUTE(TEXT(EN7,"#,##0.00"),"-","△")&amp;"】"))</f>
        <v>【0.69】</v>
      </c>
    </row>
    <row r="7" spans="1:144" s="37" customFormat="1" x14ac:dyDescent="0.15">
      <c r="A7" s="29"/>
      <c r="B7" s="38">
        <v>2020</v>
      </c>
      <c r="C7" s="38">
        <v>23230</v>
      </c>
      <c r="D7" s="38">
        <v>46</v>
      </c>
      <c r="E7" s="38">
        <v>1</v>
      </c>
      <c r="F7" s="38">
        <v>0</v>
      </c>
      <c r="G7" s="38">
        <v>1</v>
      </c>
      <c r="H7" s="38" t="s">
        <v>93</v>
      </c>
      <c r="I7" s="38" t="s">
        <v>94</v>
      </c>
      <c r="J7" s="38" t="s">
        <v>95</v>
      </c>
      <c r="K7" s="38" t="s">
        <v>96</v>
      </c>
      <c r="L7" s="38" t="s">
        <v>97</v>
      </c>
      <c r="M7" s="38" t="s">
        <v>98</v>
      </c>
      <c r="N7" s="39" t="s">
        <v>99</v>
      </c>
      <c r="O7" s="39">
        <v>51.9</v>
      </c>
      <c r="P7" s="39">
        <v>100.14</v>
      </c>
      <c r="Q7" s="39">
        <v>5390</v>
      </c>
      <c r="R7" s="39">
        <v>7787</v>
      </c>
      <c r="S7" s="39">
        <v>488.9</v>
      </c>
      <c r="T7" s="39">
        <v>15.93</v>
      </c>
      <c r="U7" s="39">
        <v>7685</v>
      </c>
      <c r="V7" s="39">
        <v>126.83</v>
      </c>
      <c r="W7" s="39">
        <v>60.59</v>
      </c>
      <c r="X7" s="39">
        <v>104.26</v>
      </c>
      <c r="Y7" s="39">
        <v>103.24</v>
      </c>
      <c r="Z7" s="39">
        <v>100.75</v>
      </c>
      <c r="AA7" s="39">
        <v>96.87</v>
      </c>
      <c r="AB7" s="39">
        <v>101.64</v>
      </c>
      <c r="AC7" s="39">
        <v>107.95</v>
      </c>
      <c r="AD7" s="39">
        <v>104.47</v>
      </c>
      <c r="AE7" s="39">
        <v>103.81</v>
      </c>
      <c r="AF7" s="39">
        <v>104.35</v>
      </c>
      <c r="AG7" s="39">
        <v>105.34</v>
      </c>
      <c r="AH7" s="39">
        <v>110.27</v>
      </c>
      <c r="AI7" s="39">
        <v>45.26</v>
      </c>
      <c r="AJ7" s="39">
        <v>47.95</v>
      </c>
      <c r="AK7" s="39">
        <v>48.44</v>
      </c>
      <c r="AL7" s="39">
        <v>57.77</v>
      </c>
      <c r="AM7" s="39">
        <v>0</v>
      </c>
      <c r="AN7" s="39">
        <v>12.44</v>
      </c>
      <c r="AO7" s="39">
        <v>16.399999999999999</v>
      </c>
      <c r="AP7" s="39">
        <v>25.66</v>
      </c>
      <c r="AQ7" s="39">
        <v>21.69</v>
      </c>
      <c r="AR7" s="39">
        <v>24.04</v>
      </c>
      <c r="AS7" s="39">
        <v>1.1499999999999999</v>
      </c>
      <c r="AT7" s="39">
        <v>91.2</v>
      </c>
      <c r="AU7" s="39">
        <v>99.45</v>
      </c>
      <c r="AV7" s="39">
        <v>82.98</v>
      </c>
      <c r="AW7" s="39">
        <v>66.66</v>
      </c>
      <c r="AX7" s="39">
        <v>59.53</v>
      </c>
      <c r="AY7" s="39">
        <v>371.89</v>
      </c>
      <c r="AZ7" s="39">
        <v>293.23</v>
      </c>
      <c r="BA7" s="39">
        <v>300.14</v>
      </c>
      <c r="BB7" s="39">
        <v>301.04000000000002</v>
      </c>
      <c r="BC7" s="39">
        <v>305.08</v>
      </c>
      <c r="BD7" s="39">
        <v>260.31</v>
      </c>
      <c r="BE7" s="39">
        <v>1422.27</v>
      </c>
      <c r="BF7" s="39">
        <v>1635.21</v>
      </c>
      <c r="BG7" s="39">
        <v>1613.11</v>
      </c>
      <c r="BH7" s="39">
        <v>1527.55</v>
      </c>
      <c r="BI7" s="39">
        <v>1455.35</v>
      </c>
      <c r="BJ7" s="39">
        <v>483.11</v>
      </c>
      <c r="BK7" s="39">
        <v>542.29999999999995</v>
      </c>
      <c r="BL7" s="39">
        <v>566.65</v>
      </c>
      <c r="BM7" s="39">
        <v>551.62</v>
      </c>
      <c r="BN7" s="39">
        <v>585.59</v>
      </c>
      <c r="BO7" s="39">
        <v>275.67</v>
      </c>
      <c r="BP7" s="39">
        <v>58.69</v>
      </c>
      <c r="BQ7" s="39">
        <v>48.89</v>
      </c>
      <c r="BR7" s="39">
        <v>45.99</v>
      </c>
      <c r="BS7" s="39">
        <v>45.91</v>
      </c>
      <c r="BT7" s="39">
        <v>43.88</v>
      </c>
      <c r="BU7" s="39">
        <v>93.28</v>
      </c>
      <c r="BV7" s="39">
        <v>87.51</v>
      </c>
      <c r="BW7" s="39">
        <v>84.77</v>
      </c>
      <c r="BX7" s="39">
        <v>87.11</v>
      </c>
      <c r="BY7" s="39">
        <v>82.78</v>
      </c>
      <c r="BZ7" s="39">
        <v>100.05</v>
      </c>
      <c r="CA7" s="39">
        <v>572.79999999999995</v>
      </c>
      <c r="CB7" s="39">
        <v>586.14</v>
      </c>
      <c r="CC7" s="39">
        <v>603.97</v>
      </c>
      <c r="CD7" s="39">
        <v>605.66</v>
      </c>
      <c r="CE7" s="39">
        <v>630.89</v>
      </c>
      <c r="CF7" s="39">
        <v>208.29</v>
      </c>
      <c r="CG7" s="39">
        <v>218.42</v>
      </c>
      <c r="CH7" s="39">
        <v>227.27</v>
      </c>
      <c r="CI7" s="39">
        <v>223.98</v>
      </c>
      <c r="CJ7" s="39">
        <v>225.09</v>
      </c>
      <c r="CK7" s="39">
        <v>166.4</v>
      </c>
      <c r="CL7" s="39">
        <v>38.21</v>
      </c>
      <c r="CM7" s="39">
        <v>36.86</v>
      </c>
      <c r="CN7" s="39">
        <v>36.24</v>
      </c>
      <c r="CO7" s="39">
        <v>35.69</v>
      </c>
      <c r="CP7" s="39">
        <v>35.33</v>
      </c>
      <c r="CQ7" s="39">
        <v>49.32</v>
      </c>
      <c r="CR7" s="39">
        <v>50.24</v>
      </c>
      <c r="CS7" s="39">
        <v>50.29</v>
      </c>
      <c r="CT7" s="39">
        <v>49.64</v>
      </c>
      <c r="CU7" s="39">
        <v>49.38</v>
      </c>
      <c r="CV7" s="39">
        <v>60.69</v>
      </c>
      <c r="CW7" s="39">
        <v>92.31</v>
      </c>
      <c r="CX7" s="39">
        <v>92.41</v>
      </c>
      <c r="CY7" s="39">
        <v>92.47</v>
      </c>
      <c r="CZ7" s="39">
        <v>92.41</v>
      </c>
      <c r="DA7" s="39">
        <v>92.46</v>
      </c>
      <c r="DB7" s="39">
        <v>79.34</v>
      </c>
      <c r="DC7" s="39">
        <v>78.650000000000006</v>
      </c>
      <c r="DD7" s="39">
        <v>77.73</v>
      </c>
      <c r="DE7" s="39">
        <v>78.09</v>
      </c>
      <c r="DF7" s="39">
        <v>78.010000000000005</v>
      </c>
      <c r="DG7" s="39">
        <v>89.82</v>
      </c>
      <c r="DH7" s="39">
        <v>19.84</v>
      </c>
      <c r="DI7" s="39">
        <v>23.67</v>
      </c>
      <c r="DJ7" s="39">
        <v>27.25</v>
      </c>
      <c r="DK7" s="39">
        <v>30.87</v>
      </c>
      <c r="DL7" s="39">
        <v>34.33</v>
      </c>
      <c r="DM7" s="39">
        <v>48.3</v>
      </c>
      <c r="DN7" s="39">
        <v>45.14</v>
      </c>
      <c r="DO7" s="39">
        <v>45.85</v>
      </c>
      <c r="DP7" s="39">
        <v>47.31</v>
      </c>
      <c r="DQ7" s="39">
        <v>47.5</v>
      </c>
      <c r="DR7" s="39">
        <v>50.19</v>
      </c>
      <c r="DS7" s="39">
        <v>0</v>
      </c>
      <c r="DT7" s="39">
        <v>0</v>
      </c>
      <c r="DU7" s="39">
        <v>0</v>
      </c>
      <c r="DV7" s="39">
        <v>0</v>
      </c>
      <c r="DW7" s="39">
        <v>0</v>
      </c>
      <c r="DX7" s="39">
        <v>12.43</v>
      </c>
      <c r="DY7" s="39">
        <v>13.58</v>
      </c>
      <c r="DZ7" s="39">
        <v>14.13</v>
      </c>
      <c r="EA7" s="39">
        <v>16.77</v>
      </c>
      <c r="EB7" s="39">
        <v>17.399999999999999</v>
      </c>
      <c r="EC7" s="39">
        <v>20.63</v>
      </c>
      <c r="ED7" s="39">
        <v>0</v>
      </c>
      <c r="EE7" s="39">
        <v>0</v>
      </c>
      <c r="EF7" s="39">
        <v>0</v>
      </c>
      <c r="EG7" s="39">
        <v>0</v>
      </c>
      <c r="EH7" s="39">
        <v>0</v>
      </c>
      <c r="EI7" s="39">
        <v>0.46</v>
      </c>
      <c r="EJ7" s="39">
        <v>0.44</v>
      </c>
      <c r="EK7" s="39">
        <v>0.52</v>
      </c>
      <c r="EL7" s="39">
        <v>0.47</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2022-02-07T05:03:14Z</cp:lastPrinted>
  <dcterms:created xsi:type="dcterms:W3CDTF">2021-12-03T06:42:39Z</dcterms:created>
  <dcterms:modified xsi:type="dcterms:W3CDTF">2022-02-07T06:21:22Z</dcterms:modified>
  <cp:category/>
</cp:coreProperties>
</file>