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H30PC17\Desktop\"/>
    </mc:Choice>
  </mc:AlternateContent>
  <xr:revisionPtr revIDLastSave="0" documentId="13_ncr:1_{91C214FC-735A-4A1B-ABC2-17859A92CF03}" xr6:coauthVersionLast="43" xr6:coauthVersionMax="43" xr10:uidLastSave="{00000000-0000-0000-0000-000000000000}"/>
  <workbookProtection workbookAlgorithmName="SHA-512" workbookHashValue="H8tENQFBdfDaoKfte8d+LX1xQufRmDHf7tXCbm6UAzx6oKB6XV/cpwqciSIqWsWKCmz5CXy9tk5bEnhbaeEQyg==" workbookSaltValue="YSzxPlGCgh0Q8LpW8jXCc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<sst xmlns="http://schemas.openxmlformats.org/spreadsheetml/2006/main" count="228" uniqueCount="115">
  <si>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</si>
  <si>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</si>
  <si>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</si>
  <si>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</si>
  <si>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</si>
  <si>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</si>
  <si>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</si>
  <si>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</si>
  <si>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</si>
  <si>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</si>
  <si>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</si>
  <si>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</si>
  <si>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</si>
  <si>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</si>
  <si>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</si>
  <si>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</si>
  <si>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</si>
  <si>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</si>
  <si>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</si>
  <si>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</si>
  <si>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</si>
  <si>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</si>
  <si>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</si>
  <si>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</si>
  <si>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</si>
  <si>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</si>
  <si>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</si>
  <si>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</si>
  <si>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</si>
  <si>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</si>
  <si>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</si>
  <si>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</si>
  <si>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</si>
  <si>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</si>
  <si>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</si>
  <si>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</si>
  <si>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</si>
  <si>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</si>
  <si>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</si>
  <si>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</si>
  <si>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</si>
  <si>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</si>
  <si>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</si>
  <si>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</si>
  <si>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</si>
  <si>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</si>
  <si>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</si>
  <si>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</si>
  <si>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</si>
  <si>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</si>
  <si>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</si>
  <si>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</si>
  <si>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</si>
  <si>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</si>
  <si>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</si>
  <si>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</si>
  <si>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</si>
  <si>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</si>
  <si>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</si>
  <si>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</si>
  <si>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</si>
  <si>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</si>
  <si>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</si>
  <si>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</si>
  <si>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</si>
  <si>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</si>
  <si>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</si>
  <si>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</si>
  <si>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</si>
  <si>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</si>
  <si>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</si>
  <si>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</si>
  <si>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</si>
  <si>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</si>
  <si>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</si>
  <si>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</si>
  <si>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</si>
  <si>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</si>
  <si>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</si>
  <si>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</si>
  <si>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</si>
  <si>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</si>
  <si>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</si>
  <si>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</si>
  <si>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</si>
  <si>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</si>
  <si>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</si>
  <si>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</si>
  <si>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</si>
  <si>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</si>
  <si>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</si>
  <si>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</si>
  <si>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</si>
  <si>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</si>
  <si>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</si>
  <si>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</si>
  <si>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</si>
  <si>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</si>
  <si>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</si>
  <si>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</si>
  <si>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</si>
  <si>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</si>
  <si>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</si>
  <si>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</si>
  <si>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</si>
  <si>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</si>
  <si>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</si>
  <si>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</si>
  <si>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</si>
  <si>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</si>
  <si>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</si>
  <si>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</si>
  <si>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経常収支比率について、過去５年間において100％以上となっており、経営黒字となっている。
　流動比率について、H29年度は簡水と上水との経営統合直後で最も低い値となっているが、100％を僅かながら上回っている。その後は、経営努力により微増ながら回復している。
　企業債残高対給水収益比率について、類似団体より約125％高くなっているが、償還元金残高においては、令和10年度頃までが償還のピークとなっており、その後は一気に減少する見込みである。今後、新規起債を予定しているため、単年度において若干の増加が見込まれるが、健全性は確保されている。
　料金回収率及び給水原価については、Ｈ29年度より旧簡水（低い給水収益・高い経常費用）との統合により、給水原価が高騰しさらに料金回収率が100％を下回る状況となっていたが、R1・2年度は、経費削減の効果もあってか、100％を僅かながら上回った。今後も、更なる経費削減対策を講じるとともに、料金改定も検討・実施することとしている。
　施設利用率について、類似団体平均値より約13%低い水準となっているが、人口減少により総配水量が減少してきているため、施設の遊休率が高くなっていくことが予想される。今後は、施設の過大対策として施設設備のダウンサイジング化を図り、効率性の向上対策を実施することとしている。
　有収率について、類似団体、全国平均より低い状況である。H28～R2年度と基幹管路の更新を行っているが、有収率が中々向上しない。基幹管路以外の支管及び給水管の漏水が多いと思われる。</t>
    <rPh sb="0" eb="4">
      <t>ケイジョウシュウシ</t>
    </rPh>
    <rPh sb="4" eb="6">
      <t>ヒリツ</t>
    </rPh>
    <rPh sb="11" eb="13">
      <t>カコ</t>
    </rPh>
    <rPh sb="14" eb="16">
      <t>ネンカン</t>
    </rPh>
    <rPh sb="24" eb="26">
      <t>イジョウ</t>
    </rPh>
    <rPh sb="33" eb="37">
      <t>ケイエイクロジ</t>
    </rPh>
    <rPh sb="46" eb="50">
      <t>リュウドウヒリツ</t>
    </rPh>
    <rPh sb="58" eb="60">
      <t>ネンド</t>
    </rPh>
    <rPh sb="61" eb="63">
      <t>カンスイ</t>
    </rPh>
    <rPh sb="64" eb="66">
      <t>ジョウスイ</t>
    </rPh>
    <rPh sb="68" eb="70">
      <t>ケイエイ</t>
    </rPh>
    <rPh sb="70" eb="72">
      <t>トウゴウ</t>
    </rPh>
    <rPh sb="72" eb="74">
      <t>チョクゴ</t>
    </rPh>
    <rPh sb="75" eb="76">
      <t>モット</t>
    </rPh>
    <rPh sb="77" eb="78">
      <t>ヒク</t>
    </rPh>
    <rPh sb="79" eb="80">
      <t>アタイ</t>
    </rPh>
    <rPh sb="93" eb="94">
      <t>ワズ</t>
    </rPh>
    <rPh sb="98" eb="100">
      <t>ウワマワ</t>
    </rPh>
    <rPh sb="107" eb="108">
      <t>ゴ</t>
    </rPh>
    <rPh sb="110" eb="112">
      <t>ケイエイ</t>
    </rPh>
    <rPh sb="112" eb="114">
      <t>ドリョク</t>
    </rPh>
    <rPh sb="117" eb="119">
      <t>ビゾウ</t>
    </rPh>
    <rPh sb="122" eb="124">
      <t>カイフク</t>
    </rPh>
    <rPh sb="154" eb="155">
      <t>ヤク</t>
    </rPh>
    <rPh sb="180" eb="182">
      <t>レイワ</t>
    </rPh>
    <rPh sb="184" eb="186">
      <t>ネンド</t>
    </rPh>
    <rPh sb="186" eb="187">
      <t>コロ</t>
    </rPh>
    <rPh sb="190" eb="192">
      <t>ショウカン</t>
    </rPh>
    <rPh sb="205" eb="206">
      <t>ゴ</t>
    </rPh>
    <rPh sb="207" eb="209">
      <t>イッキ</t>
    </rPh>
    <rPh sb="210" eb="212">
      <t>ゲンショウ</t>
    </rPh>
    <rPh sb="214" eb="216">
      <t>ミコ</t>
    </rPh>
    <rPh sb="279" eb="281">
      <t>キュウスイ</t>
    </rPh>
    <rPh sb="322" eb="326">
      <t>キュウスイゲンカ</t>
    </rPh>
    <rPh sb="327" eb="329">
      <t>コウトウ</t>
    </rPh>
    <rPh sb="333" eb="337">
      <t>リョウキンカイシュウ</t>
    </rPh>
    <rPh sb="337" eb="338">
      <t>リツ</t>
    </rPh>
    <rPh sb="344" eb="346">
      <t>シタマワ</t>
    </rPh>
    <rPh sb="347" eb="349">
      <t>ジョウキョウ</t>
    </rPh>
    <rPh sb="361" eb="363">
      <t>ネンド</t>
    </rPh>
    <rPh sb="370" eb="372">
      <t>コウカ</t>
    </rPh>
    <rPh sb="383" eb="384">
      <t>ワズ</t>
    </rPh>
    <rPh sb="388" eb="390">
      <t>ウワマワ</t>
    </rPh>
    <rPh sb="393" eb="395">
      <t>コンゴ</t>
    </rPh>
    <rPh sb="397" eb="398">
      <t>サラ</t>
    </rPh>
    <rPh sb="400" eb="402">
      <t>ケイヒ</t>
    </rPh>
    <rPh sb="402" eb="404">
      <t>サクゲン</t>
    </rPh>
    <rPh sb="404" eb="406">
      <t>タイサク</t>
    </rPh>
    <rPh sb="407" eb="408">
      <t>コウ</t>
    </rPh>
    <rPh sb="415" eb="419">
      <t>リョウキンカイテイ</t>
    </rPh>
    <rPh sb="420" eb="422">
      <t>ケントウ</t>
    </rPh>
    <rPh sb="423" eb="425">
      <t>ジッシ</t>
    </rPh>
    <rPh sb="437" eb="439">
      <t>シセツ</t>
    </rPh>
    <rPh sb="439" eb="442">
      <t>リヨウリツ</t>
    </rPh>
    <rPh sb="495" eb="497">
      <t>シセツ</t>
    </rPh>
    <rPh sb="498" eb="501">
      <t>ユウキュウリツ</t>
    </rPh>
    <rPh sb="502" eb="503">
      <t>タカ</t>
    </rPh>
    <rPh sb="512" eb="514">
      <t>ヨソウ</t>
    </rPh>
    <rPh sb="518" eb="520">
      <t>コンゴ</t>
    </rPh>
    <rPh sb="522" eb="524">
      <t>シセツ</t>
    </rPh>
    <rPh sb="525" eb="527">
      <t>カダイ</t>
    </rPh>
    <rPh sb="527" eb="529">
      <t>タイサク</t>
    </rPh>
    <rPh sb="532" eb="534">
      <t>シセツ</t>
    </rPh>
    <rPh sb="534" eb="536">
      <t>セツビ</t>
    </rPh>
    <rPh sb="545" eb="546">
      <t>カ</t>
    </rPh>
    <rPh sb="547" eb="548">
      <t>ハカ</t>
    </rPh>
    <rPh sb="550" eb="553">
      <t>コウリツセイ</t>
    </rPh>
    <rPh sb="554" eb="556">
      <t>コウジョウ</t>
    </rPh>
    <rPh sb="556" eb="558">
      <t>タイサク</t>
    </rPh>
    <rPh sb="559" eb="561">
      <t>ジッシ</t>
    </rPh>
    <rPh sb="573" eb="576">
      <t>ユウシュウリツ</t>
    </rPh>
    <rPh sb="581" eb="585">
      <t>ルイジダンタイ</t>
    </rPh>
    <rPh sb="586" eb="590">
      <t>ゼンコクヘイキン</t>
    </rPh>
    <rPh sb="592" eb="593">
      <t>ヒク</t>
    </rPh>
    <rPh sb="594" eb="596">
      <t>ジョウキョウ</t>
    </rPh>
    <rPh sb="606" eb="608">
      <t>ネンド</t>
    </rPh>
    <rPh sb="609" eb="613">
      <t>キカンカンロ</t>
    </rPh>
    <rPh sb="614" eb="616">
      <t>コウシン</t>
    </rPh>
    <rPh sb="617" eb="618">
      <t>オコナ</t>
    </rPh>
    <rPh sb="624" eb="627">
      <t>ユウシュウリツ</t>
    </rPh>
    <rPh sb="628" eb="630">
      <t>ナカナカ</t>
    </rPh>
    <rPh sb="630" eb="632">
      <t>コウジョウ</t>
    </rPh>
    <rPh sb="636" eb="640">
      <t>キカンカンロ</t>
    </rPh>
    <rPh sb="640" eb="642">
      <t>イガイ</t>
    </rPh>
    <rPh sb="643" eb="644">
      <t>シ</t>
    </rPh>
    <rPh sb="644" eb="645">
      <t>カン</t>
    </rPh>
    <rPh sb="645" eb="646">
      <t>オヨ</t>
    </rPh>
    <rPh sb="647" eb="650">
      <t>キュウスイカン</t>
    </rPh>
    <rPh sb="651" eb="653">
      <t>ロウスイ</t>
    </rPh>
    <rPh sb="654" eb="655">
      <t>オオ</t>
    </rPh>
    <rPh sb="657" eb="658">
      <t>オモ</t>
    </rPh>
    <phoneticPr fontId="4"/>
  </si>
  <si>
    <t>　有形固定資産減価償却率については、類似団体に比べ約6.2％、全国平均に比べ約3.5％高く、耐用年数に近い資産が多い状況である。特に、鰺ヶ沢町浄水場については、約38年を経過し、建物・機械設備・電気設備等は全体的に老朽化が進んでおり、水害対策も含め施設の更新の必要性が高い状況にある。
　管路経年化率については、耐用年数を超える管路が増加傾向にある。近年では、H27～H28年度に補助金等を活用し基幹管路の更新を行い、R1年度からまた交付金を活用し40年経過の基幹管路の更新を行っており、計画どおりに進めている状況である。</t>
    <rPh sb="1" eb="3">
      <t>ユウケイ</t>
    </rPh>
    <rPh sb="3" eb="7">
      <t>コテイシサン</t>
    </rPh>
    <rPh sb="7" eb="12">
      <t>ゲンカショウキャクリツ</t>
    </rPh>
    <rPh sb="18" eb="22">
      <t>ルイジダンタイ</t>
    </rPh>
    <rPh sb="23" eb="24">
      <t>クラ</t>
    </rPh>
    <rPh sb="25" eb="26">
      <t>ヤク</t>
    </rPh>
    <rPh sb="31" eb="35">
      <t>ゼンコクヘイキン</t>
    </rPh>
    <rPh sb="36" eb="37">
      <t>クラ</t>
    </rPh>
    <rPh sb="38" eb="39">
      <t>ヤク</t>
    </rPh>
    <rPh sb="43" eb="44">
      <t>タカ</t>
    </rPh>
    <rPh sb="46" eb="48">
      <t>タイヨウ</t>
    </rPh>
    <rPh sb="51" eb="52">
      <t>チカ</t>
    </rPh>
    <rPh sb="53" eb="55">
      <t>シサン</t>
    </rPh>
    <rPh sb="56" eb="57">
      <t>オオ</t>
    </rPh>
    <rPh sb="58" eb="60">
      <t>ジョウキョウ</t>
    </rPh>
    <rPh sb="64" eb="65">
      <t>トク</t>
    </rPh>
    <rPh sb="67" eb="71">
      <t>アジガサワマチ</t>
    </rPh>
    <rPh sb="71" eb="74">
      <t>ジョウスイジョウ</t>
    </rPh>
    <rPh sb="80" eb="81">
      <t>ヤク</t>
    </rPh>
    <rPh sb="83" eb="84">
      <t>ネン</t>
    </rPh>
    <rPh sb="85" eb="87">
      <t>ケイカ</t>
    </rPh>
    <rPh sb="89" eb="91">
      <t>タテモノ</t>
    </rPh>
    <rPh sb="92" eb="96">
      <t>キカイセツビ</t>
    </rPh>
    <rPh sb="97" eb="102">
      <t>デンキセツビトウ</t>
    </rPh>
    <rPh sb="103" eb="106">
      <t>ゼンタイテキ</t>
    </rPh>
    <rPh sb="107" eb="110">
      <t>ロウキュウカ</t>
    </rPh>
    <rPh sb="111" eb="112">
      <t>スス</t>
    </rPh>
    <rPh sb="117" eb="121">
      <t>スイガイタイサク</t>
    </rPh>
    <rPh sb="122" eb="123">
      <t>フク</t>
    </rPh>
    <rPh sb="124" eb="126">
      <t>シセツ</t>
    </rPh>
    <rPh sb="127" eb="129">
      <t>コウシン</t>
    </rPh>
    <rPh sb="130" eb="133">
      <t>ヒツヨウセイ</t>
    </rPh>
    <rPh sb="134" eb="135">
      <t>タカ</t>
    </rPh>
    <rPh sb="136" eb="138">
      <t>ジョウキョウ</t>
    </rPh>
    <rPh sb="144" eb="146">
      <t>カンロ</t>
    </rPh>
    <rPh sb="146" eb="149">
      <t>ケイネンカ</t>
    </rPh>
    <rPh sb="149" eb="150">
      <t>リツ</t>
    </rPh>
    <rPh sb="156" eb="158">
      <t>タイヨウ</t>
    </rPh>
    <rPh sb="161" eb="162">
      <t>コ</t>
    </rPh>
    <rPh sb="164" eb="166">
      <t>カンロ</t>
    </rPh>
    <rPh sb="167" eb="171">
      <t>ゾウカケイコウ</t>
    </rPh>
    <rPh sb="175" eb="177">
      <t>キンネン</t>
    </rPh>
    <rPh sb="187" eb="189">
      <t>ネンド</t>
    </rPh>
    <rPh sb="190" eb="194">
      <t>ホジョキントウ</t>
    </rPh>
    <rPh sb="195" eb="197">
      <t>カツヨウ</t>
    </rPh>
    <rPh sb="198" eb="202">
      <t>キカンカンロ</t>
    </rPh>
    <rPh sb="203" eb="205">
      <t>コウシン</t>
    </rPh>
    <rPh sb="206" eb="207">
      <t>オコナ</t>
    </rPh>
    <rPh sb="211" eb="213">
      <t>ネンド</t>
    </rPh>
    <rPh sb="217" eb="220">
      <t>コウフキン</t>
    </rPh>
    <rPh sb="221" eb="223">
      <t>カツヨウ</t>
    </rPh>
    <rPh sb="226" eb="227">
      <t>ネン</t>
    </rPh>
    <rPh sb="227" eb="229">
      <t>ケイカ</t>
    </rPh>
    <rPh sb="230" eb="234">
      <t>キカンカンロ</t>
    </rPh>
    <rPh sb="235" eb="237">
      <t>コウシン</t>
    </rPh>
    <rPh sb="238" eb="239">
      <t>オコナ</t>
    </rPh>
    <phoneticPr fontId="4"/>
  </si>
  <si>
    <r>
      <t xml:space="preserve">　小規模事業体で地理的条件も悪く、過疎化の進行による人口減少等に伴い経営状況が悪化するものと推測されるが、何とか経常収支は黒字を維持し踏みとどまっている。
　今後は、老朽化した施設の更新事業も検討しなければいけないことから、水需要の減少や料金収入の減少を考慮して、施設のダウンサウジング化や水道料金改定を視野に入れ各事業を計画しなければいけないものと認識している。
</t>
    </r>
    <r>
      <rPr>
        <sz val="11"/>
        <color rgb="FFFF0000"/>
        <rFont val="ＭＳ ゴシック"/>
        <family val="3"/>
        <charset val="128"/>
      </rPr>
      <t>　</t>
    </r>
    <r>
      <rPr>
        <sz val="11"/>
        <rFont val="ＭＳ ゴシック"/>
        <family val="3"/>
        <charset val="128"/>
      </rPr>
      <t>これらを踏まえながら、令和４年度中には経営戦略を見直し改定する。</t>
    </r>
    <rPh sb="1" eb="4">
      <t>ショウキボ</t>
    </rPh>
    <rPh sb="4" eb="7">
      <t>ジギョウタイ</t>
    </rPh>
    <rPh sb="8" eb="11">
      <t>チリテキ</t>
    </rPh>
    <rPh sb="11" eb="13">
      <t>ジョウケン</t>
    </rPh>
    <rPh sb="14" eb="15">
      <t>ワル</t>
    </rPh>
    <rPh sb="17" eb="20">
      <t>カソカ</t>
    </rPh>
    <rPh sb="21" eb="23">
      <t>シンコウ</t>
    </rPh>
    <rPh sb="26" eb="28">
      <t>ジンコウ</t>
    </rPh>
    <rPh sb="28" eb="30">
      <t>ゲンショウ</t>
    </rPh>
    <rPh sb="30" eb="31">
      <t>トウ</t>
    </rPh>
    <rPh sb="32" eb="33">
      <t>トモナ</t>
    </rPh>
    <rPh sb="34" eb="38">
      <t>ケイエイジョウキョウ</t>
    </rPh>
    <rPh sb="39" eb="41">
      <t>アッカ</t>
    </rPh>
    <rPh sb="46" eb="48">
      <t>スイソク</t>
    </rPh>
    <rPh sb="53" eb="54">
      <t>ナン</t>
    </rPh>
    <rPh sb="56" eb="60">
      <t>ケイジョウシュウシ</t>
    </rPh>
    <rPh sb="61" eb="63">
      <t>クロジ</t>
    </rPh>
    <rPh sb="64" eb="66">
      <t>イジ</t>
    </rPh>
    <rPh sb="67" eb="68">
      <t>フ</t>
    </rPh>
    <rPh sb="79" eb="81">
      <t>コンゴ</t>
    </rPh>
    <rPh sb="83" eb="86">
      <t>ロウキュウカ</t>
    </rPh>
    <rPh sb="88" eb="90">
      <t>シセツ</t>
    </rPh>
    <rPh sb="91" eb="93">
      <t>コウシン</t>
    </rPh>
    <rPh sb="93" eb="95">
      <t>ジギョウ</t>
    </rPh>
    <rPh sb="96" eb="98">
      <t>ケントウ</t>
    </rPh>
    <rPh sb="132" eb="134">
      <t>シセツ</t>
    </rPh>
    <rPh sb="143" eb="144">
      <t>カ</t>
    </rPh>
    <rPh sb="145" eb="149">
      <t>スイドウリョウキン</t>
    </rPh>
    <rPh sb="149" eb="151">
      <t>カイテイ</t>
    </rPh>
    <rPh sb="152" eb="154">
      <t>シヤ</t>
    </rPh>
    <rPh sb="155" eb="156">
      <t>イ</t>
    </rPh>
    <rPh sb="157" eb="160">
      <t>カクジギョウ</t>
    </rPh>
    <rPh sb="161" eb="163">
      <t>ケイカク</t>
    </rPh>
    <rPh sb="175" eb="177">
      <t>ニンシキ</t>
    </rPh>
    <rPh sb="188" eb="189">
      <t>フ</t>
    </rPh>
    <rPh sb="195" eb="197">
      <t>レイワ</t>
    </rPh>
    <rPh sb="198" eb="199">
      <t>ネン</t>
    </rPh>
    <rPh sb="199" eb="201">
      <t>ドチュウ</t>
    </rPh>
    <rPh sb="203" eb="205">
      <t>ケイエイ</t>
    </rPh>
    <rPh sb="205" eb="207">
      <t>センリャク</t>
    </rPh>
    <rPh sb="208" eb="210">
      <t>ミナオ</t>
    </rPh>
    <rPh sb="211" eb="213">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</si>
</sst>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10.23</c:v>
                </c:pt>
                <c:pt idx="1">
                  <c:v>0.13</c:v>
                </c:pt>
                <c:pt idx="2">
                  <c:v>0.21</c:v>
                </c:pt>
                <c:pt idx="3">
                  <c:v>0.77</c:v>
                </c:pt>
                <c:pt idx="4">
                  <c:v>0.61</c:v>
                </c:pt>
              </c:numCache>
            </c:numRef>
          </c:val>
          <c:extLst>
            <c:ext xmlns:c16="http://schemas.microsoft.com/office/drawing/2014/chart" uri="{C3380CC4-5D6E-409C-BE32-E72D297353CC}">
              <c16:uniqueId val="{00000000-2328-4851-BED7-CE5AA5FCCE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2328-4851-BED7-CE5AA5FCCE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37.97</c:v>
                </c:pt>
                <c:pt idx="1">
                  <c:v>37.17</c:v>
                </c:pt>
                <c:pt idx="2">
                  <c:v>34.520000000000003</c:v>
                </c:pt>
                <c:pt idx="3">
                  <c:v>36.75</c:v>
                </c:pt>
                <c:pt idx="4">
                  <c:v>36.4</c:v>
                </c:pt>
              </c:numCache>
            </c:numRef>
          </c:val>
          <c:extLst>
            <c:ext xmlns:c16="http://schemas.microsoft.com/office/drawing/2014/chart" uri="{C3380CC4-5D6E-409C-BE32-E72D297353CC}">
              <c16:uniqueId val="{00000000-093D-40E6-AF89-D17E344D54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093D-40E6-AF89-D17E344D54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69.010000000000005</c:v>
                </c:pt>
                <c:pt idx="1">
                  <c:v>70.44</c:v>
                </c:pt>
                <c:pt idx="2">
                  <c:v>73.89</c:v>
                </c:pt>
                <c:pt idx="3">
                  <c:v>69.319999999999993</c:v>
                </c:pt>
                <c:pt idx="4">
                  <c:v>67.69</c:v>
                </c:pt>
              </c:numCache>
            </c:numRef>
          </c:val>
          <c:extLst>
            <c:ext xmlns:c16="http://schemas.microsoft.com/office/drawing/2014/chart" uri="{C3380CC4-5D6E-409C-BE32-E72D297353CC}">
              <c16:uniqueId val="{00000000-453B-42DD-A27E-6BF3B8860D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453B-42DD-A27E-6BF3B8860D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109.73</c:v>
                </c:pt>
                <c:pt idx="1">
                  <c:v>114.63</c:v>
                </c:pt>
                <c:pt idx="2">
                  <c:v>111.78</c:v>
                </c:pt>
                <c:pt idx="3">
                  <c:v>113.38</c:v>
                </c:pt>
                <c:pt idx="4">
                  <c:v>112.99</c:v>
                </c:pt>
              </c:numCache>
            </c:numRef>
          </c:val>
          <c:extLst>
            <c:ext xmlns:c16="http://schemas.microsoft.com/office/drawing/2014/chart" uri="{C3380CC4-5D6E-409C-BE32-E72D297353CC}">
              <c16:uniqueId val="{00000000-832E-4E15-BF00-9DB9A88370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832E-4E15-BF00-9DB9A88370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51.35</c:v>
                </c:pt>
                <c:pt idx="1">
                  <c:v>50.08</c:v>
                </c:pt>
                <c:pt idx="2">
                  <c:v>51.58</c:v>
                </c:pt>
                <c:pt idx="3">
                  <c:v>52.79</c:v>
                </c:pt>
                <c:pt idx="4">
                  <c:v>53.71</c:v>
                </c:pt>
              </c:numCache>
            </c:numRef>
          </c:val>
          <c:extLst>
            <c:ext xmlns:c16="http://schemas.microsoft.com/office/drawing/2014/chart" uri="{C3380CC4-5D6E-409C-BE32-E72D297353CC}">
              <c16:uniqueId val="{00000000-228E-4265-B9F8-DB8128CF07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228E-4265-B9F8-DB8128CF07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9.9600000000000009</c:v>
                </c:pt>
                <c:pt idx="1">
                  <c:v>13.84</c:v>
                </c:pt>
                <c:pt idx="2">
                  <c:v>21.82</c:v>
                </c:pt>
                <c:pt idx="3">
                  <c:v>21.93</c:v>
                </c:pt>
                <c:pt idx="4">
                  <c:v>21.32</c:v>
                </c:pt>
              </c:numCache>
            </c:numRef>
          </c:val>
          <c:extLst>
            <c:ext xmlns:c16="http://schemas.microsoft.com/office/drawing/2014/chart" uri="{C3380CC4-5D6E-409C-BE32-E72D297353CC}">
              <c16:uniqueId val="{00000000-B605-417F-B692-8D6F3AADA9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B605-417F-B692-8D6F3AADA9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4F-49B4-B238-9DC5B5E138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434F-49B4-B238-9DC5B5E138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120.83</c:v>
                </c:pt>
                <c:pt idx="1">
                  <c:v>113.5</c:v>
                </c:pt>
                <c:pt idx="2">
                  <c:v>123.66</c:v>
                </c:pt>
                <c:pt idx="3">
                  <c:v>130.6</c:v>
                </c:pt>
                <c:pt idx="4">
                  <c:v>119.63</c:v>
                </c:pt>
              </c:numCache>
            </c:numRef>
          </c:val>
          <c:extLst>
            <c:ext xmlns:c16="http://schemas.microsoft.com/office/drawing/2014/chart" uri="{C3380CC4-5D6E-409C-BE32-E72D297353CC}">
              <c16:uniqueId val="{00000000-A6D1-4479-AB82-CDCB07BB93C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A6D1-4479-AB82-CDCB07BB93C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593.46</c:v>
                </c:pt>
                <c:pt idx="1">
                  <c:v>796.2</c:v>
                </c:pt>
                <c:pt idx="2">
                  <c:v>751.76</c:v>
                </c:pt>
                <c:pt idx="3">
                  <c:v>721.29</c:v>
                </c:pt>
                <c:pt idx="4">
                  <c:v>710.13</c:v>
                </c:pt>
              </c:numCache>
            </c:numRef>
          </c:val>
          <c:extLst>
            <c:ext xmlns:c16="http://schemas.microsoft.com/office/drawing/2014/chart" uri="{C3380CC4-5D6E-409C-BE32-E72D297353CC}">
              <c16:uniqueId val="{00000000-B7EF-4330-B62E-325525E4F0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B7EF-4330-B62E-325525E4F0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106.97</c:v>
                </c:pt>
                <c:pt idx="1">
                  <c:v>95.05</c:v>
                </c:pt>
                <c:pt idx="2">
                  <c:v>99.16</c:v>
                </c:pt>
                <c:pt idx="3">
                  <c:v>101.13</c:v>
                </c:pt>
                <c:pt idx="4">
                  <c:v>100.78</c:v>
                </c:pt>
              </c:numCache>
            </c:numRef>
          </c:val>
          <c:extLst>
            <c:ext xmlns:c16="http://schemas.microsoft.com/office/drawing/2014/chart" uri="{C3380CC4-5D6E-409C-BE32-E72D297353CC}">
              <c16:uniqueId val="{00000000-6BA4-42EE-BB49-8306C85A33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6BA4-42EE-BB49-8306C85A33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274.2</c:v>
                </c:pt>
                <c:pt idx="1">
                  <c:v>310.64999999999998</c:v>
                </c:pt>
                <c:pt idx="2">
                  <c:v>299.89</c:v>
                </c:pt>
                <c:pt idx="3">
                  <c:v>294.2</c:v>
                </c:pt>
                <c:pt idx="4">
                  <c:v>295.73</c:v>
                </c:pt>
              </c:numCache>
            </c:numRef>
          </c:val>
          <c:extLst>
            <c:ext xmlns:c16="http://schemas.microsoft.com/office/drawing/2014/chart" uri="{C3380CC4-5D6E-409C-BE32-E72D297353CC}">
              <c16:uniqueId val="{00000000-E58D-4607-A1C8-ACB907AAA4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E58D-4607-A1C8-ACB907AAA4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鰺ケ沢町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9472</v>
      </c>
      <c r="AM8" s="61"/>
      <c r="AN8" s="61"/>
      <c r="AO8" s="61"/>
      <c r="AP8" s="61"/>
      <c r="AQ8" s="61"/>
      <c r="AR8" s="61"/>
      <c r="AS8" s="61"/>
      <c r="AT8" s="52">
        <f>データ!$S$6</f>
        <v>343.08</v>
      </c>
      <c r="AU8" s="53"/>
      <c r="AV8" s="53"/>
      <c r="AW8" s="53"/>
      <c r="AX8" s="53"/>
      <c r="AY8" s="53"/>
      <c r="AZ8" s="53"/>
      <c r="BA8" s="53"/>
      <c r="BB8" s="54">
        <f>データ!$T$6</f>
        <v>27.61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52.13</v>
      </c>
      <c r="J10" s="53"/>
      <c r="K10" s="53"/>
      <c r="L10" s="53"/>
      <c r="M10" s="53"/>
      <c r="N10" s="53"/>
      <c r="O10" s="64"/>
      <c r="P10" s="54">
        <f>データ!$P$6</f>
        <v>83.24</v>
      </c>
      <c r="Q10" s="54"/>
      <c r="R10" s="54"/>
      <c r="S10" s="54"/>
      <c r="T10" s="54"/>
      <c r="U10" s="54"/>
      <c r="V10" s="54"/>
      <c r="W10" s="61">
        <f>データ!$Q$6</f>
        <v>5643</v>
      </c>
      <c r="X10" s="61"/>
      <c r="Y10" s="61"/>
      <c r="Z10" s="61"/>
      <c r="AA10" s="61"/>
      <c r="AB10" s="61"/>
      <c r="AC10" s="61"/>
      <c r="AD10" s="2"/>
      <c r="AE10" s="2"/>
      <c r="AF10" s="2"/>
      <c r="AG10" s="2"/>
      <c r="AH10" s="4"/>
      <c r="AI10" s="4"/>
      <c r="AJ10" s="4"/>
      <c r="AK10" s="4"/>
      <c r="AL10" s="61">
        <f>データ!$U$6</f>
        <v>7802</v>
      </c>
      <c r="AM10" s="61"/>
      <c r="AN10" s="61"/>
      <c r="AO10" s="61"/>
      <c r="AP10" s="61"/>
      <c r="AQ10" s="61"/>
      <c r="AR10" s="61"/>
      <c r="AS10" s="61"/>
      <c r="AT10" s="52">
        <f>データ!$V$6</f>
        <v>91.86</v>
      </c>
      <c r="AU10" s="53"/>
      <c r="AV10" s="53"/>
      <c r="AW10" s="53"/>
      <c r="AX10" s="53"/>
      <c r="AY10" s="53"/>
      <c r="AZ10" s="53"/>
      <c r="BA10" s="53"/>
      <c r="BB10" s="54">
        <f>データ!$W$6</f>
        <v>84.93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PxxyyBi+lt1yNlepgebDaaBMAGKRO70JJ74jLVq2lQfyj+Q7nVkiUQDvKW23yj+us56qwlIDLiX9HA3VZs0sA==" saltValue="bLai2yb5Ry2ACClyBLWB3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23213</v>
      </c>
      <c r="D6" s="34">
        <f t="shared" si="3"/>
        <v>46</v>
      </c>
      <c r="E6" s="34">
        <f t="shared" si="3"/>
        <v>1</v>
      </c>
      <c r="F6" s="34">
        <f t="shared" si="3"/>
        <v>0</v>
      </c>
      <c r="G6" s="34">
        <f t="shared" si="3"/>
        <v>1</v>
      </c>
      <c r="H6" s="34" t="str">
        <f t="shared" si="3"/>
        <v>青森県　鰺ケ沢町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52.13</v>
      </c>
      <c r="P6" s="35">
        <f t="shared" si="3"/>
        <v>83.24</v>
      </c>
      <c r="Q6" s="35">
        <f t="shared" si="3"/>
        <v>5643</v>
      </c>
      <c r="R6" s="35">
        <f t="shared" si="3"/>
        <v>9472</v>
      </c>
      <c r="S6" s="35">
        <f t="shared" si="3"/>
        <v>343.08</v>
      </c>
      <c r="T6" s="35">
        <f t="shared" si="3"/>
        <v>27.61</v>
      </c>
      <c r="U6" s="35">
        <f t="shared" si="3"/>
        <v>7802</v>
      </c>
      <c r="V6" s="35">
        <f t="shared" si="3"/>
        <v>91.86</v>
      </c>
      <c r="W6" s="35">
        <f t="shared" si="3"/>
        <v>84.93</v>
      </c>
      <c r="X6" s="36">
        <f>IF(X7="",NA(),X7)</f>
        <v>109.73</v>
      </c>
      <c r="Y6" s="36">
        <f t="shared" ref="Y6:AG6" si="4">IF(Y7="",NA(),Y7)</f>
        <v>114.63</v>
      </c>
      <c r="Z6" s="36">
        <f t="shared" si="4"/>
        <v>111.78</v>
      </c>
      <c r="AA6" s="36">
        <f t="shared" si="4"/>
        <v>113.38</v>
      </c>
      <c r="AB6" s="36">
        <f t="shared" si="4"/>
        <v>112.99</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120.83</v>
      </c>
      <c r="AU6" s="36">
        <f t="shared" ref="AU6:BC6" si="6">IF(AU7="",NA(),AU7)</f>
        <v>113.5</v>
      </c>
      <c r="AV6" s="36">
        <f t="shared" si="6"/>
        <v>123.66</v>
      </c>
      <c r="AW6" s="36">
        <f t="shared" si="6"/>
        <v>130.6</v>
      </c>
      <c r="AX6" s="36">
        <f t="shared" si="6"/>
        <v>119.63</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593.46</v>
      </c>
      <c r="BF6" s="36">
        <f t="shared" ref="BF6:BN6" si="7">IF(BF7="",NA(),BF7)</f>
        <v>796.2</v>
      </c>
      <c r="BG6" s="36">
        <f t="shared" si="7"/>
        <v>751.76</v>
      </c>
      <c r="BH6" s="36">
        <f t="shared" si="7"/>
        <v>721.29</v>
      </c>
      <c r="BI6" s="36">
        <f t="shared" si="7"/>
        <v>710.13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106.97</v>
      </c>
      <c r="BQ6" s="36">
        <f t="shared" ref="BQ6:BY6" si="8">IF(BQ7="",NA(),BQ7)</f>
        <v>95.05</v>
      </c>
      <c r="BR6" s="36">
        <f t="shared" si="8"/>
        <v>99.16</v>
      </c>
      <c r="BS6" s="36">
        <f t="shared" si="8"/>
        <v>101.13</v>
      </c>
      <c r="BT6" s="36">
        <f t="shared" si="8"/>
        <v>100.78</v>
      </c>
      <c r="BU6" s="36">
        <f t="shared" si="8"/>
        <v>93.28</v>
      </c>
      <c r="BV6" s="36">
        <f t="shared" si="8"/>
        <v>87.51</v>
      </c>
      <c r="BW6" s="36">
        <f t="shared" si="8"/>
        <v>84.77</v>
      </c>
      <c r="BX6" s="36">
        <f t="shared" si="8"/>
        <v>87.11</v>
      </c>
      <c r="BY6" s="36">
        <f t="shared" si="8"/>
        <v>82.78</v>
      </c>
      <c r="BZ6" s="35" t="str">
        <f>IF(BZ7="","",IF(BZ7="-","【-】","【"&amp;SUBSTITUTE(TEXT(BZ7,"#,##0.00"),"-","△")&amp;"】"))</f>
        <v>【100.05】</v>
      </c>
      <c r="CA6" s="36">
        <f>IF(CA7="",NA(),CA7)</f>
        <v>274.2</v>
      </c>
      <c r="CB6" s="36">
        <f t="shared" ref="CB6:CJ6" si="9">IF(CB7="",NA(),CB7)</f>
        <v>310.64999999999998</v>
      </c>
      <c r="CC6" s="36">
        <f t="shared" si="9"/>
        <v>299.89</v>
      </c>
      <c r="CD6" s="36">
        <f t="shared" si="9"/>
        <v>294.2</v>
      </c>
      <c r="CE6" s="36">
        <f t="shared" si="9"/>
        <v>295.73</v>
      </c>
      <c r="CF6" s="36">
        <f t="shared" si="9"/>
        <v>208.29</v>
      </c>
      <c r="CG6" s="36">
        <f t="shared" si="9"/>
        <v>218.42</v>
      </c>
      <c r="CH6" s="36">
        <f t="shared" si="9"/>
        <v>227.27</v>
      </c>
      <c r="CI6" s="36">
        <f t="shared" si="9"/>
        <v>223.98</v>
      </c>
      <c r="CJ6" s="36">
        <f t="shared" si="9"/>
        <v>225.09</v>
      </c>
      <c r="CK6" s="35" t="str">
        <f>IF(CK7="","",IF(CK7="-","【-】","【"&amp;SUBSTITUTE(TEXT(CK7,"#,##0.00"),"-","△")&amp;"】"))</f>
        <v>【166.40】</v>
      </c>
      <c r="CL6" s="36">
        <f>IF(CL7="",NA(),CL7)</f>
        <v>37.97</v>
      </c>
      <c r="CM6" s="36">
        <f t="shared" ref="CM6:CU6" si="10">IF(CM7="",NA(),CM7)</f>
        <v>37.17</v>
      </c>
      <c r="CN6" s="36">
        <f t="shared" si="10"/>
        <v>34.520000000000003</v>
      </c>
      <c r="CO6" s="36">
        <f t="shared" si="10"/>
        <v>36.75</v>
      </c>
      <c r="CP6" s="36">
        <f t="shared" si="10"/>
        <v>36.4</v>
      </c>
      <c r="CQ6" s="36">
        <f t="shared" si="10"/>
        <v>49.32</v>
      </c>
      <c r="CR6" s="36">
        <f t="shared" si="10"/>
        <v>50.24</v>
      </c>
      <c r="CS6" s="36">
        <f t="shared" si="10"/>
        <v>50.29</v>
      </c>
      <c r="CT6" s="36">
        <f t="shared" si="10"/>
        <v>49.64</v>
      </c>
      <c r="CU6" s="36">
        <f t="shared" si="10"/>
        <v>49.38</v>
      </c>
      <c r="CV6" s="35" t="str">
        <f>IF(CV7="","",IF(CV7="-","【-】","【"&amp;SUBSTITUTE(TEXT(CV7,"#,##0.00"),"-","△")&amp;"】"))</f>
        <v>【60.69】</v>
      </c>
      <c r="CW6" s="36">
        <f>IF(CW7="",NA(),CW7)</f>
        <v>69.010000000000005</v>
      </c>
      <c r="CX6" s="36">
        <f t="shared" ref="CX6:DF6" si="11">IF(CX7="",NA(),CX7)</f>
        <v>70.44</v>
      </c>
      <c r="CY6" s="36">
        <f t="shared" si="11"/>
        <v>73.89</v>
      </c>
      <c r="CZ6" s="36">
        <f t="shared" si="11"/>
        <v>69.319999999999993</v>
      </c>
      <c r="DA6" s="36">
        <f t="shared" si="11"/>
        <v>67.69</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51.35</v>
      </c>
      <c r="DI6" s="36">
        <f t="shared" ref="DI6:DQ6" si="12">IF(DI7="",NA(),DI7)</f>
        <v>50.08</v>
      </c>
      <c r="DJ6" s="36">
        <f t="shared" si="12"/>
        <v>51.58</v>
      </c>
      <c r="DK6" s="36">
        <f t="shared" si="12"/>
        <v>52.79</v>
      </c>
      <c r="DL6" s="36">
        <f t="shared" si="12"/>
        <v>53.71</v>
      </c>
      <c r="DM6" s="36">
        <f t="shared" si="12"/>
        <v>48.3</v>
      </c>
      <c r="DN6" s="36">
        <f t="shared" si="12"/>
        <v>45.14</v>
      </c>
      <c r="DO6" s="36">
        <f t="shared" si="12"/>
        <v>45.85</v>
      </c>
      <c r="DP6" s="36">
        <f t="shared" si="12"/>
        <v>47.31</v>
      </c>
      <c r="DQ6" s="36">
        <f t="shared" si="12"/>
        <v>47.5</v>
      </c>
      <c r="DR6" s="35" t="str">
        <f>IF(DR7="","",IF(DR7="-","【-】","【"&amp;SUBSTITUTE(TEXT(DR7,"#,##0.00"),"-","△")&amp;"】"))</f>
        <v>【50.19】</v>
      </c>
      <c r="DS6" s="36">
        <f>IF(DS7="",NA(),DS7)</f>
        <v>9.9600000000000009</v>
      </c>
      <c r="DT6" s="36">
        <f t="shared" ref="DT6:EB6" si="13">IF(DT7="",NA(),DT7)</f>
        <v>13.84</v>
      </c>
      <c r="DU6" s="36">
        <f t="shared" si="13"/>
        <v>21.82</v>
      </c>
      <c r="DV6" s="36">
        <f t="shared" si="13"/>
        <v>21.93</v>
      </c>
      <c r="DW6" s="36">
        <f t="shared" si="13"/>
        <v>21.32</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10.23</v>
      </c>
      <c r="EE6" s="36">
        <f t="shared" ref="EE6:EM6" si="14">IF(EE7="",NA(),EE7)</f>
        <v>0.13</v>
      </c>
      <c r="EF6" s="36">
        <f t="shared" si="14"/>
        <v>0.21</v>
      </c>
      <c r="EG6" s="36">
        <f t="shared" si="14"/>
        <v>0.77</v>
      </c>
      <c r="EH6" s="36">
        <f t="shared" si="14"/>
        <v>0.61</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23213</v>
      </c>
      <c r="D7" s="38">
        <v>46</v>
      </c>
      <c r="E7" s="38">
        <v>1</v>
      </c>
      <c r="F7" s="38">
        <v>0</v>
      </c>
      <c r="G7" s="38">
        <v>1</v>
      </c>
      <c r="H7" s="38" t="s">
        <v>93</v>
      </c>
      <c r="I7" s="38" t="s">
        <v>94</v>
      </c>
      <c r="J7" s="38" t="s">
        <v>95</v>
      </c>
      <c r="K7" s="38" t="s">
        <v>96</v>
      </c>
      <c r="L7" s="38" t="s">
        <v>97</v>
      </c>
      <c r="M7" s="38" t="s">
        <v>98</v>
      </c>
      <c r="N7" s="39" t="s">
        <v>99</v>
      </c>
      <c r="O7" s="39">
        <v>52.13</v>
      </c>
      <c r="P7" s="39">
        <v>83.24</v>
      </c>
      <c r="Q7" s="39">
        <v>5643</v>
      </c>
      <c r="R7" s="39">
        <v>9472</v>
      </c>
      <c r="S7" s="39">
        <v>343.08</v>
      </c>
      <c r="T7" s="39">
        <v>27.61</v>
      </c>
      <c r="U7" s="39">
        <v>7802</v>
      </c>
      <c r="V7" s="39">
        <v>91.86</v>
      </c>
      <c r="W7" s="39">
        <v>84.93</v>
      </c>
      <c r="X7" s="39">
        <v>109.73</v>
      </c>
      <c r="Y7" s="39">
        <v>114.63</v>
      </c>
      <c r="Z7" s="39">
        <v>111.78</v>
      </c>
      <c r="AA7" s="39">
        <v>113.38</v>
      </c>
      <c r="AB7" s="39">
        <v>112.99</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120.83</v>
      </c>
      <c r="AU7" s="39">
        <v>113.5</v>
      </c>
      <c r="AV7" s="39">
        <v>123.66</v>
      </c>
      <c r="AW7" s="39">
        <v>130.6</v>
      </c>
      <c r="AX7" s="39">
        <v>119.63</v>
      </c>
      <c r="AY7" s="39">
        <v>371.89</v>
      </c>
      <c r="AZ7" s="39">
        <v>293.23</v>
      </c>
      <c r="BA7" s="39">
        <v>300.14</v>
      </c>
      <c r="BB7" s="39">
        <v>301.04000000000002</v>
      </c>
      <c r="BC7" s="39">
        <v>305.08</v>
      </c>
      <c r="BD7" s="39">
        <v>260.31</v>
      </c>
      <c r="BE7" s="39">
        <v>593.46</v>
      </c>
      <c r="BF7" s="39">
        <v>796.2</v>
      </c>
      <c r="BG7" s="39">
        <v>751.76</v>
      </c>
      <c r="BH7" s="39">
        <v>721.29</v>
      </c>
      <c r="BI7" s="39">
        <v>710.13</v>
      </c>
      <c r="BJ7" s="39">
        <v>483.11</v>
      </c>
      <c r="BK7" s="39">
        <v>542.29999999999995</v>
      </c>
      <c r="BL7" s="39">
        <v>566.65</v>
      </c>
      <c r="BM7" s="39">
        <v>551.62</v>
      </c>
      <c r="BN7" s="39">
        <v>585.59</v>
      </c>
      <c r="BO7" s="39">
        <v>275.67</v>
      </c>
      <c r="BP7" s="39">
        <v>106.97</v>
      </c>
      <c r="BQ7" s="39">
        <v>95.05</v>
      </c>
      <c r="BR7" s="39">
        <v>99.16</v>
      </c>
      <c r="BS7" s="39">
        <v>101.13</v>
      </c>
      <c r="BT7" s="39">
        <v>100.78</v>
      </c>
      <c r="BU7" s="39">
        <v>93.28</v>
      </c>
      <c r="BV7" s="39">
        <v>87.51</v>
      </c>
      <c r="BW7" s="39">
        <v>84.77</v>
      </c>
      <c r="BX7" s="39">
        <v>87.11</v>
      </c>
      <c r="BY7" s="39">
        <v>82.78</v>
      </c>
      <c r="BZ7" s="39">
        <v>100.05</v>
      </c>
      <c r="CA7" s="39">
        <v>274.2</v>
      </c>
      <c r="CB7" s="39">
        <v>310.64999999999998</v>
      </c>
      <c r="CC7" s="39">
        <v>299.89</v>
      </c>
      <c r="CD7" s="39">
        <v>294.2</v>
      </c>
      <c r="CE7" s="39">
        <v>295.73</v>
      </c>
      <c r="CF7" s="39">
        <v>208.29</v>
      </c>
      <c r="CG7" s="39">
        <v>218.42</v>
      </c>
      <c r="CH7" s="39">
        <v>227.27</v>
      </c>
      <c r="CI7" s="39">
        <v>223.98</v>
      </c>
      <c r="CJ7" s="39">
        <v>225.09</v>
      </c>
      <c r="CK7" s="39">
        <v>166.4</v>
      </c>
      <c r="CL7" s="39">
        <v>37.97</v>
      </c>
      <c r="CM7" s="39">
        <v>37.17</v>
      </c>
      <c r="CN7" s="39">
        <v>34.520000000000003</v>
      </c>
      <c r="CO7" s="39">
        <v>36.75</v>
      </c>
      <c r="CP7" s="39">
        <v>36.4</v>
      </c>
      <c r="CQ7" s="39">
        <v>49.32</v>
      </c>
      <c r="CR7" s="39">
        <v>50.24</v>
      </c>
      <c r="CS7" s="39">
        <v>50.29</v>
      </c>
      <c r="CT7" s="39">
        <v>49.64</v>
      </c>
      <c r="CU7" s="39">
        <v>49.38</v>
      </c>
      <c r="CV7" s="39">
        <v>60.69</v>
      </c>
      <c r="CW7" s="39">
        <v>69.010000000000005</v>
      </c>
      <c r="CX7" s="39">
        <v>70.44</v>
      </c>
      <c r="CY7" s="39">
        <v>73.89</v>
      </c>
      <c r="CZ7" s="39">
        <v>69.319999999999993</v>
      </c>
      <c r="DA7" s="39">
        <v>67.69</v>
      </c>
      <c r="DB7" s="39">
        <v>79.34</v>
      </c>
      <c r="DC7" s="39">
        <v>78.650000000000006</v>
      </c>
      <c r="DD7" s="39">
        <v>77.73</v>
      </c>
      <c r="DE7" s="39">
        <v>78.09</v>
      </c>
      <c r="DF7" s="39">
        <v>78.010000000000005</v>
      </c>
      <c r="DG7" s="39">
        <v>89.82</v>
      </c>
      <c r="DH7" s="39">
        <v>51.35</v>
      </c>
      <c r="DI7" s="39">
        <v>50.08</v>
      </c>
      <c r="DJ7" s="39">
        <v>51.58</v>
      </c>
      <c r="DK7" s="39">
        <v>52.79</v>
      </c>
      <c r="DL7" s="39">
        <v>53.71</v>
      </c>
      <c r="DM7" s="39">
        <v>48.3</v>
      </c>
      <c r="DN7" s="39">
        <v>45.14</v>
      </c>
      <c r="DO7" s="39">
        <v>45.85</v>
      </c>
      <c r="DP7" s="39">
        <v>47.31</v>
      </c>
      <c r="DQ7" s="39">
        <v>47.5</v>
      </c>
      <c r="DR7" s="39">
        <v>50.19</v>
      </c>
      <c r="DS7" s="39">
        <v>9.9600000000000009</v>
      </c>
      <c r="DT7" s="39">
        <v>13.84</v>
      </c>
      <c r="DU7" s="39">
        <v>21.82</v>
      </c>
      <c r="DV7" s="39">
        <v>21.93</v>
      </c>
      <c r="DW7" s="39">
        <v>21.32</v>
      </c>
      <c r="DX7" s="39">
        <v>12.43</v>
      </c>
      <c r="DY7" s="39">
        <v>13.58</v>
      </c>
      <c r="DZ7" s="39">
        <v>14.13</v>
      </c>
      <c r="EA7" s="39">
        <v>16.77</v>
      </c>
      <c r="EB7" s="39">
        <v>17.399999999999999</v>
      </c>
      <c r="EC7" s="39">
        <v>20.63</v>
      </c>
      <c r="ED7" s="39">
        <v>10.23</v>
      </c>
      <c r="EE7" s="39">
        <v>0.13</v>
      </c>
      <c r="EF7" s="39">
        <v>0.21</v>
      </c>
      <c r="EG7" s="39">
        <v>0.77</v>
      </c>
      <c r="EH7" s="39">
        <v>0.61</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H30PC17</cp:lastModifiedBy>
  <cp:lastPrinted>2022-02-07T06:07:29Z</cp:lastPrinted>
  <dcterms:created xsi:type="dcterms:W3CDTF">2021-12-03T06:42:38Z</dcterms:created>
  <dcterms:modified xsi:type="dcterms:W3CDTF">2022-02-08T04:11:19Z</dcterms:modified>
  <cp:category/>
</cp:coreProperties>
</file>