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307\Desktop\R３年度　下水道\調書関係\市町村課\経営比較分析表の分析等について（依頼）\経営比較分析表の分析等について（依頼）\"/>
    </mc:Choice>
  </mc:AlternateContent>
  <workbookProtection workbookAlgorithmName="SHA-512" workbookHashValue="Zhn6H/+qjI80fhicSggmkqrP3wuvGQHZ4GJseiLEsGLQo0WJKGwtWOOptjigK3Gz+PLS7l3gW+TyN/2L8WRYuQ==" workbookSaltValue="LV+pfCizeS8vAPB7YZ73Gg==" workbookSpinCount="100000" lockStructure="1"/>
  <bookViews>
    <workbookView xWindow="-120" yWindow="-120" windowWidth="20730" windowHeight="110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<sst xmlns="http://schemas.openxmlformats.org/spreadsheetml/2006/main" count="236" uniqueCount="116">
  <si>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</si>
  <si>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</si>
  <si>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</si>
  <si>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</si>
  <si>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</si>
  <si>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</si>
  <si>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</si>
  <si>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</si>
  <si>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</si>
  <si>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</si>
  <si>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</si>
  <si>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</si>
  <si>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</si>
  <si>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</si>
  <si>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</si>
  <si>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</si>
  <si>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</si>
  <si>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</si>
  <si>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</si>
  <si>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</si>
  <si>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</si>
  <si>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</si>
  <si>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</si>
  <si>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</si>
  <si>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</si>
  <si>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</si>
  <si>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</si>
  <si>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</si>
  <si>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</si>
  <si>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</si>
  <si>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</si>
  <si>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</si>
  <si>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</si>
  <si>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</si>
  <si>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</si>
  <si>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</si>
  <si>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</si>
  <si>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</si>
  <si>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</si>
  <si>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</si>
  <si>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</si>
  <si>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</si>
  <si>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</si>
  <si>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</si>
  <si>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</si>
  <si>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</si>
  <si>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</si>
  <si>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</si>
  <si>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</si>
  <si>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</si>
  <si>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</si>
  <si>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</si>
  <si>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</si>
  <si>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</si>
  <si>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</si>
  <si>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</si>
  <si>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</si>
  <si>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</si>
  <si>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</si>
  <si>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</si>
  <si>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</si>
  <si>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</si>
  <si>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</si>
  <si>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</si>
  <si>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</si>
  <si>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</si>
  <si>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</si>
  <si>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</si>
  <si>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</si>
  <si>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</si>
  <si>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</si>
  <si>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</si>
  <si>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</si>
  <si>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</si>
  <si>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</si>
  <si>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</si>
  <si>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</si>
  <si>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</si>
  <si>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</si>
  <si>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</si>
  <si>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</si>
  <si>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</si>
  <si>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</si>
  <si>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</si>
  <si>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</si>
  <si>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</si>
  <si>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</si>
  <si>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</si>
  <si>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</si>
  <si>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</si>
  <si>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</si>
  <si>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</si>
  <si>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</si>
  <si>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</si>
  <si>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</si>
  <si>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</si>
  <si>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外ヶ浜町</t>
  </si>
  <si>
    <t>法非適用</t>
  </si>
  <si>
    <t>下水道事業</t>
  </si>
  <si>
    <t>公共下水道</t>
  </si>
  <si>
    <t>Cd3</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</si>
  <si>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</si>
  <si>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</si>
  <si>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</si>
  <si>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</si>
  <si>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</si>
  <si>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</si>
  <si>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</si>
  <si>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</si>
  <si>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</si>
  <si>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</si>
  <si>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</si>
  <si>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</si>
  <si>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企業債残高が多く、収入の大部分を一般会計からの繰入金が占めていることによって、非常に厳しい経営状態であるため、使用料や汚水処理費等の見直しを検討していくことが必要だと考えられる。現状を把握し、将来の見込み等を踏まえた上で、経営改善に向けた取り組みを行っていく。
　施設の老朽化対策については、今後の施設更新・改築にあたり、事業費の大幅な増加が見込まれるため、適正な財源の確保や投資計画の見直しをしながら事業を進めていく。</t>
    <rPh sb="1" eb="3">
      <t>キギョウ</t>
    </rPh>
    <rPh sb="3" eb="4">
      <t>サイ</t>
    </rPh>
    <rPh sb="4" eb="6">
      <t>ザンダカ</t>
    </rPh>
    <rPh sb="7" eb="8">
      <t>オオ</t>
    </rPh>
    <rPh sb="10" eb="12">
      <t>シュウニュウ</t>
    </rPh>
    <rPh sb="13" eb="16">
      <t>ダイブブン</t>
    </rPh>
    <rPh sb="17" eb="19">
      <t>イッパン</t>
    </rPh>
    <rPh sb="19" eb="21">
      <t>カイケイ</t>
    </rPh>
    <rPh sb="24" eb="26">
      <t>クリイレ</t>
    </rPh>
    <rPh sb="26" eb="27">
      <t>キン</t>
    </rPh>
    <rPh sb="28" eb="29">
      <t>シ</t>
    </rPh>
    <rPh sb="40" eb="42">
      <t>ヒジョウ</t>
    </rPh>
    <rPh sb="43" eb="44">
      <t>キビ</t>
    </rPh>
    <rPh sb="46" eb="48">
      <t>ケイエイ</t>
    </rPh>
    <rPh sb="48" eb="50">
      <t>ジョウタイ</t>
    </rPh>
    <rPh sb="56" eb="59">
      <t>シヨウリョウ</t>
    </rPh>
    <rPh sb="60" eb="62">
      <t>オスイ</t>
    </rPh>
    <rPh sb="62" eb="64">
      <t>ショリ</t>
    </rPh>
    <rPh sb="64" eb="65">
      <t>ヒ</t>
    </rPh>
    <rPh sb="65" eb="66">
      <t>トウ</t>
    </rPh>
    <rPh sb="67" eb="69">
      <t>ミナオ</t>
    </rPh>
    <rPh sb="71" eb="73">
      <t>ケントウ</t>
    </rPh>
    <rPh sb="80" eb="82">
      <t>ヒツヨウ</t>
    </rPh>
    <rPh sb="84" eb="85">
      <t>カンガ</t>
    </rPh>
    <rPh sb="90" eb="92">
      <t>ゲンジョウ</t>
    </rPh>
    <rPh sb="93" eb="95">
      <t>ハアク</t>
    </rPh>
    <rPh sb="97" eb="99">
      <t>ショウライ</t>
    </rPh>
    <rPh sb="100" eb="102">
      <t>ミコ</t>
    </rPh>
    <rPh sb="103" eb="104">
      <t>トウ</t>
    </rPh>
    <rPh sb="105" eb="106">
      <t>フ</t>
    </rPh>
    <rPh sb="109" eb="110">
      <t>ウエ</t>
    </rPh>
    <rPh sb="112" eb="114">
      <t>ケイエイ</t>
    </rPh>
    <rPh sb="114" eb="116">
      <t>カイゼン</t>
    </rPh>
    <rPh sb="117" eb="118">
      <t>ム</t>
    </rPh>
    <rPh sb="120" eb="121">
      <t>ト</t>
    </rPh>
    <rPh sb="122" eb="123">
      <t>ク</t>
    </rPh>
    <rPh sb="125" eb="126">
      <t>オコナ</t>
    </rPh>
    <rPh sb="133" eb="135">
      <t>シセツ</t>
    </rPh>
    <rPh sb="136" eb="139">
      <t>ロウキュウカ</t>
    </rPh>
    <rPh sb="139" eb="141">
      <t>タイサク</t>
    </rPh>
    <rPh sb="147" eb="149">
      <t>コンゴ</t>
    </rPh>
    <rPh sb="150" eb="152">
      <t>シセツ</t>
    </rPh>
    <rPh sb="152" eb="154">
      <t>コウシン</t>
    </rPh>
    <rPh sb="155" eb="157">
      <t>カイチク</t>
    </rPh>
    <rPh sb="162" eb="165">
      <t>ジギョウヒ</t>
    </rPh>
    <rPh sb="166" eb="168">
      <t>オオハバ</t>
    </rPh>
    <rPh sb="169" eb="171">
      <t>ゾウカ</t>
    </rPh>
    <rPh sb="180" eb="182">
      <t>テキセイ</t>
    </rPh>
    <rPh sb="183" eb="185">
      <t>ザイゲン</t>
    </rPh>
    <rPh sb="186" eb="188">
      <t>カクホ</t>
    </rPh>
    <rPh sb="189" eb="191">
      <t>トウシ</t>
    </rPh>
    <rPh sb="191" eb="193">
      <t>ケイカク</t>
    </rPh>
    <rPh sb="194" eb="196">
      <t>ミナオ</t>
    </rPh>
    <rPh sb="202" eb="204">
      <t>ジギョウ</t>
    </rPh>
    <rPh sb="205" eb="206">
      <t>スス</t>
    </rPh>
    <phoneticPr fontId="1"/>
  </si>
  <si>
    <t>　供用開始から10年未満であるため、自然災害や設備機器の故障等の緊急性がある場合以外は更新を行わない。10年経過後には、機能を継続的に発揮できるようにするため、ストックマネジメント計画を策定し、施設の長寿命化を図っていく。改築等の財源の確保や経営に与える影響等を踏まえた分析をしながら、長期的な視点で施設の維持管理を行っていく。
　管渠については、令和5年度まで新たな管布設を行う予定である。更新については、最も古い管渠が布設からの経過年数が25年という状況であることから、管路の標準耐用年数が50年ということを考慮して、現状では実施しない予定である。</t>
    <rPh sb="1" eb="3">
      <t>キョウヨウ</t>
    </rPh>
    <rPh sb="3" eb="5">
      <t>カイシ</t>
    </rPh>
    <rPh sb="9" eb="10">
      <t>ネン</t>
    </rPh>
    <rPh sb="10" eb="12">
      <t>ミマン</t>
    </rPh>
    <rPh sb="18" eb="20">
      <t>シゼン</t>
    </rPh>
    <rPh sb="20" eb="22">
      <t>サイガイ</t>
    </rPh>
    <rPh sb="23" eb="25">
      <t>セツビ</t>
    </rPh>
    <rPh sb="28" eb="30">
      <t>コショウ</t>
    </rPh>
    <rPh sb="30" eb="31">
      <t>トウ</t>
    </rPh>
    <rPh sb="32" eb="35">
      <t>キンキュウセイ</t>
    </rPh>
    <rPh sb="38" eb="40">
      <t>バアイ</t>
    </rPh>
    <rPh sb="40" eb="42">
      <t>イガイ</t>
    </rPh>
    <rPh sb="43" eb="45">
      <t>コウシン</t>
    </rPh>
    <rPh sb="46" eb="47">
      <t>オコナ</t>
    </rPh>
    <rPh sb="53" eb="54">
      <t>ネン</t>
    </rPh>
    <rPh sb="54" eb="56">
      <t>ケイカ</t>
    </rPh>
    <rPh sb="56" eb="57">
      <t>ゴ</t>
    </rPh>
    <rPh sb="60" eb="62">
      <t>キノウ</t>
    </rPh>
    <rPh sb="63" eb="66">
      <t>ケイゾクテキ</t>
    </rPh>
    <rPh sb="67" eb="69">
      <t>ハッキ</t>
    </rPh>
    <rPh sb="90" eb="92">
      <t>ケイカク</t>
    </rPh>
    <rPh sb="93" eb="95">
      <t>サクテイ</t>
    </rPh>
    <rPh sb="97" eb="99">
      <t>シセツ</t>
    </rPh>
    <rPh sb="100" eb="104">
      <t>チョウジュミョウカ</t>
    </rPh>
    <rPh sb="105" eb="106">
      <t>ハカ</t>
    </rPh>
    <rPh sb="111" eb="113">
      <t>カイチク</t>
    </rPh>
    <rPh sb="113" eb="114">
      <t>トウ</t>
    </rPh>
    <rPh sb="118" eb="120">
      <t>カクホ</t>
    </rPh>
    <rPh sb="121" eb="123">
      <t>ケイエイ</t>
    </rPh>
    <rPh sb="124" eb="125">
      <t>アタ</t>
    </rPh>
    <rPh sb="127" eb="129">
      <t>エイキョウ</t>
    </rPh>
    <rPh sb="129" eb="130">
      <t>トウ</t>
    </rPh>
    <rPh sb="131" eb="132">
      <t>フ</t>
    </rPh>
    <rPh sb="135" eb="137">
      <t>ブンセキ</t>
    </rPh>
    <rPh sb="143" eb="146">
      <t>チョウキテキ</t>
    </rPh>
    <rPh sb="147" eb="149">
      <t>シテン</t>
    </rPh>
    <rPh sb="150" eb="152">
      <t>シセツ</t>
    </rPh>
    <rPh sb="153" eb="155">
      <t>イジ</t>
    </rPh>
    <rPh sb="155" eb="157">
      <t>カンリ</t>
    </rPh>
    <rPh sb="158" eb="159">
      <t>オコナ</t>
    </rPh>
    <rPh sb="166" eb="168">
      <t>カンキョ</t>
    </rPh>
    <rPh sb="174" eb="176">
      <t>レイワ</t>
    </rPh>
    <rPh sb="177" eb="179">
      <t>ネンド</t>
    </rPh>
    <rPh sb="181" eb="182">
      <t>アラ</t>
    </rPh>
    <rPh sb="184" eb="185">
      <t>カン</t>
    </rPh>
    <rPh sb="185" eb="187">
      <t>フセツ</t>
    </rPh>
    <rPh sb="188" eb="189">
      <t>オコナ</t>
    </rPh>
    <rPh sb="190" eb="192">
      <t>ヨテイ</t>
    </rPh>
    <rPh sb="196" eb="198">
      <t>コウシン</t>
    </rPh>
    <rPh sb="204" eb="205">
      <t>モット</t>
    </rPh>
    <rPh sb="206" eb="207">
      <t>フル</t>
    </rPh>
    <rPh sb="208" eb="210">
      <t>カンキョ</t>
    </rPh>
    <rPh sb="211" eb="213">
      <t>フセツ</t>
    </rPh>
    <rPh sb="216" eb="218">
      <t>ケイカ</t>
    </rPh>
    <rPh sb="218" eb="220">
      <t>ネンスウ</t>
    </rPh>
    <rPh sb="223" eb="224">
      <t>ネン</t>
    </rPh>
    <rPh sb="227" eb="229">
      <t>ジョウキョウ</t>
    </rPh>
    <rPh sb="237" eb="239">
      <t>カンロ</t>
    </rPh>
    <rPh sb="240" eb="242">
      <t>ヒョウジュン</t>
    </rPh>
    <rPh sb="242" eb="244">
      <t>タイヨウ</t>
    </rPh>
    <rPh sb="244" eb="246">
      <t>ネンスウ</t>
    </rPh>
    <rPh sb="249" eb="250">
      <t>ネン</t>
    </rPh>
    <rPh sb="256" eb="258">
      <t>コウリョ</t>
    </rPh>
    <rPh sb="261" eb="263">
      <t>ゲンジョウ</t>
    </rPh>
    <rPh sb="265" eb="267">
      <t>ジッシ</t>
    </rPh>
    <rPh sb="270" eb="272">
      <t>ヨテイ</t>
    </rPh>
    <phoneticPr fontId="1"/>
  </si>
  <si>
    <t>　収益的収支比率は100％を下回っており、昨年とほぼ同様の比率であるため、不足分を一般会計からの繰入金によって補填している状況にある。
　企業債残高対事業規模比率も昨年とほぼ同様の比率であり、今年は類似団体の約16倍の比率となっている。これは、事業規模を大きく上回る企業債残高であり、厳しい財政状態である。
　経費回収率は類似団体をやや上回っているが、昨年に比べて減少している。汚水処理原価については、前年度から上昇しているが、類似団体を下回る水準となっている。処理区域内は世帯数の減少と高齢世帯の増加が著しいため、下水道の加入促進を行い、水洗化率の向上に努めているものの、大幅な料金収入の増加を見込めない状況である。今後は、使用料や汚水処理費等の見直しを検討していく必要があると考えられる。
　</t>
    <rPh sb="1" eb="4">
      <t>シュウエキテキ</t>
    </rPh>
    <rPh sb="4" eb="6">
      <t>シュウシ</t>
    </rPh>
    <rPh sb="6" eb="8">
      <t>ヒリツ</t>
    </rPh>
    <rPh sb="14" eb="16">
      <t>シタマワ</t>
    </rPh>
    <rPh sb="21" eb="23">
      <t>サクネン</t>
    </rPh>
    <rPh sb="26" eb="28">
      <t>ドウヨウ</t>
    </rPh>
    <rPh sb="29" eb="31">
      <t>ヒリツ</t>
    </rPh>
    <rPh sb="37" eb="40">
      <t>フソクブン</t>
    </rPh>
    <rPh sb="41" eb="43">
      <t>イッパン</t>
    </rPh>
    <rPh sb="43" eb="45">
      <t>カイケイ</t>
    </rPh>
    <rPh sb="48" eb="50">
      <t>クリイレ</t>
    </rPh>
    <rPh sb="50" eb="51">
      <t>キン</t>
    </rPh>
    <rPh sb="55" eb="57">
      <t>ホテン</t>
    </rPh>
    <rPh sb="61" eb="63">
      <t>ジョウキョウ</t>
    </rPh>
    <rPh sb="69" eb="71">
      <t>キギョウ</t>
    </rPh>
    <rPh sb="71" eb="72">
      <t>サイ</t>
    </rPh>
    <rPh sb="72" eb="74">
      <t>ザンダカ</t>
    </rPh>
    <rPh sb="74" eb="75">
      <t>タイ</t>
    </rPh>
    <rPh sb="75" eb="77">
      <t>ジギョウ</t>
    </rPh>
    <rPh sb="77" eb="79">
      <t>キボ</t>
    </rPh>
    <rPh sb="79" eb="81">
      <t>ヒリツ</t>
    </rPh>
    <rPh sb="82" eb="84">
      <t>サクネン</t>
    </rPh>
    <rPh sb="87" eb="89">
      <t>ドウヨウ</t>
    </rPh>
    <rPh sb="90" eb="92">
      <t>ヒリツ</t>
    </rPh>
    <rPh sb="96" eb="98">
      <t>コトシ</t>
    </rPh>
    <rPh sb="99" eb="101">
      <t>ルイジ</t>
    </rPh>
    <rPh sb="101" eb="103">
      <t>ダンタイ</t>
    </rPh>
    <rPh sb="104" eb="105">
      <t>ヤク</t>
    </rPh>
    <rPh sb="107" eb="108">
      <t>バイ</t>
    </rPh>
    <rPh sb="109" eb="111">
      <t>ヒリツ</t>
    </rPh>
    <rPh sb="122" eb="124">
      <t>ジギョウ</t>
    </rPh>
    <rPh sb="124" eb="126">
      <t>キボ</t>
    </rPh>
    <rPh sb="127" eb="128">
      <t>オオ</t>
    </rPh>
    <rPh sb="130" eb="132">
      <t>ウワマワ</t>
    </rPh>
    <rPh sb="133" eb="135">
      <t>キギョウ</t>
    </rPh>
    <rPh sb="135" eb="136">
      <t>サイ</t>
    </rPh>
    <rPh sb="136" eb="138">
      <t>ザンダカ</t>
    </rPh>
    <rPh sb="142" eb="143">
      <t>キビ</t>
    </rPh>
    <rPh sb="145" eb="147">
      <t>ザイセイ</t>
    </rPh>
    <rPh sb="147" eb="149">
      <t>ジョウタイ</t>
    </rPh>
    <rPh sb="155" eb="157">
      <t>ケイヒ</t>
    </rPh>
    <rPh sb="157" eb="159">
      <t>カイシュウ</t>
    </rPh>
    <rPh sb="159" eb="160">
      <t>リツ</t>
    </rPh>
    <rPh sb="161" eb="163">
      <t>ルイジ</t>
    </rPh>
    <rPh sb="163" eb="165">
      <t>ダンタイ</t>
    </rPh>
    <rPh sb="168" eb="170">
      <t>ウワマワ</t>
    </rPh>
    <rPh sb="176" eb="178">
      <t>サクネン</t>
    </rPh>
    <rPh sb="179" eb="180">
      <t>クラ</t>
    </rPh>
    <rPh sb="182" eb="184">
      <t>ゲンショウ</t>
    </rPh>
    <rPh sb="189" eb="191">
      <t>オスイ</t>
    </rPh>
    <rPh sb="191" eb="193">
      <t>ショリ</t>
    </rPh>
    <rPh sb="193" eb="195">
      <t>ゲンカ</t>
    </rPh>
    <rPh sb="201" eb="204">
      <t>ゼンネンド</t>
    </rPh>
    <rPh sb="206" eb="208">
      <t>ジョウショウ</t>
    </rPh>
    <rPh sb="214" eb="216">
      <t>ルイジ</t>
    </rPh>
    <rPh sb="216" eb="218">
      <t>ダンタイ</t>
    </rPh>
    <rPh sb="219" eb="221">
      <t>シタマワ</t>
    </rPh>
    <rPh sb="222" eb="224">
      <t>スイジュン</t>
    </rPh>
    <rPh sb="231" eb="233">
      <t>ショリ</t>
    </rPh>
    <rPh sb="233" eb="236">
      <t>クイキナイ</t>
    </rPh>
    <rPh sb="237" eb="240">
      <t>セタイスウ</t>
    </rPh>
    <rPh sb="241" eb="243">
      <t>ゲンショウ</t>
    </rPh>
    <rPh sb="244" eb="246">
      <t>コウレイ</t>
    </rPh>
    <rPh sb="246" eb="248">
      <t>セタイ</t>
    </rPh>
    <rPh sb="249" eb="251">
      <t>ゾウカ</t>
    </rPh>
    <rPh sb="252" eb="253">
      <t>イチジル</t>
    </rPh>
    <rPh sb="258" eb="261">
      <t>ゲスイドウ</t>
    </rPh>
    <rPh sb="262" eb="264">
      <t>カニュウ</t>
    </rPh>
    <rPh sb="264" eb="266">
      <t>ソクシン</t>
    </rPh>
    <rPh sb="267" eb="268">
      <t>オコナ</t>
    </rPh>
    <rPh sb="270" eb="273">
      <t>スイセンカ</t>
    </rPh>
    <rPh sb="273" eb="274">
      <t>リツ</t>
    </rPh>
    <rPh sb="275" eb="277">
      <t>コウジョウ</t>
    </rPh>
    <rPh sb="278" eb="279">
      <t>ツト</t>
    </rPh>
    <rPh sb="287" eb="289">
      <t>オオハバ</t>
    </rPh>
    <rPh sb="290" eb="292">
      <t>リョウキン</t>
    </rPh>
    <rPh sb="292" eb="294">
      <t>シュウニュウ</t>
    </rPh>
    <rPh sb="295" eb="297">
      <t>ゾウカ</t>
    </rPh>
    <rPh sb="298" eb="300">
      <t>ミコ</t>
    </rPh>
    <rPh sb="303" eb="305">
      <t>ジョウキョウ</t>
    </rPh>
    <rPh sb="309" eb="311">
      <t>コンゴ</t>
    </rPh>
    <rPh sb="313" eb="316">
      <t>シヨウリョウ</t>
    </rPh>
    <rPh sb="317" eb="319">
      <t>オスイ</t>
    </rPh>
    <rPh sb="319" eb="321">
      <t>ショリ</t>
    </rPh>
    <rPh sb="321" eb="322">
      <t>ヒ</t>
    </rPh>
    <rPh sb="322" eb="323">
      <t>トウ</t>
    </rPh>
    <rPh sb="324" eb="326">
      <t>ミナオ</t>
    </rPh>
    <rPh sb="328" eb="330">
      <t>ケントウ</t>
    </rPh>
    <rPh sb="334" eb="336">
      <t>ヒツヨウ</t>
    </rPh>
    <rPh sb="340" eb="341">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</si>
</sst>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5C-43BE-A466-8E9EF13C4B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7.0000000000000007E-2</c:v>
                </c:pt>
                <c:pt idx="2">
                  <c:v>0.56999999999999995</c:v>
                </c:pt>
                <c:pt idx="3" formatCode="#,##0.00;&quot;△&quot;#,##0.00">
                  <c:v>0</c:v>
                </c:pt>
                <c:pt idx="4" formatCode="#,##0.00;&quot;△&quot;#,##0.00">
                  <c:v>0</c:v>
                </c:pt>
              </c:numCache>
            </c:numRef>
          </c:val>
          <c:smooth val="0"/>
          <c:extLst>
            <c:ext xmlns:c16="http://schemas.microsoft.com/office/drawing/2014/chart" uri="{C3380CC4-5D6E-409C-BE32-E72D297353CC}">
              <c16:uniqueId val="{00000001-A45C-43BE-A466-8E9EF13C4B7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c:v>
                </c:pt>
                <c:pt idx="1">
                  <c:v>46.8</c:v>
                </c:pt>
                <c:pt idx="2">
                  <c:v>49</c:v>
                </c:pt>
                <c:pt idx="3">
                  <c:v>47.2</c:v>
                </c:pt>
                <c:pt idx="4">
                  <c:v>49.8</c:v>
                </c:pt>
              </c:numCache>
            </c:numRef>
          </c:val>
          <c:extLst>
            <c:ext xmlns:c16="http://schemas.microsoft.com/office/drawing/2014/chart" uri="{C3380CC4-5D6E-409C-BE32-E72D297353CC}">
              <c16:uniqueId val="{00000000-F91E-49C0-B1BA-8901F842B82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41.28</c:v>
                </c:pt>
                <c:pt idx="1">
                  <c:v>41.45</c:v>
                </c:pt>
                <c:pt idx="2">
                  <c:v>36.97</c:v>
                </c:pt>
                <c:pt idx="3">
                  <c:v>39.51</c:v>
                </c:pt>
                <c:pt idx="4">
                  <c:v>41.6</c:v>
                </c:pt>
              </c:numCache>
            </c:numRef>
          </c:val>
          <c:smooth val="0"/>
          <c:extLst>
            <c:ext xmlns:c16="http://schemas.microsoft.com/office/drawing/2014/chart" uri="{C3380CC4-5D6E-409C-BE32-E72D297353CC}">
              <c16:uniqueId val="{00000001-F91E-49C0-B1BA-8901F842B82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69.87</c:v>
                </c:pt>
                <c:pt idx="1">
                  <c:v>74.150000000000006</c:v>
                </c:pt>
                <c:pt idx="2">
                  <c:v>39.01</c:v>
                </c:pt>
                <c:pt idx="3">
                  <c:v>39.659999999999997</c:v>
                </c:pt>
                <c:pt idx="4">
                  <c:v>31.28</c:v>
                </c:pt>
              </c:numCache>
            </c:numRef>
          </c:val>
          <c:extLst>
            <c:ext xmlns:c16="http://schemas.microsoft.com/office/drawing/2014/chart" uri="{C3380CC4-5D6E-409C-BE32-E72D297353CC}">
              <c16:uniqueId val="{00000000-DCAC-4ACB-BF83-279E5431276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c:v>
                </c:pt>
                <c:pt idx="1">
                  <c:v>64.510000000000005</c:v>
                </c:pt>
                <c:pt idx="2">
                  <c:v>67.12</c:v>
                </c:pt>
                <c:pt idx="3">
                  <c:v>61.03</c:v>
                </c:pt>
                <c:pt idx="4">
                  <c:v>64.790000000000006</c:v>
                </c:pt>
              </c:numCache>
            </c:numRef>
          </c:val>
          <c:smooth val="0"/>
          <c:extLst>
            <c:ext xmlns:c16="http://schemas.microsoft.com/office/drawing/2014/chart" uri="{C3380CC4-5D6E-409C-BE32-E72D297353CC}">
              <c16:uniqueId val="{00000001-DCAC-4ACB-BF83-279E5431276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88.05</c:v>
                </c:pt>
                <c:pt idx="1">
                  <c:v>94.97</c:v>
                </c:pt>
                <c:pt idx="2">
                  <c:v>86.56</c:v>
                </c:pt>
                <c:pt idx="3">
                  <c:v>82.06</c:v>
                </c:pt>
                <c:pt idx="4">
                  <c:v>80.25</c:v>
                </c:pt>
              </c:numCache>
            </c:numRef>
          </c:val>
          <c:extLst>
            <c:ext xmlns:c16="http://schemas.microsoft.com/office/drawing/2014/chart" uri="{C3380CC4-5D6E-409C-BE32-E72D297353CC}">
              <c16:uniqueId val="{00000000-2882-47FB-AC8C-268E073D88A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82-47FB-AC8C-268E073D88A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3F-401E-9ABE-221C50094E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3F-401E-9ABE-221C50094E5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3B-4058-AEB4-389399D67E3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3B-4058-AEB4-389399D67E3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FB-43E3-BD04-92E2B4E96EC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FB-43E3-BD04-92E2B4E96EC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99-4B1D-87CD-FEE0FFD558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99-4B1D-87CD-FEE0FFD558B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formatCode="#,##0.00;&quot;△&quot;#,##0.00;&quot;-&quot;">
                  <c:v>9019.42</c:v>
                </c:pt>
                <c:pt idx="3" formatCode="#,##0.00;&quot;△&quot;#,##0.00;&quot;-&quot;">
                  <c:v>9083.2000000000007</c:v>
                </c:pt>
                <c:pt idx="4" formatCode="#,##0.00;&quot;△&quot;#,##0.00;&quot;-&quot;">
                  <c:v>8927.06</c:v>
                </c:pt>
              </c:numCache>
            </c:numRef>
          </c:val>
          <c:extLst>
            <c:ext xmlns:c16="http://schemas.microsoft.com/office/drawing/2014/chart" uri="{C3380CC4-5D6E-409C-BE32-E72D297353CC}">
              <c16:uniqueId val="{00000000-55D1-4C73-983A-6CEB11098A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1604.64</c:v>
                </c:pt>
                <c:pt idx="1">
                  <c:v>1217.7</c:v>
                </c:pt>
                <c:pt idx="2">
                  <c:v>1689.65</c:v>
                </c:pt>
                <c:pt idx="3">
                  <c:v>808.77</c:v>
                </c:pt>
                <c:pt idx="4">
                  <c:v>560.16</c:v>
                </c:pt>
              </c:numCache>
            </c:numRef>
          </c:val>
          <c:smooth val="0"/>
          <c:extLst>
            <c:ext xmlns:c16="http://schemas.microsoft.com/office/drawing/2014/chart" uri="{C3380CC4-5D6E-409C-BE32-E72D297353CC}">
              <c16:uniqueId val="{00000001-55D1-4C73-983A-6CEB11098AB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58.54</c:v>
                </c:pt>
                <c:pt idx="1">
                  <c:v>61.48</c:v>
                </c:pt>
                <c:pt idx="2">
                  <c:v>77.47</c:v>
                </c:pt>
                <c:pt idx="3">
                  <c:v>61.5</c:v>
                </c:pt>
                <c:pt idx="4">
                  <c:v>48.22</c:v>
                </c:pt>
              </c:numCache>
            </c:numRef>
          </c:val>
          <c:extLst>
            <c:ext xmlns:c16="http://schemas.microsoft.com/office/drawing/2014/chart" uri="{C3380CC4-5D6E-409C-BE32-E72D297353CC}">
              <c16:uniqueId val="{00000000-249F-4EFF-B279-9144ED9EA0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60.01</c:v>
                </c:pt>
                <c:pt idx="1">
                  <c:v>66.680000000000007</c:v>
                </c:pt>
                <c:pt idx="2">
                  <c:v>58.12</c:v>
                </c:pt>
                <c:pt idx="3">
                  <c:v>48.2</c:v>
                </c:pt>
                <c:pt idx="4">
                  <c:v>30.88</c:v>
                </c:pt>
              </c:numCache>
            </c:numRef>
          </c:val>
          <c:smooth val="0"/>
          <c:extLst>
            <c:ext xmlns:c16="http://schemas.microsoft.com/office/drawing/2014/chart" uri="{C3380CC4-5D6E-409C-BE32-E72D297353CC}">
              <c16:uniqueId val="{00000001-249F-4EFF-B279-9144ED9EA0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279.08</c:v>
                </c:pt>
                <c:pt idx="1">
                  <c:v>245.27</c:v>
                </c:pt>
                <c:pt idx="2">
                  <c:v>194.57</c:v>
                </c:pt>
                <c:pt idx="3">
                  <c:v>246.63</c:v>
                </c:pt>
                <c:pt idx="4">
                  <c:v>314.94</c:v>
                </c:pt>
              </c:numCache>
            </c:numRef>
          </c:val>
          <c:extLst>
            <c:ext xmlns:c16="http://schemas.microsoft.com/office/drawing/2014/chart" uri="{C3380CC4-5D6E-409C-BE32-E72D297353CC}">
              <c16:uniqueId val="{00000000-046B-48F6-B16D-AF7DEBD85E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277.67</c:v>
                </c:pt>
                <c:pt idx="1">
                  <c:v>260.11</c:v>
                </c:pt>
                <c:pt idx="2">
                  <c:v>304.98</c:v>
                </c:pt>
                <c:pt idx="3">
                  <c:v>345.96</c:v>
                </c:pt>
                <c:pt idx="4">
                  <c:v>525.91999999999996</c:v>
                </c:pt>
              </c:numCache>
            </c:numRef>
          </c:val>
          <c:smooth val="0"/>
          <c:extLst>
            <c:ext xmlns:c16="http://schemas.microsoft.com/office/drawing/2014/chart" uri="{C3380CC4-5D6E-409C-BE32-E72D297353CC}">
              <c16:uniqueId val="{00000001-046B-48F6-B16D-AF7DEBD85E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外ヶ浜町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7</v>
      </c>
      <c r="C7" s="44"/>
      <c r="D7" s="44"/>
      <c r="E7" s="44"/>
      <c r="F7" s="44"/>
      <c r="G7" s="44"/>
      <c r="H7" s="44"/>
      <c r="I7" s="44" t="s">
        <v>13</v>
      </c>
      <c r="J7" s="44"/>
      <c r="K7" s="44"/>
      <c r="L7" s="44"/>
      <c r="M7" s="44"/>
      <c r="N7" s="44"/>
      <c r="O7" s="44"/>
      <c r="P7" s="44" t="s">
        <v>6</v>
      </c>
      <c r="Q7" s="44"/>
      <c r="R7" s="44"/>
      <c r="S7" s="44"/>
      <c r="T7" s="44"/>
      <c r="U7" s="44"/>
      <c r="V7" s="44"/>
      <c r="W7" s="44" t="s">
        <v>15</v>
      </c>
      <c r="X7" s="44"/>
      <c r="Y7" s="44"/>
      <c r="Z7" s="44"/>
      <c r="AA7" s="44"/>
      <c r="AB7" s="44"/>
      <c r="AC7" s="44"/>
      <c r="AD7" s="44" t="s">
        <v>5</v>
      </c>
      <c r="AE7" s="44"/>
      <c r="AF7" s="44"/>
      <c r="AG7" s="44"/>
      <c r="AH7" s="44"/>
      <c r="AI7" s="44"/>
      <c r="AJ7" s="44"/>
      <c r="AK7" s="3"/>
      <c r="AL7" s="44" t="s">
        <v>16</v>
      </c>
      <c r="AM7" s="44"/>
      <c r="AN7" s="44"/>
      <c r="AO7" s="44"/>
      <c r="AP7" s="44"/>
      <c r="AQ7" s="44"/>
      <c r="AR7" s="44"/>
      <c r="AS7" s="44"/>
      <c r="AT7" s="44" t="s">
        <v>11</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Cd3</v>
      </c>
      <c r="X8" s="45"/>
      <c r="Y8" s="45"/>
      <c r="Z8" s="45"/>
      <c r="AA8" s="45"/>
      <c r="AB8" s="45"/>
      <c r="AC8" s="45"/>
      <c r="AD8" s="46" t="str">
        <f>データ!$M$6</f>
        <v>非設置</v>
      </c>
      <c r="AE8" s="46"/>
      <c r="AF8" s="46"/>
      <c r="AG8" s="46"/>
      <c r="AH8" s="46"/>
      <c r="AI8" s="46"/>
      <c r="AJ8" s="46"/>
      <c r="AK8" s="3"/>
      <c r="AL8" s="47">
        <f>データ!S6</f>
        <v>5734</v>
      </c>
      <c r="AM8" s="47"/>
      <c r="AN8" s="47"/>
      <c r="AO8" s="47"/>
      <c r="AP8" s="47"/>
      <c r="AQ8" s="47"/>
      <c r="AR8" s="47"/>
      <c r="AS8" s="47"/>
      <c r="AT8" s="48">
        <f>データ!T6</f>
        <v>230.3</v>
      </c>
      <c r="AU8" s="48"/>
      <c r="AV8" s="48"/>
      <c r="AW8" s="48"/>
      <c r="AX8" s="48"/>
      <c r="AY8" s="48"/>
      <c r="AZ8" s="48"/>
      <c r="BA8" s="48"/>
      <c r="BB8" s="48">
        <f>データ!U6</f>
        <v>24.9</v>
      </c>
      <c r="BC8" s="48"/>
      <c r="BD8" s="48"/>
      <c r="BE8" s="48"/>
      <c r="BF8" s="48"/>
      <c r="BG8" s="48"/>
      <c r="BH8" s="48"/>
      <c r="BI8" s="48"/>
      <c r="BJ8" s="3"/>
      <c r="BK8" s="3"/>
      <c r="BL8" s="49" t="s">
        <v>12</v>
      </c>
      <c r="BM8" s="50"/>
      <c r="BN8" s="17" t="s">
        <v>20</v>
      </c>
      <c r="BO8" s="20"/>
      <c r="BP8" s="20"/>
      <c r="BQ8" s="20"/>
      <c r="BR8" s="20"/>
      <c r="BS8" s="20"/>
      <c r="BT8" s="20"/>
      <c r="BU8" s="20"/>
      <c r="BV8" s="20"/>
      <c r="BW8" s="20"/>
      <c r="BX8" s="20"/>
      <c r="BY8" s="24"/>
    </row>
    <row r="9" spans="1:78" ht="18.75" customHeight="1" x14ac:dyDescent="0.15">
      <c r="A9" s="2"/>
      <c r="B9" s="44" t="s">
        <v>22</v>
      </c>
      <c r="C9" s="44"/>
      <c r="D9" s="44"/>
      <c r="E9" s="44"/>
      <c r="F9" s="44"/>
      <c r="G9" s="44"/>
      <c r="H9" s="44"/>
      <c r="I9" s="44" t="s">
        <v>23</v>
      </c>
      <c r="J9" s="44"/>
      <c r="K9" s="44"/>
      <c r="L9" s="44"/>
      <c r="M9" s="44"/>
      <c r="N9" s="44"/>
      <c r="O9" s="44"/>
      <c r="P9" s="44" t="s">
        <v>24</v>
      </c>
      <c r="Q9" s="44"/>
      <c r="R9" s="44"/>
      <c r="S9" s="44"/>
      <c r="T9" s="44"/>
      <c r="U9" s="44"/>
      <c r="V9" s="44"/>
      <c r="W9" s="44" t="s">
        <v>27</v>
      </c>
      <c r="X9" s="44"/>
      <c r="Y9" s="44"/>
      <c r="Z9" s="44"/>
      <c r="AA9" s="44"/>
      <c r="AB9" s="44"/>
      <c r="AC9" s="44"/>
      <c r="AD9" s="44" t="s">
        <v>21</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34</v>
      </c>
      <c r="BC9" s="44"/>
      <c r="BD9" s="44"/>
      <c r="BE9" s="44"/>
      <c r="BF9" s="44"/>
      <c r="BG9" s="44"/>
      <c r="BH9" s="44"/>
      <c r="BI9" s="44"/>
      <c r="BJ9" s="3"/>
      <c r="BK9" s="3"/>
      <c r="BL9" s="51" t="s">
        <v>35</v>
      </c>
      <c r="BM9" s="52"/>
      <c r="BN9" s="18" t="s">
        <v>37</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23.76</v>
      </c>
      <c r="Q10" s="48"/>
      <c r="R10" s="48"/>
      <c r="S10" s="48"/>
      <c r="T10" s="48"/>
      <c r="U10" s="48"/>
      <c r="V10" s="48"/>
      <c r="W10" s="48">
        <f>データ!Q6</f>
        <v>87.3</v>
      </c>
      <c r="X10" s="48"/>
      <c r="Y10" s="48"/>
      <c r="Z10" s="48"/>
      <c r="AA10" s="48"/>
      <c r="AB10" s="48"/>
      <c r="AC10" s="48"/>
      <c r="AD10" s="47">
        <f>データ!R6</f>
        <v>2860</v>
      </c>
      <c r="AE10" s="47"/>
      <c r="AF10" s="47"/>
      <c r="AG10" s="47"/>
      <c r="AH10" s="47"/>
      <c r="AI10" s="47"/>
      <c r="AJ10" s="47"/>
      <c r="AK10" s="2"/>
      <c r="AL10" s="47">
        <f>データ!V6</f>
        <v>1346</v>
      </c>
      <c r="AM10" s="47"/>
      <c r="AN10" s="47"/>
      <c r="AO10" s="47"/>
      <c r="AP10" s="47"/>
      <c r="AQ10" s="47"/>
      <c r="AR10" s="47"/>
      <c r="AS10" s="47"/>
      <c r="AT10" s="48">
        <f>データ!W6</f>
        <v>0.72</v>
      </c>
      <c r="AU10" s="48"/>
      <c r="AV10" s="48"/>
      <c r="AW10" s="48"/>
      <c r="AX10" s="48"/>
      <c r="AY10" s="48"/>
      <c r="AZ10" s="48"/>
      <c r="BA10" s="48"/>
      <c r="BB10" s="48">
        <f>データ!X6</f>
        <v>1869.44</v>
      </c>
      <c r="BC10" s="48"/>
      <c r="BD10" s="48"/>
      <c r="BE10" s="48"/>
      <c r="BF10" s="48"/>
      <c r="BG10" s="48"/>
      <c r="BH10" s="48"/>
      <c r="BI10" s="48"/>
      <c r="BJ10" s="2"/>
      <c r="BK10" s="2"/>
      <c r="BL10" s="53" t="s">
        <v>38</v>
      </c>
      <c r="BM10" s="54"/>
      <c r="BN10" s="19" t="s">
        <v>39</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41</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29</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42</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9</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43</v>
      </c>
    </row>
    <row r="84" spans="1:78" x14ac:dyDescent="0.15">
      <c r="C84" s="2"/>
    </row>
    <row r="85" spans="1:78" hidden="1" x14ac:dyDescent="0.15">
      <c r="B85" s="6" t="s">
        <v>44</v>
      </c>
      <c r="C85" s="6"/>
      <c r="D85" s="6"/>
      <c r="E85" s="6" t="s">
        <v>46</v>
      </c>
      <c r="F85" s="6" t="s">
        <v>47</v>
      </c>
      <c r="G85" s="6" t="s">
        <v>48</v>
      </c>
      <c r="H85" s="6" t="s">
        <v>0</v>
      </c>
      <c r="I85" s="6" t="s">
        <v>8</v>
      </c>
      <c r="J85" s="6" t="s">
        <v>49</v>
      </c>
      <c r="K85" s="6" t="s">
        <v>50</v>
      </c>
      <c r="L85" s="6" t="s">
        <v>33</v>
      </c>
      <c r="M85" s="6" t="s">
        <v>36</v>
      </c>
      <c r="N85" s="6" t="s">
        <v>51</v>
      </c>
      <c r="O85" s="6" t="s">
        <v>53</v>
      </c>
    </row>
    <row r="86" spans="1:78" hidden="1" x14ac:dyDescent="0.15">
      <c r="B86" s="6"/>
      <c r="C86" s="6"/>
      <c r="D86" s="6"/>
      <c r="E86" s="6" t="str">
        <f>データ!AI6</f>
        <v/>
      </c>
      <c r="F86" s="6" t="s">
        <v>40</v>
      </c>
      <c r="G86" s="6" t="s">
        <v>40</v>
      </c>
      <c r="H86" s="6" t="str">
        <f>データ!BP6</f>
        <v>【705.21】</v>
      </c>
      <c r="I86" s="6" t="str">
        <f>データ!CA6</f>
        <v>【98.96】</v>
      </c>
      <c r="J86" s="6" t="str">
        <f>データ!CL6</f>
        <v>【134.52】</v>
      </c>
      <c r="K86" s="6" t="str">
        <f>データ!CW6</f>
        <v>【59.57】</v>
      </c>
      <c r="L86" s="6" t="str">
        <f>データ!DH6</f>
        <v>【95.57】</v>
      </c>
      <c r="M86" s="6" t="s">
        <v>40</v>
      </c>
      <c r="N86" s="6" t="s">
        <v>40</v>
      </c>
      <c r="O86" s="6" t="str">
        <f>データ!EO6</f>
        <v>【0.30】</v>
      </c>
    </row>
  </sheetData>
  <sheetProtection algorithmName="SHA-512" hashValue="fpXjm4AyPlSXmZVnNLGYHuQpFQW0U/vitLVk3Sv2yhJ3XzrLS4Lx8elUnrBjWezGG/mcmnj27idpgTxa0XPx3w==" saltValue="s8KvRzOvrFMmloJVeHCxvw=="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32</v>
      </c>
      <c r="C3" s="30" t="s">
        <v>58</v>
      </c>
      <c r="D3" s="30" t="s">
        <v>59</v>
      </c>
      <c r="E3" s="30" t="s">
        <v>4</v>
      </c>
      <c r="F3" s="30" t="s">
        <v>3</v>
      </c>
      <c r="G3" s="30" t="s">
        <v>26</v>
      </c>
      <c r="H3" s="78" t="s">
        <v>55</v>
      </c>
      <c r="I3" s="79"/>
      <c r="J3" s="79"/>
      <c r="K3" s="79"/>
      <c r="L3" s="79"/>
      <c r="M3" s="79"/>
      <c r="N3" s="79"/>
      <c r="O3" s="79"/>
      <c r="P3" s="79"/>
      <c r="Q3" s="79"/>
      <c r="R3" s="79"/>
      <c r="S3" s="79"/>
      <c r="T3" s="79"/>
      <c r="U3" s="79"/>
      <c r="V3" s="79"/>
      <c r="W3" s="79"/>
      <c r="X3" s="80"/>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60</v>
      </c>
      <c r="B4" s="31"/>
      <c r="C4" s="31"/>
      <c r="D4" s="31"/>
      <c r="E4" s="31"/>
      <c r="F4" s="31"/>
      <c r="G4" s="31"/>
      <c r="H4" s="81"/>
      <c r="I4" s="82"/>
      <c r="J4" s="82"/>
      <c r="K4" s="82"/>
      <c r="L4" s="82"/>
      <c r="M4" s="82"/>
      <c r="N4" s="82"/>
      <c r="O4" s="82"/>
      <c r="P4" s="82"/>
      <c r="Q4" s="82"/>
      <c r="R4" s="82"/>
      <c r="S4" s="82"/>
      <c r="T4" s="82"/>
      <c r="U4" s="82"/>
      <c r="V4" s="82"/>
      <c r="W4" s="82"/>
      <c r="X4" s="83"/>
      <c r="Y4" s="77" t="s">
        <v>25</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62</v>
      </c>
      <c r="BG4" s="77"/>
      <c r="BH4" s="77"/>
      <c r="BI4" s="77"/>
      <c r="BJ4" s="77"/>
      <c r="BK4" s="77"/>
      <c r="BL4" s="77"/>
      <c r="BM4" s="77"/>
      <c r="BN4" s="77"/>
      <c r="BO4" s="77"/>
      <c r="BP4" s="77"/>
      <c r="BQ4" s="77" t="s">
        <v>14</v>
      </c>
      <c r="BR4" s="77"/>
      <c r="BS4" s="77"/>
      <c r="BT4" s="77"/>
      <c r="BU4" s="77"/>
      <c r="BV4" s="77"/>
      <c r="BW4" s="77"/>
      <c r="BX4" s="77"/>
      <c r="BY4" s="77"/>
      <c r="BZ4" s="77"/>
      <c r="CA4" s="77"/>
      <c r="CB4" s="77" t="s">
        <v>61</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28" t="s">
        <v>69</v>
      </c>
      <c r="B5" s="32"/>
      <c r="C5" s="32"/>
      <c r="D5" s="32"/>
      <c r="E5" s="32"/>
      <c r="F5" s="32"/>
      <c r="G5" s="32"/>
      <c r="H5" s="37" t="s">
        <v>57</v>
      </c>
      <c r="I5" s="37" t="s">
        <v>70</v>
      </c>
      <c r="J5" s="37" t="s">
        <v>71</v>
      </c>
      <c r="K5" s="37" t="s">
        <v>72</v>
      </c>
      <c r="L5" s="37" t="s">
        <v>73</v>
      </c>
      <c r="M5" s="37" t="s">
        <v>5</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90</v>
      </c>
      <c r="AE5" s="37" t="s">
        <v>91</v>
      </c>
      <c r="AF5" s="37" t="s">
        <v>92</v>
      </c>
      <c r="AG5" s="37" t="s">
        <v>93</v>
      </c>
      <c r="AH5" s="37" t="s">
        <v>94</v>
      </c>
      <c r="AI5" s="37" t="s">
        <v>44</v>
      </c>
      <c r="AJ5" s="37" t="s">
        <v>84</v>
      </c>
      <c r="AK5" s="37" t="s">
        <v>85</v>
      </c>
      <c r="AL5" s="37" t="s">
        <v>86</v>
      </c>
      <c r="AM5" s="37" t="s">
        <v>87</v>
      </c>
      <c r="AN5" s="37" t="s">
        <v>88</v>
      </c>
      <c r="AO5" s="37" t="s">
        <v>90</v>
      </c>
      <c r="AP5" s="37" t="s">
        <v>91</v>
      </c>
      <c r="AQ5" s="37" t="s">
        <v>92</v>
      </c>
      <c r="AR5" s="37" t="s">
        <v>93</v>
      </c>
      <c r="AS5" s="37" t="s">
        <v>94</v>
      </c>
      <c r="AT5" s="37" t="s">
        <v>89</v>
      </c>
      <c r="AU5" s="37" t="s">
        <v>84</v>
      </c>
      <c r="AV5" s="37" t="s">
        <v>85</v>
      </c>
      <c r="AW5" s="37" t="s">
        <v>86</v>
      </c>
      <c r="AX5" s="37" t="s">
        <v>87</v>
      </c>
      <c r="AY5" s="37" t="s">
        <v>88</v>
      </c>
      <c r="AZ5" s="37" t="s">
        <v>90</v>
      </c>
      <c r="BA5" s="37" t="s">
        <v>91</v>
      </c>
      <c r="BB5" s="37" t="s">
        <v>92</v>
      </c>
      <c r="BC5" s="37" t="s">
        <v>93</v>
      </c>
      <c r="BD5" s="37" t="s">
        <v>94</v>
      </c>
      <c r="BE5" s="37" t="s">
        <v>89</v>
      </c>
      <c r="BF5" s="37" t="s">
        <v>84</v>
      </c>
      <c r="BG5" s="37" t="s">
        <v>85</v>
      </c>
      <c r="BH5" s="37" t="s">
        <v>86</v>
      </c>
      <c r="BI5" s="37" t="s">
        <v>87</v>
      </c>
      <c r="BJ5" s="37" t="s">
        <v>88</v>
      </c>
      <c r="BK5" s="37" t="s">
        <v>90</v>
      </c>
      <c r="BL5" s="37" t="s">
        <v>91</v>
      </c>
      <c r="BM5" s="37" t="s">
        <v>92</v>
      </c>
      <c r="BN5" s="37" t="s">
        <v>93</v>
      </c>
      <c r="BO5" s="37" t="s">
        <v>94</v>
      </c>
      <c r="BP5" s="37" t="s">
        <v>89</v>
      </c>
      <c r="BQ5" s="37" t="s">
        <v>84</v>
      </c>
      <c r="BR5" s="37" t="s">
        <v>85</v>
      </c>
      <c r="BS5" s="37" t="s">
        <v>86</v>
      </c>
      <c r="BT5" s="37" t="s">
        <v>87</v>
      </c>
      <c r="BU5" s="37" t="s">
        <v>88</v>
      </c>
      <c r="BV5" s="37" t="s">
        <v>90</v>
      </c>
      <c r="BW5" s="37" t="s">
        <v>91</v>
      </c>
      <c r="BX5" s="37" t="s">
        <v>92</v>
      </c>
      <c r="BY5" s="37" t="s">
        <v>93</v>
      </c>
      <c r="BZ5" s="37" t="s">
        <v>94</v>
      </c>
      <c r="CA5" s="37" t="s">
        <v>89</v>
      </c>
      <c r="CB5" s="37" t="s">
        <v>84</v>
      </c>
      <c r="CC5" s="37" t="s">
        <v>85</v>
      </c>
      <c r="CD5" s="37" t="s">
        <v>86</v>
      </c>
      <c r="CE5" s="37" t="s">
        <v>87</v>
      </c>
      <c r="CF5" s="37" t="s">
        <v>88</v>
      </c>
      <c r="CG5" s="37" t="s">
        <v>90</v>
      </c>
      <c r="CH5" s="37" t="s">
        <v>91</v>
      </c>
      <c r="CI5" s="37" t="s">
        <v>92</v>
      </c>
      <c r="CJ5" s="37" t="s">
        <v>93</v>
      </c>
      <c r="CK5" s="37" t="s">
        <v>94</v>
      </c>
      <c r="CL5" s="37" t="s">
        <v>89</v>
      </c>
      <c r="CM5" s="37" t="s">
        <v>84</v>
      </c>
      <c r="CN5" s="37" t="s">
        <v>85</v>
      </c>
      <c r="CO5" s="37" t="s">
        <v>86</v>
      </c>
      <c r="CP5" s="37" t="s">
        <v>87</v>
      </c>
      <c r="CQ5" s="37" t="s">
        <v>88</v>
      </c>
      <c r="CR5" s="37" t="s">
        <v>90</v>
      </c>
      <c r="CS5" s="37" t="s">
        <v>91</v>
      </c>
      <c r="CT5" s="37" t="s">
        <v>92</v>
      </c>
      <c r="CU5" s="37" t="s">
        <v>93</v>
      </c>
      <c r="CV5" s="37" t="s">
        <v>94</v>
      </c>
      <c r="CW5" s="37" t="s">
        <v>89</v>
      </c>
      <c r="CX5" s="37" t="s">
        <v>84</v>
      </c>
      <c r="CY5" s="37" t="s">
        <v>85</v>
      </c>
      <c r="CZ5" s="37" t="s">
        <v>86</v>
      </c>
      <c r="DA5" s="37" t="s">
        <v>87</v>
      </c>
      <c r="DB5" s="37" t="s">
        <v>88</v>
      </c>
      <c r="DC5" s="37" t="s">
        <v>90</v>
      </c>
      <c r="DD5" s="37" t="s">
        <v>91</v>
      </c>
      <c r="DE5" s="37" t="s">
        <v>92</v>
      </c>
      <c r="DF5" s="37" t="s">
        <v>93</v>
      </c>
      <c r="DG5" s="37" t="s">
        <v>94</v>
      </c>
      <c r="DH5" s="37" t="s">
        <v>89</v>
      </c>
      <c r="DI5" s="37" t="s">
        <v>84</v>
      </c>
      <c r="DJ5" s="37" t="s">
        <v>85</v>
      </c>
      <c r="DK5" s="37" t="s">
        <v>86</v>
      </c>
      <c r="DL5" s="37" t="s">
        <v>87</v>
      </c>
      <c r="DM5" s="37" t="s">
        <v>88</v>
      </c>
      <c r="DN5" s="37" t="s">
        <v>90</v>
      </c>
      <c r="DO5" s="37" t="s">
        <v>91</v>
      </c>
      <c r="DP5" s="37" t="s">
        <v>92</v>
      </c>
      <c r="DQ5" s="37" t="s">
        <v>93</v>
      </c>
      <c r="DR5" s="37" t="s">
        <v>94</v>
      </c>
      <c r="DS5" s="37" t="s">
        <v>89</v>
      </c>
      <c r="DT5" s="37" t="s">
        <v>84</v>
      </c>
      <c r="DU5" s="37" t="s">
        <v>85</v>
      </c>
      <c r="DV5" s="37" t="s">
        <v>86</v>
      </c>
      <c r="DW5" s="37" t="s">
        <v>87</v>
      </c>
      <c r="DX5" s="37" t="s">
        <v>88</v>
      </c>
      <c r="DY5" s="37" t="s">
        <v>90</v>
      </c>
      <c r="DZ5" s="37" t="s">
        <v>91</v>
      </c>
      <c r="EA5" s="37" t="s">
        <v>92</v>
      </c>
      <c r="EB5" s="37" t="s">
        <v>93</v>
      </c>
      <c r="EC5" s="37" t="s">
        <v>94</v>
      </c>
      <c r="ED5" s="37" t="s">
        <v>89</v>
      </c>
      <c r="EE5" s="37" t="s">
        <v>84</v>
      </c>
      <c r="EF5" s="37" t="s">
        <v>85</v>
      </c>
      <c r="EG5" s="37" t="s">
        <v>86</v>
      </c>
      <c r="EH5" s="37" t="s">
        <v>87</v>
      </c>
      <c r="EI5" s="37" t="s">
        <v>88</v>
      </c>
      <c r="EJ5" s="37" t="s">
        <v>90</v>
      </c>
      <c r="EK5" s="37" t="s">
        <v>91</v>
      </c>
      <c r="EL5" s="37" t="s">
        <v>92</v>
      </c>
      <c r="EM5" s="37" t="s">
        <v>93</v>
      </c>
      <c r="EN5" s="37" t="s">
        <v>94</v>
      </c>
      <c r="EO5" s="37" t="s">
        <v>89</v>
      </c>
    </row>
    <row r="6" spans="1:145" s="27" customFormat="1" x14ac:dyDescent="0.15">
      <c r="A6" s="28" t="s">
        <v>95</v>
      </c>
      <c r="B6" s="33">
        <f t="shared" ref="B6:X6" si="1">B7</f>
        <v>2020</v>
      </c>
      <c r="C6" s="33">
        <f t="shared" si="1"/>
        <v>23078</v>
      </c>
      <c r="D6" s="33">
        <f t="shared" si="1"/>
        <v>47</v>
      </c>
      <c r="E6" s="33">
        <f t="shared" si="1"/>
        <v>17</v>
      </c>
      <c r="F6" s="33">
        <f t="shared" si="1"/>
        <v>1</v>
      </c>
      <c r="G6" s="33">
        <f t="shared" si="1"/>
        <v>0</v>
      </c>
      <c r="H6" s="33" t="str">
        <f t="shared" si="1"/>
        <v>青森県　外ヶ浜町</v>
      </c>
      <c r="I6" s="33" t="str">
        <f t="shared" si="1"/>
        <v>法非適用</v>
      </c>
      <c r="J6" s="33" t="str">
        <f t="shared" si="1"/>
        <v>下水道事業</v>
      </c>
      <c r="K6" s="33" t="str">
        <f t="shared" si="1"/>
        <v>公共下水道</v>
      </c>
      <c r="L6" s="33" t="str">
        <f t="shared" si="1"/>
        <v>Cd3</v>
      </c>
      <c r="M6" s="33" t="str">
        <f t="shared" si="1"/>
        <v>非設置</v>
      </c>
      <c r="N6" s="38" t="str">
        <f t="shared" si="1"/>
        <v>-</v>
      </c>
      <c r="O6" s="38" t="str">
        <f t="shared" si="1"/>
        <v>該当数値なし</v>
      </c>
      <c r="P6" s="38">
        <f t="shared" si="1"/>
        <v>23.76</v>
      </c>
      <c r="Q6" s="38">
        <f t="shared" si="1"/>
        <v>87.3</v>
      </c>
      <c r="R6" s="38">
        <f t="shared" si="1"/>
        <v>2860</v>
      </c>
      <c r="S6" s="38">
        <f t="shared" si="1"/>
        <v>5734</v>
      </c>
      <c r="T6" s="38">
        <f t="shared" si="1"/>
        <v>230.3</v>
      </c>
      <c r="U6" s="38">
        <f t="shared" si="1"/>
        <v>24.9</v>
      </c>
      <c r="V6" s="38">
        <f t="shared" si="1"/>
        <v>1346</v>
      </c>
      <c r="W6" s="38">
        <f t="shared" si="1"/>
        <v>0.72</v>
      </c>
      <c r="X6" s="38">
        <f t="shared" si="1"/>
        <v>1869.44</v>
      </c>
      <c r="Y6" s="42">
        <f t="shared" ref="Y6:AH6" si="2">IF(Y7="",NA(),Y7)</f>
        <v>88.05</v>
      </c>
      <c r="Z6" s="42">
        <f t="shared" si="2"/>
        <v>94.97</v>
      </c>
      <c r="AA6" s="42">
        <f t="shared" si="2"/>
        <v>86.56</v>
      </c>
      <c r="AB6" s="42">
        <f t="shared" si="2"/>
        <v>82.06</v>
      </c>
      <c r="AC6" s="42">
        <f t="shared" si="2"/>
        <v>80.25</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38">
        <f t="shared" ref="BF6:BO6" si="5">IF(BF7="",NA(),BF7)</f>
        <v>0</v>
      </c>
      <c r="BG6" s="38">
        <f t="shared" si="5"/>
        <v>0</v>
      </c>
      <c r="BH6" s="42">
        <f t="shared" si="5"/>
        <v>9019.42</v>
      </c>
      <c r="BI6" s="42">
        <f t="shared" si="5"/>
        <v>9083.2000000000007</v>
      </c>
      <c r="BJ6" s="42">
        <f t="shared" si="5"/>
        <v>8927.06</v>
      </c>
      <c r="BK6" s="42">
        <f t="shared" si="5"/>
        <v>1604.64</v>
      </c>
      <c r="BL6" s="42">
        <f t="shared" si="5"/>
        <v>1217.7</v>
      </c>
      <c r="BM6" s="42">
        <f t="shared" si="5"/>
        <v>1689.65</v>
      </c>
      <c r="BN6" s="42">
        <f t="shared" si="5"/>
        <v>808.77</v>
      </c>
      <c r="BO6" s="42">
        <f t="shared" si="5"/>
        <v>560.16</v>
      </c>
      <c r="BP6" s="38" t="str">
        <f>IF(BP7="","",IF(BP7="-","【-】","【"&amp;SUBSTITUTE(TEXT(BP7,"#,##0.00"),"-","△")&amp;"】"))</f>
        <v>【705.21】</v>
      </c>
      <c r="BQ6" s="42">
        <f t="shared" ref="BQ6:BZ6" si="6">IF(BQ7="",NA(),BQ7)</f>
        <v>58.54</v>
      </c>
      <c r="BR6" s="42">
        <f t="shared" si="6"/>
        <v>61.48</v>
      </c>
      <c r="BS6" s="42">
        <f t="shared" si="6"/>
        <v>77.47</v>
      </c>
      <c r="BT6" s="42">
        <f t="shared" si="6"/>
        <v>61.5</v>
      </c>
      <c r="BU6" s="42">
        <f t="shared" si="6"/>
        <v>48.22</v>
      </c>
      <c r="BV6" s="42">
        <f t="shared" si="6"/>
        <v>60.01</v>
      </c>
      <c r="BW6" s="42">
        <f t="shared" si="6"/>
        <v>66.680000000000007</v>
      </c>
      <c r="BX6" s="42">
        <f t="shared" si="6"/>
        <v>58.12</v>
      </c>
      <c r="BY6" s="42">
        <f t="shared" si="6"/>
        <v>48.2</v>
      </c>
      <c r="BZ6" s="42">
        <f t="shared" si="6"/>
        <v>30.88</v>
      </c>
      <c r="CA6" s="38" t="str">
        <f>IF(CA7="","",IF(CA7="-","【-】","【"&amp;SUBSTITUTE(TEXT(CA7,"#,##0.00"),"-","△")&amp;"】"))</f>
        <v>【98.96】</v>
      </c>
      <c r="CB6" s="42">
        <f t="shared" ref="CB6:CK6" si="7">IF(CB7="",NA(),CB7)</f>
        <v>279.08</v>
      </c>
      <c r="CC6" s="42">
        <f t="shared" si="7"/>
        <v>245.27</v>
      </c>
      <c r="CD6" s="42">
        <f t="shared" si="7"/>
        <v>194.57</v>
      </c>
      <c r="CE6" s="42">
        <f t="shared" si="7"/>
        <v>246.63</v>
      </c>
      <c r="CF6" s="42">
        <f t="shared" si="7"/>
        <v>314.94</v>
      </c>
      <c r="CG6" s="42">
        <f t="shared" si="7"/>
        <v>277.67</v>
      </c>
      <c r="CH6" s="42">
        <f t="shared" si="7"/>
        <v>260.11</v>
      </c>
      <c r="CI6" s="42">
        <f t="shared" si="7"/>
        <v>304.98</v>
      </c>
      <c r="CJ6" s="42">
        <f t="shared" si="7"/>
        <v>345.96</v>
      </c>
      <c r="CK6" s="42">
        <f t="shared" si="7"/>
        <v>525.91999999999996</v>
      </c>
      <c r="CL6" s="38" t="str">
        <f>IF(CL7="","",IF(CL7="-","【-】","【"&amp;SUBSTITUTE(TEXT(CL7,"#,##0.00"),"-","△")&amp;"】"))</f>
        <v>【134.52】</v>
      </c>
      <c r="CM6" s="42">
        <f t="shared" ref="CM6:CV6" si="8">IF(CM7="",NA(),CM7)</f>
        <v>42</v>
      </c>
      <c r="CN6" s="42">
        <f t="shared" si="8"/>
        <v>46.8</v>
      </c>
      <c r="CO6" s="42">
        <f t="shared" si="8"/>
        <v>49</v>
      </c>
      <c r="CP6" s="42">
        <f t="shared" si="8"/>
        <v>47.2</v>
      </c>
      <c r="CQ6" s="42">
        <f t="shared" si="8"/>
        <v>49.8</v>
      </c>
      <c r="CR6" s="42">
        <f t="shared" si="8"/>
        <v>41.28</v>
      </c>
      <c r="CS6" s="42">
        <f t="shared" si="8"/>
        <v>41.45</v>
      </c>
      <c r="CT6" s="42">
        <f t="shared" si="8"/>
        <v>36.97</v>
      </c>
      <c r="CU6" s="42">
        <f t="shared" si="8"/>
        <v>39.51</v>
      </c>
      <c r="CV6" s="42">
        <f t="shared" si="8"/>
        <v>41.6</v>
      </c>
      <c r="CW6" s="38" t="str">
        <f>IF(CW7="","",IF(CW7="-","【-】","【"&amp;SUBSTITUTE(TEXT(CW7,"#,##0.00"),"-","△")&amp;"】"))</f>
        <v>【59.57】</v>
      </c>
      <c r="CX6" s="42">
        <f t="shared" ref="CX6:DG6" si="9">IF(CX7="",NA(),CX7)</f>
        <v>69.87</v>
      </c>
      <c r="CY6" s="42">
        <f t="shared" si="9"/>
        <v>74.150000000000006</v>
      </c>
      <c r="CZ6" s="42">
        <f t="shared" si="9"/>
        <v>39.01</v>
      </c>
      <c r="DA6" s="42">
        <f t="shared" si="9"/>
        <v>39.659999999999997</v>
      </c>
      <c r="DB6" s="42">
        <f t="shared" si="9"/>
        <v>31.28</v>
      </c>
      <c r="DC6" s="42">
        <f t="shared" si="9"/>
        <v>61.3</v>
      </c>
      <c r="DD6" s="42">
        <f t="shared" si="9"/>
        <v>64.510000000000005</v>
      </c>
      <c r="DE6" s="42">
        <f t="shared" si="9"/>
        <v>67.12</v>
      </c>
      <c r="DF6" s="42">
        <f t="shared" si="9"/>
        <v>61.03</v>
      </c>
      <c r="DG6" s="42">
        <f t="shared" si="9"/>
        <v>64.790000000000006</v>
      </c>
      <c r="DH6" s="38" t="str">
        <f>IF(DH7="","",IF(DH7="-","【-】","【"&amp;SUBSTITUTE(TEXT(DH7,"#,##0.00"),"-","△")&amp;"】"))</f>
        <v>【95.57】</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0.19</v>
      </c>
      <c r="EK6" s="42">
        <f t="shared" si="12"/>
        <v>7.0000000000000007E-2</v>
      </c>
      <c r="EL6" s="42">
        <f t="shared" si="12"/>
        <v>0.56999999999999995</v>
      </c>
      <c r="EM6" s="38">
        <f t="shared" si="12"/>
        <v>0</v>
      </c>
      <c r="EN6" s="38">
        <f t="shared" si="12"/>
        <v>0</v>
      </c>
      <c r="EO6" s="38" t="str">
        <f>IF(EO7="","",IF(EO7="-","【-】","【"&amp;SUBSTITUTE(TEXT(EO7,"#,##0.00"),"-","△")&amp;"】"))</f>
        <v>【0.30】</v>
      </c>
    </row>
    <row r="7" spans="1:145" s="27" customFormat="1" x14ac:dyDescent="0.15">
      <c r="A7" s="28"/>
      <c r="B7" s="34">
        <v>2020</v>
      </c>
      <c r="C7" s="34">
        <v>23078</v>
      </c>
      <c r="D7" s="34">
        <v>47</v>
      </c>
      <c r="E7" s="34">
        <v>17</v>
      </c>
      <c r="F7" s="34">
        <v>1</v>
      </c>
      <c r="G7" s="34">
        <v>0</v>
      </c>
      <c r="H7" s="34" t="s">
        <v>96</v>
      </c>
      <c r="I7" s="34" t="s">
        <v>97</v>
      </c>
      <c r="J7" s="34" t="s">
        <v>98</v>
      </c>
      <c r="K7" s="34" t="s">
        <v>99</v>
      </c>
      <c r="L7" s="34" t="s">
        <v>100</v>
      </c>
      <c r="M7" s="34" t="s">
        <v>101</v>
      </c>
      <c r="N7" s="39" t="s">
        <v>40</v>
      </c>
      <c r="O7" s="39" t="s">
        <v>102</v>
      </c>
      <c r="P7" s="39">
        <v>23.76</v>
      </c>
      <c r="Q7" s="39">
        <v>87.3</v>
      </c>
      <c r="R7" s="39">
        <v>2860</v>
      </c>
      <c r="S7" s="39">
        <v>5734</v>
      </c>
      <c r="T7" s="39">
        <v>230.3</v>
      </c>
      <c r="U7" s="39">
        <v>24.9</v>
      </c>
      <c r="V7" s="39">
        <v>1346</v>
      </c>
      <c r="W7" s="39">
        <v>0.72</v>
      </c>
      <c r="X7" s="39">
        <v>1869.44</v>
      </c>
      <c r="Y7" s="39">
        <v>88.05</v>
      </c>
      <c r="Z7" s="39">
        <v>94.97</v>
      </c>
      <c r="AA7" s="39">
        <v>86.56</v>
      </c>
      <c r="AB7" s="39">
        <v>82.06</v>
      </c>
      <c r="AC7" s="39">
        <v>80.25</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0</v>
      </c>
      <c r="BG7" s="39">
        <v>0</v>
      </c>
      <c r="BH7" s="39">
        <v>9019.42</v>
      </c>
      <c r="BI7" s="39">
        <v>9083.2000000000007</v>
      </c>
      <c r="BJ7" s="39">
        <v>8927.06</v>
      </c>
      <c r="BK7" s="39">
        <v>1604.64</v>
      </c>
      <c r="BL7" s="39">
        <v>1217.7</v>
      </c>
      <c r="BM7" s="39">
        <v>1689.65</v>
      </c>
      <c r="BN7" s="39">
        <v>808.77</v>
      </c>
      <c r="BO7" s="39">
        <v>560.16</v>
      </c>
      <c r="BP7" s="39">
        <v>705.21</v>
      </c>
      <c r="BQ7" s="39">
        <v>58.54</v>
      </c>
      <c r="BR7" s="39">
        <v>61.48</v>
      </c>
      <c r="BS7" s="39">
        <v>77.47</v>
      </c>
      <c r="BT7" s="39">
        <v>61.5</v>
      </c>
      <c r="BU7" s="39">
        <v>48.22</v>
      </c>
      <c r="BV7" s="39">
        <v>60.01</v>
      </c>
      <c r="BW7" s="39">
        <v>66.680000000000007</v>
      </c>
      <c r="BX7" s="39">
        <v>58.12</v>
      </c>
      <c r="BY7" s="39">
        <v>48.2</v>
      </c>
      <c r="BZ7" s="39">
        <v>30.88</v>
      </c>
      <c r="CA7" s="39">
        <v>98.96</v>
      </c>
      <c r="CB7" s="39">
        <v>279.08</v>
      </c>
      <c r="CC7" s="39">
        <v>245.27</v>
      </c>
      <c r="CD7" s="39">
        <v>194.57</v>
      </c>
      <c r="CE7" s="39">
        <v>246.63</v>
      </c>
      <c r="CF7" s="39">
        <v>314.94</v>
      </c>
      <c r="CG7" s="39">
        <v>277.67</v>
      </c>
      <c r="CH7" s="39">
        <v>260.11</v>
      </c>
      <c r="CI7" s="39">
        <v>304.98</v>
      </c>
      <c r="CJ7" s="39">
        <v>345.96</v>
      </c>
      <c r="CK7" s="39">
        <v>525.91999999999996</v>
      </c>
      <c r="CL7" s="39">
        <v>134.52000000000001</v>
      </c>
      <c r="CM7" s="39">
        <v>42</v>
      </c>
      <c r="CN7" s="39">
        <v>46.8</v>
      </c>
      <c r="CO7" s="39">
        <v>49</v>
      </c>
      <c r="CP7" s="39">
        <v>47.2</v>
      </c>
      <c r="CQ7" s="39">
        <v>49.8</v>
      </c>
      <c r="CR7" s="39">
        <v>41.28</v>
      </c>
      <c r="CS7" s="39">
        <v>41.45</v>
      </c>
      <c r="CT7" s="39">
        <v>36.97</v>
      </c>
      <c r="CU7" s="39">
        <v>39.51</v>
      </c>
      <c r="CV7" s="39">
        <v>41.6</v>
      </c>
      <c r="CW7" s="39">
        <v>59.57</v>
      </c>
      <c r="CX7" s="39">
        <v>69.87</v>
      </c>
      <c r="CY7" s="39">
        <v>74.150000000000006</v>
      </c>
      <c r="CZ7" s="39">
        <v>39.01</v>
      </c>
      <c r="DA7" s="39">
        <v>39.659999999999997</v>
      </c>
      <c r="DB7" s="39">
        <v>31.28</v>
      </c>
      <c r="DC7" s="39">
        <v>61.3</v>
      </c>
      <c r="DD7" s="39">
        <v>64.510000000000005</v>
      </c>
      <c r="DE7" s="39">
        <v>67.12</v>
      </c>
      <c r="DF7" s="39">
        <v>61.03</v>
      </c>
      <c r="DG7" s="39">
        <v>64.790000000000006</v>
      </c>
      <c r="DH7" s="39">
        <v>95.57</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0.19</v>
      </c>
      <c r="EK7" s="39">
        <v>7.0000000000000007E-2</v>
      </c>
      <c r="EL7" s="39">
        <v>0.56999999999999995</v>
      </c>
      <c r="EM7" s="39">
        <v>0</v>
      </c>
      <c r="EN7" s="39">
        <v>0</v>
      </c>
      <c r="EO7" s="39">
        <v>0.3</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32</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15">
      <c r="B11">
        <v>4</v>
      </c>
      <c r="C11">
        <v>3</v>
      </c>
      <c r="D11">
        <v>2</v>
      </c>
      <c r="E11">
        <v>1</v>
      </c>
      <c r="F11">
        <v>0</v>
      </c>
      <c r="G11" t="s">
        <v>108</v>
      </c>
    </row>
    <row r="12" spans="1:145" x14ac:dyDescent="0.15">
      <c r="B12">
        <v>1</v>
      </c>
      <c r="C12">
        <v>1</v>
      </c>
      <c r="D12">
        <v>1</v>
      </c>
      <c r="E12">
        <v>1</v>
      </c>
      <c r="F12">
        <v>2</v>
      </c>
      <c r="G12" t="s">
        <v>109</v>
      </c>
    </row>
    <row r="13" spans="1:145" x14ac:dyDescent="0.15">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307</cp:lastModifiedBy>
  <cp:lastPrinted>2022-02-03T02:52:22Z</cp:lastPrinted>
  <dcterms:created xsi:type="dcterms:W3CDTF">2022-01-19T08:01:55Z</dcterms:created>
  <dcterms:modified xsi:type="dcterms:W3CDTF">2022-02-03T02:52:33Z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2022-01-21T05:34:16Z</vt:filetime>
  </property>
</Properties>
</file>