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file2\filelib\地域整備課_下水道管理係\☆令和３年度\10　県市町村課\R040112　公営企業に係る経営比較分析表（令和２年度決算）の分析等について\03 修正\"/>
    </mc:Choice>
  </mc:AlternateContent>
  <workbookProtection workbookAlgorithmName="SHA-512" workbookHashValue="2iToO7cxRYyuuUQc1QCpi8v1MreOC4mc8GolXR42lzhhESm2b77hJixnN7Oi5FMChzzUtvFUmEQUvpvwTHCn9w==" workbookSaltValue="meb6MTcT28PV2VkZQ6nwe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AT8" i="4" s="1"/>
  <c r="S6" i="5"/>
  <c r="R6" i="5"/>
  <c r="AD10" i="4" s="1"/>
  <c r="Q6" i="5"/>
  <c r="P6" i="5"/>
  <c r="P10" i="4" s="1"/>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H86" i="4"/>
  <c r="E86" i="4"/>
  <c r="BB10" i="4"/>
  <c r="AT10" i="4"/>
  <c r="W10" i="4"/>
  <c r="I10" i="4"/>
  <c r="BB8" i="4"/>
  <c r="AL8" i="4"/>
  <c r="AD8" i="4"/>
  <c r="W8" i="4"/>
  <c r="P8" i="4"/>
  <c r="B8" i="4"/>
  <c r="B6" i="4"/>
</calcChain>
</file>

<file path=xl/sharedStrings.xml><?xml version="1.0" encoding="utf-8"?>
<sst xmlns="http://schemas.openxmlformats.org/spreadsheetml/2006/main" count="247" uniqueCount="120">
  <si>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</si>
  <si>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</si>
  <si>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</si>
  <si>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</si>
  <si>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</si>
  <si>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</si>
  <si>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</si>
  <si>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</si>
  <si>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</si>
  <si>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</si>
  <si>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</si>
  <si>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</si>
  <si>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</si>
  <si>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</si>
  <si>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</si>
  <si>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</si>
  <si>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</si>
  <si>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</si>
  <si>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</si>
  <si>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</si>
  <si>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</si>
  <si>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</si>
  <si>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</si>
  <si>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</si>
  <si>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</si>
  <si>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</si>
  <si>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</si>
  <si>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</si>
  <si>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</si>
  <si>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</si>
  <si>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</si>
  <si>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</si>
  <si>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</si>
  <si>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</si>
  <si>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</si>
  <si>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</si>
  <si>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</si>
  <si>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</si>
  <si>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</si>
  <si>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</si>
  <si>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</si>
  <si>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</si>
  <si>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</si>
  <si>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</si>
  <si>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</si>
  <si>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</si>
  <si>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</si>
  <si>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</si>
  <si>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</si>
  <si>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</si>
  <si>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</si>
  <si>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</si>
  <si>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</si>
  <si>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</si>
  <si>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</si>
  <si>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</si>
  <si>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</si>
  <si>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</si>
  <si>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</si>
  <si>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</si>
  <si>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</si>
  <si>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</si>
  <si>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</si>
  <si>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</si>
  <si>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</si>
  <si>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</si>
  <si>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</si>
  <si>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</si>
  <si>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</si>
  <si>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</si>
  <si>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</si>
  <si>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</si>
  <si>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</si>
  <si>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</si>
  <si>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</si>
  <si>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</si>
  <si>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</si>
  <si>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</si>
  <si>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</si>
  <si>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</si>
  <si>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</si>
  <si>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</si>
  <si>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</si>
  <si>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</si>
  <si>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</si>
  <si>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</si>
  <si>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</si>
  <si>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</si>
  <si>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</si>
  <si>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</si>
  <si>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</si>
  <si>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</si>
  <si>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</si>
  <si>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</si>
  <si>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</si>
  <si>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</si>
  <si>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</si>
  <si>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</si>
  <si>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平内町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</si>
  <si>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</si>
  <si>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</si>
  <si>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</si>
  <si>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</si>
  <si>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</si>
  <si>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</si>
  <si>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</si>
  <si>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</si>
  <si>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</si>
  <si>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</si>
  <si>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</si>
  <si>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</si>
  <si>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</si>
  <si>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</si>
  <si>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</si>
  <si>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</si>
  <si>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</si>
  <si>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</si>
  <si>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施設の点検、清掃を専門業者へ委託している。また、法定点検で異常の指摘がある場合は改善している。</t>
    <rPh sb="1" eb="3">
      <t>シセツ</t>
    </rPh>
    <rPh sb="4" eb="6">
      <t>テンケン</t>
    </rPh>
    <rPh sb="7" eb="9">
      <t>セイソウ</t>
    </rPh>
    <rPh sb="10" eb="12">
      <t>センモン</t>
    </rPh>
    <rPh sb="12" eb="14">
      <t>ギョウシャ</t>
    </rPh>
    <rPh sb="15" eb="17">
      <t>イタク</t>
    </rPh>
    <rPh sb="25" eb="27">
      <t>ホウテイ</t>
    </rPh>
    <rPh sb="27" eb="29">
      <t>テンケン</t>
    </rPh>
    <rPh sb="30" eb="32">
      <t>イジョウ</t>
    </rPh>
    <rPh sb="33" eb="35">
      <t>シテキ</t>
    </rPh>
    <rPh sb="38" eb="40">
      <t>バアイ</t>
    </rPh>
    <rPh sb="41" eb="43">
      <t>カイゼン</t>
    </rPh>
    <phoneticPr fontId="4"/>
  </si>
  <si>
    <t>　節水傾向により料金収入の増収は見込めない状況である。経費の大半を占める浄化槽維持管理費は削減できない経費であり、収入不足を一般会計繰入金に頼らざるを得ない状況である。</t>
    <rPh sb="1" eb="3">
      <t>セッスイ</t>
    </rPh>
    <rPh sb="3" eb="5">
      <t>ケイコウ</t>
    </rPh>
    <rPh sb="8" eb="10">
      <t>リョウキン</t>
    </rPh>
    <rPh sb="10" eb="12">
      <t>シュウニュウ</t>
    </rPh>
    <rPh sb="13" eb="15">
      <t>ゾウシュウ</t>
    </rPh>
    <rPh sb="16" eb="18">
      <t>ミコ</t>
    </rPh>
    <rPh sb="21" eb="23">
      <t>ジョウキョウ</t>
    </rPh>
    <rPh sb="27" eb="29">
      <t>ケイヒ</t>
    </rPh>
    <rPh sb="30" eb="32">
      <t>タイハン</t>
    </rPh>
    <rPh sb="33" eb="34">
      <t>シ</t>
    </rPh>
    <rPh sb="36" eb="39">
      <t>ジョウカソウ</t>
    </rPh>
    <rPh sb="39" eb="41">
      <t>イジ</t>
    </rPh>
    <rPh sb="41" eb="44">
      <t>カンリヒ</t>
    </rPh>
    <rPh sb="45" eb="47">
      <t>サクゲン</t>
    </rPh>
    <rPh sb="51" eb="53">
      <t>ケイヒ</t>
    </rPh>
    <rPh sb="57" eb="59">
      <t>シュウニュウ</t>
    </rPh>
    <rPh sb="59" eb="61">
      <t>ブソク</t>
    </rPh>
    <rPh sb="62" eb="64">
      <t>イッパン</t>
    </rPh>
    <rPh sb="64" eb="66">
      <t>カイケイ</t>
    </rPh>
    <rPh sb="66" eb="68">
      <t>クリイレ</t>
    </rPh>
    <rPh sb="68" eb="69">
      <t>キン</t>
    </rPh>
    <rPh sb="70" eb="71">
      <t>タヨ</t>
    </rPh>
    <rPh sb="75" eb="76">
      <t>エ</t>
    </rPh>
    <rPh sb="78" eb="80">
      <t>ジョウキョウ</t>
    </rPh>
    <phoneticPr fontId="4"/>
  </si>
  <si>
    <r>
      <t>　</t>
    </r>
    <r>
      <rPr>
        <sz val="11"/>
        <color rgb="FFFF0000"/>
        <rFont val="ＭＳ ゴシック"/>
        <family val="3"/>
        <charset val="128"/>
      </rPr>
      <t>収益</t>
    </r>
    <r>
      <rPr>
        <sz val="11"/>
        <color theme="1"/>
        <rFont val="ＭＳ ゴシック"/>
        <family val="3"/>
        <charset val="128"/>
      </rPr>
      <t>的収支比率は昨年度より低く、赤字状態であり、一般会計繰入金により収入不足を補っている状況である。節水の傾向により収益の大幅な増収は見込めない。
　経費回収率は昨年度に比べ低く、類似団体平均値を下回る結果となっている。浄化槽維持管理費は義務的費用であり、抑制は難しい。
　汚水処理原価は昨年度より高くなっており、市町村設置型浄化槽設置数の増加に伴い増加傾向にある。
　施設利用率は１００％となっており有効に活用されている。
　水洗化率は市町村設置型浄化槽設置数の増加に伴い増加傾向にあるものの依然低い状況にある。
　料金改定については消費税増税もあり、利用者の負担を考慮すると現時点で改定の予定はないが、経営状況が好転しない場合は検討していく。</t>
    </r>
    <rPh sb="4" eb="6">
      <t>シュウシ</t>
    </rPh>
    <rPh sb="6" eb="8">
      <t>ヒリツ</t>
    </rPh>
    <rPh sb="9" eb="12">
      <t>サクネンド</t>
    </rPh>
    <rPh sb="14" eb="15">
      <t>ヒク</t>
    </rPh>
    <rPh sb="17" eb="19">
      <t>アカジ</t>
    </rPh>
    <rPh sb="19" eb="21">
      <t>ジョウタイ</t>
    </rPh>
    <rPh sb="25" eb="27">
      <t>イッパン</t>
    </rPh>
    <rPh sb="27" eb="29">
      <t>カイケイ</t>
    </rPh>
    <rPh sb="29" eb="31">
      <t>クリイレ</t>
    </rPh>
    <rPh sb="31" eb="32">
      <t>キン</t>
    </rPh>
    <rPh sb="35" eb="37">
      <t>シュウニュウ</t>
    </rPh>
    <rPh sb="37" eb="39">
      <t>フソク</t>
    </rPh>
    <rPh sb="40" eb="41">
      <t>オギナ</t>
    </rPh>
    <rPh sb="45" eb="47">
      <t>ジョウキョウ</t>
    </rPh>
    <rPh sb="51" eb="53">
      <t>セッスイ</t>
    </rPh>
    <rPh sb="54" eb="56">
      <t>ケイコウ</t>
    </rPh>
    <rPh sb="59" eb="61">
      <t>シュウエキ</t>
    </rPh>
    <rPh sb="62" eb="64">
      <t>オオハバ</t>
    </rPh>
    <rPh sb="65" eb="67">
      <t>ゾウシュウ</t>
    </rPh>
    <rPh sb="68" eb="70">
      <t>ミコ</t>
    </rPh>
    <rPh sb="76" eb="78">
      <t>ケイヒ</t>
    </rPh>
    <rPh sb="78" eb="80">
      <t>カイシュウ</t>
    </rPh>
    <rPh sb="80" eb="81">
      <t>リツ</t>
    </rPh>
    <rPh sb="82" eb="85">
      <t>サクネンド</t>
    </rPh>
    <rPh sb="86" eb="87">
      <t>クラ</t>
    </rPh>
    <rPh sb="88" eb="89">
      <t>ヒク</t>
    </rPh>
    <rPh sb="91" eb="93">
      <t>ルイジ</t>
    </rPh>
    <rPh sb="93" eb="95">
      <t>ダンタイ</t>
    </rPh>
    <rPh sb="95" eb="98">
      <t>ヘイキンチ</t>
    </rPh>
    <rPh sb="99" eb="101">
      <t>シタマワ</t>
    </rPh>
    <rPh sb="102" eb="104">
      <t>ケッカ</t>
    </rPh>
    <rPh sb="111" eb="114">
      <t>ジョウカソウ</t>
    </rPh>
    <rPh sb="114" eb="116">
      <t>イジ</t>
    </rPh>
    <rPh sb="116" eb="119">
      <t>カンリヒ</t>
    </rPh>
    <rPh sb="120" eb="123">
      <t>ギムテキ</t>
    </rPh>
    <rPh sb="123" eb="125">
      <t>ヒヨウ</t>
    </rPh>
    <rPh sb="129" eb="131">
      <t>ヨクセイ</t>
    </rPh>
    <rPh sb="132" eb="133">
      <t>ムズカ</t>
    </rPh>
    <rPh sb="138" eb="140">
      <t>オスイ</t>
    </rPh>
    <rPh sb="140" eb="142">
      <t>ショリ</t>
    </rPh>
    <rPh sb="142" eb="144">
      <t>ゲンカ</t>
    </rPh>
    <rPh sb="145" eb="148">
      <t>サクネンド</t>
    </rPh>
    <rPh sb="150" eb="151">
      <t>タカ</t>
    </rPh>
    <rPh sb="158" eb="167">
      <t>シチョウソンセッチガタジョウカソウ</t>
    </rPh>
    <rPh sb="167" eb="170">
      <t>セッチスウ</t>
    </rPh>
    <rPh sb="171" eb="173">
      <t>ゾウカ</t>
    </rPh>
    <rPh sb="174" eb="175">
      <t>トモナ</t>
    </rPh>
    <rPh sb="176" eb="178">
      <t>ゾウカ</t>
    </rPh>
    <rPh sb="178" eb="180">
      <t>ケイコウ</t>
    </rPh>
    <rPh sb="186" eb="188">
      <t>シセツ</t>
    </rPh>
    <rPh sb="188" eb="190">
      <t>リヨウ</t>
    </rPh>
    <rPh sb="190" eb="191">
      <t>リツ</t>
    </rPh>
    <rPh sb="215" eb="218">
      <t>スイセンカ</t>
    </rPh>
    <rPh sb="218" eb="219">
      <t>リツ</t>
    </rPh>
    <rPh sb="248" eb="250">
      <t>イゼン</t>
    </rPh>
    <rPh sb="250" eb="251">
      <t>ヒク</t>
    </rPh>
    <rPh sb="252" eb="254">
      <t>ジョウキョウ</t>
    </rPh>
    <rPh sb="260" eb="262">
      <t>リョウキン</t>
    </rPh>
    <rPh sb="262" eb="264">
      <t>カイテイ</t>
    </rPh>
    <rPh sb="269" eb="272">
      <t>ショウヒゼイ</t>
    </rPh>
    <rPh sb="272" eb="274">
      <t>ゾウゼイ</t>
    </rPh>
    <rPh sb="278" eb="281">
      <t>リヨウシャ</t>
    </rPh>
    <rPh sb="282" eb="284">
      <t>フタン</t>
    </rPh>
    <rPh sb="285" eb="287">
      <t>コウリョ</t>
    </rPh>
    <rPh sb="290" eb="293">
      <t>ゲンジテン</t>
    </rPh>
    <rPh sb="294" eb="296">
      <t>カイテイ</t>
    </rPh>
    <rPh sb="297" eb="299">
      <t>ヨテイ</t>
    </rPh>
    <rPh sb="304" eb="306">
      <t>ケイエイ</t>
    </rPh>
    <rPh sb="306" eb="308">
      <t>ジョウキョウ</t>
    </rPh>
    <rPh sb="309" eb="311">
      <t>コウテン</t>
    </rPh>
    <rPh sb="314" eb="316">
      <t>バアイ</t>
    </rPh>
    <rPh sb="317" eb="319">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</si>
</sst>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84F-41A1-89E9-6D20CA460776}"/>
            </c:ext>
          </c:extLst>
        </c:ser>
        <c:dLbls>
          <c:showLegendKey val="0"/>
          <c:showVal val="0"/>
          <c:showCatName val="0"/>
          <c:showSerName val="0"/>
          <c:showPercent val="0"/>
          <c:showBubbleSize val="0"/>
        </c:dLbls>
        <c:gapWidth val="150"/>
        <c:axId val="321300520"/>
        <c:axId val="32130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084F-41A1-89E9-6D20CA460776}"/>
            </c:ext>
          </c:extLst>
        </c:ser>
        <c:dLbls>
          <c:showLegendKey val="0"/>
          <c:showVal val="0"/>
          <c:showCatName val="0"/>
          <c:showSerName val="0"/>
          <c:showPercent val="0"/>
          <c:showBubbleSize val="0"/>
        </c:dLbls>
        <c:marker val="1"/>
        <c:smooth val="0"/>
        <c:axId val="321300520"/>
        <c:axId val="321306400"/>
      </c:lineChart>
      <c:dateAx>
        <c:axId val="321300520"/>
        <c:scaling>
          <c:orientation val="minMax"/>
        </c:scaling>
        <c:delete val="1"/>
        <c:axPos val="b"/>
        <c:numFmt formatCode="&quot;H&quot;yy" sourceLinked="1"/>
        <c:majorTickMark val="none"/>
        <c:minorTickMark val="none"/>
        <c:tickLblPos val="none"/>
        <c:crossAx val="321306400"/>
        <c:crosses val="autoZero"/>
        <c:auto val="1"/>
        <c:lblOffset val="100"/>
        <c:baseTimeUnit val="years"/>
      </c:dateAx>
      <c:valAx>
        <c:axId val="32130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300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A6F8-4DCF-AF98-21FCEC2FA412}"/>
            </c:ext>
          </c:extLst>
        </c:ser>
        <c:dLbls>
          <c:showLegendKey val="0"/>
          <c:showVal val="0"/>
          <c:showCatName val="0"/>
          <c:showSerName val="0"/>
          <c:showPercent val="0"/>
          <c:showBubbleSize val="0"/>
        </c:dLbls>
        <c:gapWidth val="150"/>
        <c:axId val="321826448"/>
        <c:axId val="321826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54.93</c:v>
                </c:pt>
                <c:pt idx="3">
                  <c:v>55.96</c:v>
                </c:pt>
                <c:pt idx="4">
                  <c:v>56.45</c:v>
                </c:pt>
              </c:numCache>
            </c:numRef>
          </c:val>
          <c:smooth val="0"/>
          <c:extLst xmlns:c16r2="http://schemas.microsoft.com/office/drawing/2015/06/chart">
            <c:ext xmlns:c16="http://schemas.microsoft.com/office/drawing/2014/chart" uri="{C3380CC4-5D6E-409C-BE32-E72D297353CC}">
              <c16:uniqueId val="{00000001-A6F8-4DCF-AF98-21FCEC2FA412}"/>
            </c:ext>
          </c:extLst>
        </c:ser>
        <c:dLbls>
          <c:showLegendKey val="0"/>
          <c:showVal val="0"/>
          <c:showCatName val="0"/>
          <c:showSerName val="0"/>
          <c:showPercent val="0"/>
          <c:showBubbleSize val="0"/>
        </c:dLbls>
        <c:marker val="1"/>
        <c:smooth val="0"/>
        <c:axId val="321826448"/>
        <c:axId val="321826840"/>
      </c:lineChart>
      <c:dateAx>
        <c:axId val="321826448"/>
        <c:scaling>
          <c:orientation val="minMax"/>
        </c:scaling>
        <c:delete val="1"/>
        <c:axPos val="b"/>
        <c:numFmt formatCode="&quot;H&quot;yy" sourceLinked="1"/>
        <c:majorTickMark val="none"/>
        <c:minorTickMark val="none"/>
        <c:tickLblPos val="none"/>
        <c:crossAx val="321826840"/>
        <c:crosses val="autoZero"/>
        <c:auto val="1"/>
        <c:lblOffset val="100"/>
        <c:baseTimeUnit val="years"/>
      </c:dateAx>
      <c:valAx>
        <c:axId val="321826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82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8.92</c:v>
                </c:pt>
                <c:pt idx="1">
                  <c:v>8.6</c:v>
                </c:pt>
                <c:pt idx="2">
                  <c:v>10.91</c:v>
                </c:pt>
                <c:pt idx="3">
                  <c:v>11.23</c:v>
                </c:pt>
                <c:pt idx="4">
                  <c:v>12.86</c:v>
                </c:pt>
              </c:numCache>
            </c:numRef>
          </c:val>
          <c:extLst xmlns:c16r2="http://schemas.microsoft.com/office/drawing/2015/06/chart">
            <c:ext xmlns:c16="http://schemas.microsoft.com/office/drawing/2014/chart" uri="{C3380CC4-5D6E-409C-BE32-E72D297353CC}">
              <c16:uniqueId val="{00000000-B94C-48C4-BF4F-F1C0C64D97F2}"/>
            </c:ext>
          </c:extLst>
        </c:ser>
        <c:dLbls>
          <c:showLegendKey val="0"/>
          <c:showVal val="0"/>
          <c:showCatName val="0"/>
          <c:showSerName val="0"/>
          <c:showPercent val="0"/>
          <c:showBubbleSize val="0"/>
        </c:dLbls>
        <c:gapWidth val="150"/>
        <c:axId val="321912440"/>
        <c:axId val="321909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65.569999999999993</c:v>
                </c:pt>
                <c:pt idx="3">
                  <c:v>60.12</c:v>
                </c:pt>
                <c:pt idx="4">
                  <c:v>54.99</c:v>
                </c:pt>
              </c:numCache>
            </c:numRef>
          </c:val>
          <c:smooth val="0"/>
          <c:extLst xmlns:c16r2="http://schemas.microsoft.com/office/drawing/2015/06/chart">
            <c:ext xmlns:c16="http://schemas.microsoft.com/office/drawing/2014/chart" uri="{C3380CC4-5D6E-409C-BE32-E72D297353CC}">
              <c16:uniqueId val="{00000001-B94C-48C4-BF4F-F1C0C64D97F2}"/>
            </c:ext>
          </c:extLst>
        </c:ser>
        <c:dLbls>
          <c:showLegendKey val="0"/>
          <c:showVal val="0"/>
          <c:showCatName val="0"/>
          <c:showSerName val="0"/>
          <c:showPercent val="0"/>
          <c:showBubbleSize val="0"/>
        </c:dLbls>
        <c:marker val="1"/>
        <c:smooth val="0"/>
        <c:axId val="321912440"/>
        <c:axId val="321909304"/>
      </c:lineChart>
      <c:dateAx>
        <c:axId val="321912440"/>
        <c:scaling>
          <c:orientation val="minMax"/>
        </c:scaling>
        <c:delete val="1"/>
        <c:axPos val="b"/>
        <c:numFmt formatCode="&quot;H&quot;yy" sourceLinked="1"/>
        <c:majorTickMark val="none"/>
        <c:minorTickMark val="none"/>
        <c:tickLblPos val="none"/>
        <c:crossAx val="321909304"/>
        <c:crosses val="autoZero"/>
        <c:auto val="1"/>
        <c:lblOffset val="100"/>
        <c:baseTimeUnit val="years"/>
      </c:dateAx>
      <c:valAx>
        <c:axId val="321909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912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93.41</c:v>
                </c:pt>
                <c:pt idx="1">
                  <c:v>84.43</c:v>
                </c:pt>
                <c:pt idx="2">
                  <c:v>79.25</c:v>
                </c:pt>
                <c:pt idx="3">
                  <c:v>76.89</c:v>
                </c:pt>
                <c:pt idx="4">
                  <c:v>48.84</c:v>
                </c:pt>
              </c:numCache>
            </c:numRef>
          </c:val>
          <c:extLst xmlns:c16r2="http://schemas.microsoft.com/office/drawing/2015/06/chart">
            <c:ext xmlns:c16="http://schemas.microsoft.com/office/drawing/2014/chart" uri="{C3380CC4-5D6E-409C-BE32-E72D297353CC}">
              <c16:uniqueId val="{00000000-A6DC-4047-8295-2E4838E755B8}"/>
            </c:ext>
          </c:extLst>
        </c:ser>
        <c:dLbls>
          <c:showLegendKey val="0"/>
          <c:showVal val="0"/>
          <c:showCatName val="0"/>
          <c:showSerName val="0"/>
          <c:showPercent val="0"/>
          <c:showBubbleSize val="0"/>
        </c:dLbls>
        <c:gapWidth val="150"/>
        <c:axId val="321300128"/>
        <c:axId val="321306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6DC-4047-8295-2E4838E755B8}"/>
            </c:ext>
          </c:extLst>
        </c:ser>
        <c:dLbls>
          <c:showLegendKey val="0"/>
          <c:showVal val="0"/>
          <c:showCatName val="0"/>
          <c:showSerName val="0"/>
          <c:showPercent val="0"/>
          <c:showBubbleSize val="0"/>
        </c:dLbls>
        <c:marker val="1"/>
        <c:smooth val="0"/>
        <c:axId val="321300128"/>
        <c:axId val="321306008"/>
      </c:lineChart>
      <c:dateAx>
        <c:axId val="321300128"/>
        <c:scaling>
          <c:orientation val="minMax"/>
        </c:scaling>
        <c:delete val="1"/>
        <c:axPos val="b"/>
        <c:numFmt formatCode="&quot;H&quot;yy" sourceLinked="1"/>
        <c:majorTickMark val="none"/>
        <c:minorTickMark val="none"/>
        <c:tickLblPos val="none"/>
        <c:crossAx val="321306008"/>
        <c:crosses val="autoZero"/>
        <c:auto val="1"/>
        <c:lblOffset val="100"/>
        <c:baseTimeUnit val="years"/>
      </c:dateAx>
      <c:valAx>
        <c:axId val="321306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30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066-4DB7-ADCC-00F1D139E642}"/>
            </c:ext>
          </c:extLst>
        </c:ser>
        <c:dLbls>
          <c:showLegendKey val="0"/>
          <c:showVal val="0"/>
          <c:showCatName val="0"/>
          <c:showSerName val="0"/>
          <c:showPercent val="0"/>
          <c:showBubbleSize val="0"/>
        </c:dLbls>
        <c:gapWidth val="150"/>
        <c:axId val="321303264"/>
        <c:axId val="32130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066-4DB7-ADCC-00F1D139E642}"/>
            </c:ext>
          </c:extLst>
        </c:ser>
        <c:dLbls>
          <c:showLegendKey val="0"/>
          <c:showVal val="0"/>
          <c:showCatName val="0"/>
          <c:showSerName val="0"/>
          <c:showPercent val="0"/>
          <c:showBubbleSize val="0"/>
        </c:dLbls>
        <c:marker val="1"/>
        <c:smooth val="0"/>
        <c:axId val="321303264"/>
        <c:axId val="321307184"/>
      </c:lineChart>
      <c:dateAx>
        <c:axId val="321303264"/>
        <c:scaling>
          <c:orientation val="minMax"/>
        </c:scaling>
        <c:delete val="1"/>
        <c:axPos val="b"/>
        <c:numFmt formatCode="&quot;H&quot;yy" sourceLinked="1"/>
        <c:majorTickMark val="none"/>
        <c:minorTickMark val="none"/>
        <c:tickLblPos val="none"/>
        <c:crossAx val="321307184"/>
        <c:crosses val="autoZero"/>
        <c:auto val="1"/>
        <c:lblOffset val="100"/>
        <c:baseTimeUnit val="years"/>
      </c:dateAx>
      <c:valAx>
        <c:axId val="32130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30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E9C-432A-A9A5-4AB2205148CF}"/>
            </c:ext>
          </c:extLst>
        </c:ser>
        <c:dLbls>
          <c:showLegendKey val="0"/>
          <c:showVal val="0"/>
          <c:showCatName val="0"/>
          <c:showSerName val="0"/>
          <c:showPercent val="0"/>
          <c:showBubbleSize val="0"/>
        </c:dLbls>
        <c:gapWidth val="150"/>
        <c:axId val="321303656"/>
        <c:axId val="321302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E9C-432A-A9A5-4AB2205148CF}"/>
            </c:ext>
          </c:extLst>
        </c:ser>
        <c:dLbls>
          <c:showLegendKey val="0"/>
          <c:showVal val="0"/>
          <c:showCatName val="0"/>
          <c:showSerName val="0"/>
          <c:showPercent val="0"/>
          <c:showBubbleSize val="0"/>
        </c:dLbls>
        <c:marker val="1"/>
        <c:smooth val="0"/>
        <c:axId val="321303656"/>
        <c:axId val="321302088"/>
      </c:lineChart>
      <c:dateAx>
        <c:axId val="321303656"/>
        <c:scaling>
          <c:orientation val="minMax"/>
        </c:scaling>
        <c:delete val="1"/>
        <c:axPos val="b"/>
        <c:numFmt formatCode="&quot;H&quot;yy" sourceLinked="1"/>
        <c:majorTickMark val="none"/>
        <c:minorTickMark val="none"/>
        <c:tickLblPos val="none"/>
        <c:crossAx val="321302088"/>
        <c:crosses val="autoZero"/>
        <c:auto val="1"/>
        <c:lblOffset val="100"/>
        <c:baseTimeUnit val="years"/>
      </c:dateAx>
      <c:valAx>
        <c:axId val="321302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303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D85-4257-A30A-AD8A1FE10672}"/>
            </c:ext>
          </c:extLst>
        </c:ser>
        <c:dLbls>
          <c:showLegendKey val="0"/>
          <c:showVal val="0"/>
          <c:showCatName val="0"/>
          <c:showSerName val="0"/>
          <c:showPercent val="0"/>
          <c:showBubbleSize val="0"/>
        </c:dLbls>
        <c:gapWidth val="150"/>
        <c:axId val="321301696"/>
        <c:axId val="321304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D85-4257-A30A-AD8A1FE10672}"/>
            </c:ext>
          </c:extLst>
        </c:ser>
        <c:dLbls>
          <c:showLegendKey val="0"/>
          <c:showVal val="0"/>
          <c:showCatName val="0"/>
          <c:showSerName val="0"/>
          <c:showPercent val="0"/>
          <c:showBubbleSize val="0"/>
        </c:dLbls>
        <c:marker val="1"/>
        <c:smooth val="0"/>
        <c:axId val="321301696"/>
        <c:axId val="321304440"/>
      </c:lineChart>
      <c:dateAx>
        <c:axId val="321301696"/>
        <c:scaling>
          <c:orientation val="minMax"/>
        </c:scaling>
        <c:delete val="1"/>
        <c:axPos val="b"/>
        <c:numFmt formatCode="&quot;H&quot;yy" sourceLinked="1"/>
        <c:majorTickMark val="none"/>
        <c:minorTickMark val="none"/>
        <c:tickLblPos val="none"/>
        <c:crossAx val="321304440"/>
        <c:crosses val="autoZero"/>
        <c:auto val="1"/>
        <c:lblOffset val="100"/>
        <c:baseTimeUnit val="years"/>
      </c:dateAx>
      <c:valAx>
        <c:axId val="321304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30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F44-4F92-8671-BE59F2279427}"/>
            </c:ext>
          </c:extLst>
        </c:ser>
        <c:dLbls>
          <c:showLegendKey val="0"/>
          <c:showVal val="0"/>
          <c:showCatName val="0"/>
          <c:showSerName val="0"/>
          <c:showPercent val="0"/>
          <c:showBubbleSize val="0"/>
        </c:dLbls>
        <c:gapWidth val="150"/>
        <c:axId val="321822528"/>
        <c:axId val="321823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F44-4F92-8671-BE59F2279427}"/>
            </c:ext>
          </c:extLst>
        </c:ser>
        <c:dLbls>
          <c:showLegendKey val="0"/>
          <c:showVal val="0"/>
          <c:showCatName val="0"/>
          <c:showSerName val="0"/>
          <c:showPercent val="0"/>
          <c:showBubbleSize val="0"/>
        </c:dLbls>
        <c:marker val="1"/>
        <c:smooth val="0"/>
        <c:axId val="321822528"/>
        <c:axId val="321823704"/>
      </c:lineChart>
      <c:dateAx>
        <c:axId val="321822528"/>
        <c:scaling>
          <c:orientation val="minMax"/>
        </c:scaling>
        <c:delete val="1"/>
        <c:axPos val="b"/>
        <c:numFmt formatCode="&quot;H&quot;yy" sourceLinked="1"/>
        <c:majorTickMark val="none"/>
        <c:minorTickMark val="none"/>
        <c:tickLblPos val="none"/>
        <c:crossAx val="321823704"/>
        <c:crosses val="autoZero"/>
        <c:auto val="1"/>
        <c:lblOffset val="100"/>
        <c:baseTimeUnit val="years"/>
      </c:dateAx>
      <c:valAx>
        <c:axId val="321823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82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1850.36</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22F-4458-9D33-0163DC5204EC}"/>
            </c:ext>
          </c:extLst>
        </c:ser>
        <c:dLbls>
          <c:showLegendKey val="0"/>
          <c:showVal val="0"/>
          <c:showCatName val="0"/>
          <c:showSerName val="0"/>
          <c:showPercent val="0"/>
          <c:showBubbleSize val="0"/>
        </c:dLbls>
        <c:gapWidth val="150"/>
        <c:axId val="321829584"/>
        <c:axId val="32182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386.46</c:v>
                </c:pt>
                <c:pt idx="3">
                  <c:v>421.25</c:v>
                </c:pt>
                <c:pt idx="4">
                  <c:v>398.42</c:v>
                </c:pt>
              </c:numCache>
            </c:numRef>
          </c:val>
          <c:smooth val="0"/>
          <c:extLst xmlns:c16r2="http://schemas.microsoft.com/office/drawing/2015/06/chart">
            <c:ext xmlns:c16="http://schemas.microsoft.com/office/drawing/2014/chart" uri="{C3380CC4-5D6E-409C-BE32-E72D297353CC}">
              <c16:uniqueId val="{00000001-F22F-4458-9D33-0163DC5204EC}"/>
            </c:ext>
          </c:extLst>
        </c:ser>
        <c:dLbls>
          <c:showLegendKey val="0"/>
          <c:showVal val="0"/>
          <c:showCatName val="0"/>
          <c:showSerName val="0"/>
          <c:showPercent val="0"/>
          <c:showBubbleSize val="0"/>
        </c:dLbls>
        <c:marker val="1"/>
        <c:smooth val="0"/>
        <c:axId val="321829584"/>
        <c:axId val="321824096"/>
      </c:lineChart>
      <c:dateAx>
        <c:axId val="321829584"/>
        <c:scaling>
          <c:orientation val="minMax"/>
        </c:scaling>
        <c:delete val="1"/>
        <c:axPos val="b"/>
        <c:numFmt formatCode="&quot;H&quot;yy" sourceLinked="1"/>
        <c:majorTickMark val="none"/>
        <c:minorTickMark val="none"/>
        <c:tickLblPos val="none"/>
        <c:crossAx val="321824096"/>
        <c:crosses val="autoZero"/>
        <c:auto val="1"/>
        <c:lblOffset val="100"/>
        <c:baseTimeUnit val="years"/>
      </c:dateAx>
      <c:valAx>
        <c:axId val="32182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82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28.63</c:v>
                </c:pt>
                <c:pt idx="1">
                  <c:v>31.75</c:v>
                </c:pt>
                <c:pt idx="2">
                  <c:v>36.590000000000003</c:v>
                </c:pt>
                <c:pt idx="3">
                  <c:v>31.66</c:v>
                </c:pt>
                <c:pt idx="4">
                  <c:v>27.69</c:v>
                </c:pt>
              </c:numCache>
            </c:numRef>
          </c:val>
          <c:extLst xmlns:c16r2="http://schemas.microsoft.com/office/drawing/2015/06/chart">
            <c:ext xmlns:c16="http://schemas.microsoft.com/office/drawing/2014/chart" uri="{C3380CC4-5D6E-409C-BE32-E72D297353CC}">
              <c16:uniqueId val="{00000000-C259-47B4-897A-DFD46AD42447}"/>
            </c:ext>
          </c:extLst>
        </c:ser>
        <c:dLbls>
          <c:showLegendKey val="0"/>
          <c:showVal val="0"/>
          <c:showCatName val="0"/>
          <c:showSerName val="0"/>
          <c:showPercent val="0"/>
          <c:showBubbleSize val="0"/>
        </c:dLbls>
        <c:gapWidth val="150"/>
        <c:axId val="321822920"/>
        <c:axId val="32182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55.85</c:v>
                </c:pt>
                <c:pt idx="3">
                  <c:v>53.23</c:v>
                </c:pt>
                <c:pt idx="4">
                  <c:v>50.7</c:v>
                </c:pt>
              </c:numCache>
            </c:numRef>
          </c:val>
          <c:smooth val="0"/>
          <c:extLst xmlns:c16r2="http://schemas.microsoft.com/office/drawing/2015/06/chart">
            <c:ext xmlns:c16="http://schemas.microsoft.com/office/drawing/2014/chart" uri="{C3380CC4-5D6E-409C-BE32-E72D297353CC}">
              <c16:uniqueId val="{00000001-C259-47B4-897A-DFD46AD42447}"/>
            </c:ext>
          </c:extLst>
        </c:ser>
        <c:dLbls>
          <c:showLegendKey val="0"/>
          <c:showVal val="0"/>
          <c:showCatName val="0"/>
          <c:showSerName val="0"/>
          <c:showPercent val="0"/>
          <c:showBubbleSize val="0"/>
        </c:dLbls>
        <c:marker val="1"/>
        <c:smooth val="0"/>
        <c:axId val="321822920"/>
        <c:axId val="321828800"/>
      </c:lineChart>
      <c:dateAx>
        <c:axId val="321822920"/>
        <c:scaling>
          <c:orientation val="minMax"/>
        </c:scaling>
        <c:delete val="1"/>
        <c:axPos val="b"/>
        <c:numFmt formatCode="&quot;H&quot;yy" sourceLinked="1"/>
        <c:majorTickMark val="none"/>
        <c:minorTickMark val="none"/>
        <c:tickLblPos val="none"/>
        <c:crossAx val="321828800"/>
        <c:crosses val="autoZero"/>
        <c:auto val="1"/>
        <c:lblOffset val="100"/>
        <c:baseTimeUnit val="years"/>
      </c:dateAx>
      <c:valAx>
        <c:axId val="32182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822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316.58</c:v>
                </c:pt>
                <c:pt idx="1">
                  <c:v>282.92</c:v>
                </c:pt>
                <c:pt idx="2">
                  <c:v>271.48</c:v>
                </c:pt>
                <c:pt idx="3">
                  <c:v>313.58999999999997</c:v>
                </c:pt>
                <c:pt idx="4">
                  <c:v>374.57</c:v>
                </c:pt>
              </c:numCache>
            </c:numRef>
          </c:val>
          <c:extLst xmlns:c16r2="http://schemas.microsoft.com/office/drawing/2015/06/chart">
            <c:ext xmlns:c16="http://schemas.microsoft.com/office/drawing/2014/chart" uri="{C3380CC4-5D6E-409C-BE32-E72D297353CC}">
              <c16:uniqueId val="{00000000-9AA4-4F14-906F-2AC3EDC9303A}"/>
            </c:ext>
          </c:extLst>
        </c:ser>
        <c:dLbls>
          <c:showLegendKey val="0"/>
          <c:showVal val="0"/>
          <c:showCatName val="0"/>
          <c:showSerName val="0"/>
          <c:showPercent val="0"/>
          <c:showBubbleSize val="0"/>
        </c:dLbls>
        <c:gapWidth val="150"/>
        <c:axId val="321828408"/>
        <c:axId val="321825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287.91000000000003</c:v>
                </c:pt>
                <c:pt idx="3">
                  <c:v>283.3</c:v>
                </c:pt>
                <c:pt idx="4">
                  <c:v>289.81</c:v>
                </c:pt>
              </c:numCache>
            </c:numRef>
          </c:val>
          <c:smooth val="0"/>
          <c:extLst xmlns:c16r2="http://schemas.microsoft.com/office/drawing/2015/06/chart">
            <c:ext xmlns:c16="http://schemas.microsoft.com/office/drawing/2014/chart" uri="{C3380CC4-5D6E-409C-BE32-E72D297353CC}">
              <c16:uniqueId val="{00000001-9AA4-4F14-906F-2AC3EDC9303A}"/>
            </c:ext>
          </c:extLst>
        </c:ser>
        <c:dLbls>
          <c:showLegendKey val="0"/>
          <c:showVal val="0"/>
          <c:showCatName val="0"/>
          <c:showSerName val="0"/>
          <c:showPercent val="0"/>
          <c:showBubbleSize val="0"/>
        </c:dLbls>
        <c:marker val="1"/>
        <c:smooth val="0"/>
        <c:axId val="321828408"/>
        <c:axId val="321825272"/>
      </c:lineChart>
      <c:dateAx>
        <c:axId val="321828408"/>
        <c:scaling>
          <c:orientation val="minMax"/>
        </c:scaling>
        <c:delete val="1"/>
        <c:axPos val="b"/>
        <c:numFmt formatCode="&quot;H&quot;yy" sourceLinked="1"/>
        <c:majorTickMark val="none"/>
        <c:minorTickMark val="none"/>
        <c:tickLblPos val="none"/>
        <c:crossAx val="321825272"/>
        <c:crosses val="autoZero"/>
        <c:auto val="1"/>
        <c:lblOffset val="100"/>
        <c:baseTimeUnit val="years"/>
      </c:dateAx>
      <c:valAx>
        <c:axId val="321825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828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V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平内町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K3</v>
      </c>
      <c r="X8" s="49"/>
      <c r="Y8" s="49"/>
      <c r="Z8" s="49"/>
      <c r="AA8" s="49"/>
      <c r="AB8" s="49"/>
      <c r="AC8" s="49"/>
      <c r="AD8" s="50" t="str">
        <f>データ!$M$6</f>
        <v>非設置</v>
      </c>
      <c r="AE8" s="50"/>
      <c r="AF8" s="50"/>
      <c r="AG8" s="50"/>
      <c r="AH8" s="50"/>
      <c r="AI8" s="50"/>
      <c r="AJ8" s="50"/>
      <c r="AK8" s="3"/>
      <c r="AL8" s="51">
        <f>データ!S6</f>
        <v>10639</v>
      </c>
      <c r="AM8" s="51"/>
      <c r="AN8" s="51"/>
      <c r="AO8" s="51"/>
      <c r="AP8" s="51"/>
      <c r="AQ8" s="51"/>
      <c r="AR8" s="51"/>
      <c r="AS8" s="51"/>
      <c r="AT8" s="46">
        <f>データ!T6</f>
        <v>217.09</v>
      </c>
      <c r="AU8" s="46"/>
      <c r="AV8" s="46"/>
      <c r="AW8" s="46"/>
      <c r="AX8" s="46"/>
      <c r="AY8" s="46"/>
      <c r="AZ8" s="46"/>
      <c r="BA8" s="46"/>
      <c r="BB8" s="46">
        <f>データ!U6</f>
        <v>49.01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16.54</v>
      </c>
      <c r="Q10" s="46"/>
      <c r="R10" s="46"/>
      <c r="S10" s="46"/>
      <c r="T10" s="46"/>
      <c r="U10" s="46"/>
      <c r="V10" s="46"/>
      <c r="W10" s="46">
        <f>データ!Q6</f>
        <v>100</v>
      </c>
      <c r="X10" s="46"/>
      <c r="Y10" s="46"/>
      <c r="Z10" s="46"/>
      <c r="AA10" s="46"/>
      <c r="AB10" s="46"/>
      <c r="AC10" s="46"/>
      <c r="AD10" s="51">
        <f>データ!R6</f>
        <v>2980</v>
      </c>
      <c r="AE10" s="51"/>
      <c r="AF10" s="51"/>
      <c r="AG10" s="51"/>
      <c r="AH10" s="51"/>
      <c r="AI10" s="51"/>
      <c r="AJ10" s="51"/>
      <c r="AK10" s="2"/>
      <c r="AL10" s="51">
        <f>データ!V6</f>
        <v>1749</v>
      </c>
      <c r="AM10" s="51"/>
      <c r="AN10" s="51"/>
      <c r="AO10" s="51"/>
      <c r="AP10" s="51"/>
      <c r="AQ10" s="51"/>
      <c r="AR10" s="51"/>
      <c r="AS10" s="51"/>
      <c r="AT10" s="46">
        <f>データ!W6</f>
        <v>0.48</v>
      </c>
      <c r="AU10" s="46"/>
      <c r="AV10" s="46"/>
      <c r="AW10" s="46"/>
      <c r="AX10" s="46"/>
      <c r="AY10" s="46"/>
      <c r="AZ10" s="46"/>
      <c r="BA10" s="46"/>
      <c r="BB10" s="46">
        <f>データ!X6</f>
        <v>3643.75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44</v>
      </c>
      <c r="N86" s="26" t="s">
        <v>44</v>
      </c>
      <c r="O86" s="26" t="str">
        <f>データ!EO6</f>
        <v>【-】</v>
      </c>
    </row>
  </sheetData>
  <sheetProtection algorithmName="SHA-512" hashValue="lS+uN1nH3qXUE/M+Tt2y+V1mXnFel76z2aP2vyHNZfvIpCTG1I1WUjYUWdkqOIkRmj/kEwxD8IByDIzSRqfY/Q==" saltValue="XAtnleSLFHAOR0HfioaZu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23019</v>
      </c>
      <c r="D6" s="33">
        <f t="shared" si="3"/>
        <v>47</v>
      </c>
      <c r="E6" s="33">
        <f t="shared" si="3"/>
        <v>18</v>
      </c>
      <c r="F6" s="33">
        <f t="shared" si="3"/>
        <v>0</v>
      </c>
      <c r="G6" s="33">
        <f t="shared" si="3"/>
        <v>0</v>
      </c>
      <c r="H6" s="33" t="str">
        <f t="shared" si="3"/>
        <v>青森県　平内町</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16.54</v>
      </c>
      <c r="Q6" s="34">
        <f t="shared" si="3"/>
        <v>100</v>
      </c>
      <c r="R6" s="34">
        <f t="shared" si="3"/>
        <v>2980</v>
      </c>
      <c r="S6" s="34">
        <f t="shared" si="3"/>
        <v>10639</v>
      </c>
      <c r="T6" s="34">
        <f t="shared" si="3"/>
        <v>217.09</v>
      </c>
      <c r="U6" s="34">
        <f t="shared" si="3"/>
        <v>49.01</v>
      </c>
      <c r="V6" s="34">
        <f t="shared" si="3"/>
        <v>1749</v>
      </c>
      <c r="W6" s="34">
        <f t="shared" si="3"/>
        <v>0.48</v>
      </c>
      <c r="X6" s="34">
        <f t="shared" si="3"/>
        <v>3643.75</v>
      </c>
      <c r="Y6" s="35">
        <f>IF(Y7="",NA(),Y7)</f>
        <v>93.41</v>
      </c>
      <c r="Z6" s="35">
        <f t="shared" ref="Z6:AH6" si="4">IF(Z7="",NA(),Z7)</f>
        <v>84.43</v>
      </c>
      <c r="AA6" s="35">
        <f t="shared" si="4"/>
        <v>79.25</v>
      </c>
      <c r="AB6" s="35">
        <f t="shared" si="4"/>
        <v>76.89</v>
      </c>
      <c r="AC6" s="35">
        <f t="shared" si="4"/>
        <v>48.84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1850.36</v>
      </c>
      <c r="BG6" s="34">
        <f t="shared" ref="BG6:BO6" si="7">IF(BG7="",NA(),BG7)</f>
        <v>0</v>
      </c>
      <c r="BH6" s="34">
        <f t="shared" si="7"/>
        <v>0</v>
      </c>
      <c r="BI6" s="34">
        <f t="shared" si="7"/>
        <v>0</v>
      </c>
      <c r="BJ6" s="34">
        <f t="shared" si="7"/>
        <v>0</v>
      </c>
      <c r="BK6" s="35">
        <f t="shared" si="7"/>
        <v>413.5</v>
      </c>
      <c r="BL6" s="35">
        <f t="shared" si="7"/>
        <v>407.42</v>
      </c>
      <c r="BM6" s="35">
        <f t="shared" si="7"/>
        <v>386.46</v>
      </c>
      <c r="BN6" s="35">
        <f t="shared" si="7"/>
        <v>421.25</v>
      </c>
      <c r="BO6" s="35">
        <f t="shared" si="7"/>
        <v>398.42</v>
      </c>
      <c r="BP6" s="34" t="str">
        <f>IF(BP7="","",IF(BP7="-","【-】","【"&amp;SUBSTITUTE(TEXT(BP7,"#,##0.00"),"-","△")&amp;"】"))</f>
        <v>【314.13】</v>
      </c>
      <c r="BQ6" s="35">
        <f>IF(BQ7="",NA(),BQ7)</f>
        <v>28.63</v>
      </c>
      <c r="BR6" s="35">
        <f t="shared" ref="BR6:BZ6" si="8">IF(BR7="",NA(),BR7)</f>
        <v>31.75</v>
      </c>
      <c r="BS6" s="35">
        <f t="shared" si="8"/>
        <v>36.590000000000003</v>
      </c>
      <c r="BT6" s="35">
        <f t="shared" si="8"/>
        <v>31.66</v>
      </c>
      <c r="BU6" s="35">
        <f t="shared" si="8"/>
        <v>27.69</v>
      </c>
      <c r="BV6" s="35">
        <f t="shared" si="8"/>
        <v>55.84</v>
      </c>
      <c r="BW6" s="35">
        <f t="shared" si="8"/>
        <v>57.08</v>
      </c>
      <c r="BX6" s="35">
        <f t="shared" si="8"/>
        <v>55.85</v>
      </c>
      <c r="BY6" s="35">
        <f t="shared" si="8"/>
        <v>53.23</v>
      </c>
      <c r="BZ6" s="35">
        <f t="shared" si="8"/>
        <v>50.7</v>
      </c>
      <c r="CA6" s="34" t="str">
        <f>IF(CA7="","",IF(CA7="-","【-】","【"&amp;SUBSTITUTE(TEXT(CA7,"#,##0.00"),"-","△")&amp;"】"))</f>
        <v>【58.42】</v>
      </c>
      <c r="CB6" s="35">
        <f>IF(CB7="",NA(),CB7)</f>
        <v>316.58</v>
      </c>
      <c r="CC6" s="35">
        <f t="shared" ref="CC6:CK6" si="9">IF(CC7="",NA(),CC7)</f>
        <v>282.92</v>
      </c>
      <c r="CD6" s="35">
        <f t="shared" si="9"/>
        <v>271.48</v>
      </c>
      <c r="CE6" s="35">
        <f t="shared" si="9"/>
        <v>313.58999999999997</v>
      </c>
      <c r="CF6" s="35">
        <f t="shared" si="9"/>
        <v>374.57</v>
      </c>
      <c r="CG6" s="35">
        <f t="shared" si="9"/>
        <v>287.57</v>
      </c>
      <c r="CH6" s="35">
        <f t="shared" si="9"/>
        <v>286.86</v>
      </c>
      <c r="CI6" s="35">
        <f t="shared" si="9"/>
        <v>287.91000000000003</v>
      </c>
      <c r="CJ6" s="35">
        <f t="shared" si="9"/>
        <v>283.3</v>
      </c>
      <c r="CK6" s="35">
        <f t="shared" si="9"/>
        <v>289.81</v>
      </c>
      <c r="CL6" s="34" t="str">
        <f>IF(CL7="","",IF(CL7="-","【-】","【"&amp;SUBSTITUTE(TEXT(CL7,"#,##0.00"),"-","△")&amp;"】"))</f>
        <v>【282.28】</v>
      </c>
      <c r="CM6" s="35">
        <f>IF(CM7="",NA(),CM7)</f>
        <v>100</v>
      </c>
      <c r="CN6" s="35">
        <f t="shared" ref="CN6:CV6" si="10">IF(CN7="",NA(),CN7)</f>
        <v>100</v>
      </c>
      <c r="CO6" s="35">
        <f t="shared" si="10"/>
        <v>100</v>
      </c>
      <c r="CP6" s="35">
        <f t="shared" si="10"/>
        <v>100</v>
      </c>
      <c r="CQ6" s="35">
        <f t="shared" si="10"/>
        <v>100</v>
      </c>
      <c r="CR6" s="35">
        <f t="shared" si="10"/>
        <v>61.55</v>
      </c>
      <c r="CS6" s="35">
        <f t="shared" si="10"/>
        <v>57.22</v>
      </c>
      <c r="CT6" s="35">
        <f t="shared" si="10"/>
        <v>54.93</v>
      </c>
      <c r="CU6" s="35">
        <f t="shared" si="10"/>
        <v>55.96</v>
      </c>
      <c r="CV6" s="35">
        <f t="shared" si="10"/>
        <v>56.45</v>
      </c>
      <c r="CW6" s="34" t="str">
        <f>IF(CW7="","",IF(CW7="-","【-】","【"&amp;SUBSTITUTE(TEXT(CW7,"#,##0.00"),"-","△")&amp;"】"))</f>
        <v>【57.83】</v>
      </c>
      <c r="CX6" s="35">
        <f>IF(CX7="",NA(),CX7)</f>
        <v>8.92</v>
      </c>
      <c r="CY6" s="35">
        <f t="shared" ref="CY6:DG6" si="11">IF(CY7="",NA(),CY7)</f>
        <v>8.6</v>
      </c>
      <c r="CZ6" s="35">
        <f t="shared" si="11"/>
        <v>10.91</v>
      </c>
      <c r="DA6" s="35">
        <f t="shared" si="11"/>
        <v>11.23</v>
      </c>
      <c r="DB6" s="35">
        <f t="shared" si="11"/>
        <v>12.86</v>
      </c>
      <c r="DC6" s="35">
        <f t="shared" si="11"/>
        <v>67.489999999999995</v>
      </c>
      <c r="DD6" s="35">
        <f t="shared" si="11"/>
        <v>67.290000000000006</v>
      </c>
      <c r="DE6" s="35">
        <f t="shared" si="11"/>
        <v>65.569999999999993</v>
      </c>
      <c r="DF6" s="35">
        <f t="shared" si="11"/>
        <v>60.12</v>
      </c>
      <c r="DG6" s="35">
        <f t="shared" si="11"/>
        <v>54.99</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23019</v>
      </c>
      <c r="D7" s="37">
        <v>47</v>
      </c>
      <c r="E7" s="37">
        <v>18</v>
      </c>
      <c r="F7" s="37">
        <v>0</v>
      </c>
      <c r="G7" s="37">
        <v>0</v>
      </c>
      <c r="H7" s="37" t="s">
        <v>98</v>
      </c>
      <c r="I7" s="37" t="s">
        <v>99</v>
      </c>
      <c r="J7" s="37" t="s">
        <v>100</v>
      </c>
      <c r="K7" s="37" t="s">
        <v>101</v>
      </c>
      <c r="L7" s="37" t="s">
        <v>102</v>
      </c>
      <c r="M7" s="37" t="s">
        <v>103</v>
      </c>
      <c r="N7" s="38" t="s">
        <v>104</v>
      </c>
      <c r="O7" s="38" t="s">
        <v>105</v>
      </c>
      <c r="P7" s="38">
        <v>16.54</v>
      </c>
      <c r="Q7" s="38">
        <v>100</v>
      </c>
      <c r="R7" s="38">
        <v>2980</v>
      </c>
      <c r="S7" s="38">
        <v>10639</v>
      </c>
      <c r="T7" s="38">
        <v>217.09</v>
      </c>
      <c r="U7" s="38">
        <v>49.01</v>
      </c>
      <c r="V7" s="38">
        <v>1749</v>
      </c>
      <c r="W7" s="38">
        <v>0.48</v>
      </c>
      <c r="X7" s="38">
        <v>3643.75</v>
      </c>
      <c r="Y7" s="38">
        <v>93.41</v>
      </c>
      <c r="Z7" s="38">
        <v>84.43</v>
      </c>
      <c r="AA7" s="38">
        <v>79.25</v>
      </c>
      <c r="AB7" s="38">
        <v>76.89</v>
      </c>
      <c r="AC7" s="38">
        <v>48.84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1850.36</v>
      </c>
      <c r="BG7" s="38">
        <v>0</v>
      </c>
      <c r="BH7" s="38">
        <v>0</v>
      </c>
      <c r="BI7" s="38">
        <v>0</v>
      </c>
      <c r="BJ7" s="38">
        <v>0</v>
      </c>
      <c r="BK7" s="38">
        <v>413.5</v>
      </c>
      <c r="BL7" s="38">
        <v>407.42</v>
      </c>
      <c r="BM7" s="38">
        <v>386.46</v>
      </c>
      <c r="BN7" s="38">
        <v>421.25</v>
      </c>
      <c r="BO7" s="38">
        <v>398.42</v>
      </c>
      <c r="BP7" s="38">
        <v>314.13</v>
      </c>
      <c r="BQ7" s="38">
        <v>28.63</v>
      </c>
      <c r="BR7" s="38">
        <v>31.75</v>
      </c>
      <c r="BS7" s="38">
        <v>36.590000000000003</v>
      </c>
      <c r="BT7" s="38">
        <v>31.66</v>
      </c>
      <c r="BU7" s="38">
        <v>27.69</v>
      </c>
      <c r="BV7" s="38">
        <v>55.84</v>
      </c>
      <c r="BW7" s="38">
        <v>57.08</v>
      </c>
      <c r="BX7" s="38">
        <v>55.85</v>
      </c>
      <c r="BY7" s="38">
        <v>53.23</v>
      </c>
      <c r="BZ7" s="38">
        <v>50.7</v>
      </c>
      <c r="CA7" s="38">
        <v>58.42</v>
      </c>
      <c r="CB7" s="38">
        <v>316.58</v>
      </c>
      <c r="CC7" s="38">
        <v>282.92</v>
      </c>
      <c r="CD7" s="38">
        <v>271.48</v>
      </c>
      <c r="CE7" s="38">
        <v>313.58999999999997</v>
      </c>
      <c r="CF7" s="38">
        <v>374.57</v>
      </c>
      <c r="CG7" s="38">
        <v>287.57</v>
      </c>
      <c r="CH7" s="38">
        <v>286.86</v>
      </c>
      <c r="CI7" s="38">
        <v>287.91000000000003</v>
      </c>
      <c r="CJ7" s="38">
        <v>283.3</v>
      </c>
      <c r="CK7" s="38">
        <v>289.81</v>
      </c>
      <c r="CL7" s="38">
        <v>282.27999999999997</v>
      </c>
      <c r="CM7" s="38">
        <v>100</v>
      </c>
      <c r="CN7" s="38">
        <v>100</v>
      </c>
      <c r="CO7" s="38">
        <v>100</v>
      </c>
      <c r="CP7" s="38">
        <v>100</v>
      </c>
      <c r="CQ7" s="38">
        <v>100</v>
      </c>
      <c r="CR7" s="38">
        <v>61.55</v>
      </c>
      <c r="CS7" s="38">
        <v>57.22</v>
      </c>
      <c r="CT7" s="38">
        <v>54.93</v>
      </c>
      <c r="CU7" s="38">
        <v>55.96</v>
      </c>
      <c r="CV7" s="38">
        <v>56.45</v>
      </c>
      <c r="CW7" s="38">
        <v>57.83</v>
      </c>
      <c r="CX7" s="38">
        <v>8.92</v>
      </c>
      <c r="CY7" s="38">
        <v>8.6</v>
      </c>
      <c r="CZ7" s="38">
        <v>10.91</v>
      </c>
      <c r="DA7" s="38">
        <v>11.23</v>
      </c>
      <c r="DB7" s="38">
        <v>12.86</v>
      </c>
      <c r="DC7" s="38">
        <v>67.489999999999995</v>
      </c>
      <c r="DD7" s="38">
        <v>67.290000000000006</v>
      </c>
      <c r="DE7" s="38">
        <v>65.569999999999993</v>
      </c>
      <c r="DF7" s="38">
        <v>60.12</v>
      </c>
      <c r="DG7" s="38">
        <v>54.99</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田中　穣</cp:lastModifiedBy>
  <dcterms:created xsi:type="dcterms:W3CDTF">2021-12-03T08:08:39Z</dcterms:created>
  <dcterms:modified xsi:type="dcterms:W3CDTF">2022-02-04T01:45:34Z</dcterms:modified>
  <cp:category/>
</cp:coreProperties>
</file>