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下水道課\101_財務会計\51_経営比較分析表\20220107※125（火）〆※【県市町村課理財G】公営企業に係る経営比較分析表（令和２年度決算）の分析等について\【経営比較分析表】2020_022098_46_1718\【経営比較分析表】2020_022098_46_1718\"/>
    </mc:Choice>
  </mc:AlternateContent>
  <xr:revisionPtr revIDLastSave="0" documentId="13_ncr:1_{B336C695-22CE-4C9D-B47F-FE0473F4A6D3}" xr6:coauthVersionLast="44" xr6:coauthVersionMax="44" xr10:uidLastSave="{00000000-0000-0000-0000-000000000000}"/>
  <workbookProtection workbookAlgorithmName="SHA-512" workbookHashValue="UoVE4ONRI/vuBDNhVGa0P8H9HGLJnJVU2n3K8B3d8XBInUPG/0Xq87cme+FJ50LmGJPuhozyhYWd6oF3EmsNgQ==" workbookSaltValue="g2fjy+xlZDdV+Hc4oENV3Q=="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AD10" i="4"/>
  <c r="W10" i="4"/>
  <c r="P10" i="4"/>
  <c r="BB8" i="4"/>
  <c r="AT8" i="4"/>
  <c r="AD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<sst xmlns="http://schemas.openxmlformats.org/spreadsheetml/2006/main" count="319" uniqueCount="117">
  <si>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</si>
  <si>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</si>
  <si>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</si>
  <si>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</si>
  <si>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</si>
  <si>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</si>
  <si>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</si>
  <si>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</si>
  <si>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</si>
  <si>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</si>
  <si>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</si>
  <si>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</si>
  <si>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</si>
  <si>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</si>
  <si>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</si>
  <si>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</si>
  <si>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</si>
  <si>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</si>
  <si>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</si>
  <si>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</si>
  <si>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</si>
  <si>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</si>
  <si>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</si>
  <si>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</si>
  <si>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</si>
  <si>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</si>
  <si>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</si>
  <si>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</si>
  <si>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</si>
  <si>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</si>
  <si>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</si>
  <si>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</si>
  <si>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</si>
  <si>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</si>
  <si>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</si>
  <si>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</si>
  <si>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</si>
  <si>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</si>
  <si>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</si>
  <si>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</si>
  <si>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</si>
  <si>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</si>
  <si>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</si>
  <si>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</si>
  <si>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</si>
  <si>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</si>
  <si>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</si>
  <si>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</si>
  <si>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</si>
  <si>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</si>
  <si>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</si>
  <si>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</si>
  <si>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</si>
  <si>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</si>
  <si>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</si>
  <si>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</si>
  <si>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</si>
  <si>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</si>
  <si>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</si>
  <si>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</si>
  <si>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</si>
  <si>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</si>
  <si>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</si>
  <si>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</si>
  <si>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</si>
  <si>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</si>
  <si>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</si>
  <si>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</si>
  <si>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</si>
  <si>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</si>
  <si>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</si>
  <si>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</si>
  <si>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</si>
  <si>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</si>
  <si>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</si>
  <si>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</si>
  <si>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</si>
  <si>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</si>
  <si>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</si>
  <si>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</si>
  <si>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</si>
  <si>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</si>
  <si>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</si>
  <si>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</si>
  <si>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</si>
  <si>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</si>
  <si>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</si>
  <si>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</si>
  <si>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</si>
  <si>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</si>
  <si>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</si>
  <si>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</si>
  <si>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</si>
  <si>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</si>
  <si>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</si>
  <si>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</si>
  <si>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</si>
  <si>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</si>
  <si>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</si>
  <si>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</si>
  <si>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</si>
  <si>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</si>
  <si>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</si>
  <si>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</si>
  <si>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</si>
  <si>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</si>
  <si>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</si>
  <si>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</si>
  <si>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</si>
  <si>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</si>
  <si>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</si>
  <si>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</si>
  <si>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</si>
  <si>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</si>
  <si>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地方公営企業法適用初年度のため、減価償却累計額は1年度分しか計算されていないため、類似団体、全国平均と比較すると大幅に低い状況になっている。
②管渠老朽化率、③管渠改善率
平成15年度に供用開始しており、18年経過している。地方公営企業法上の管渠の耐用年数は50年であるため、法定耐用年数には達していないが、ストックマネジメント計画など策定、活用し、今後の投資計画を見込む必要がある。</t>
    <rPh sb="99" eb="101">
      <t>ヘイセイ</t>
    </rPh>
    <rPh sb="103" eb="105">
      <t>ネンド</t>
    </rPh>
    <phoneticPr fontId="4"/>
  </si>
  <si>
    <t>地域の人口減少や少子高齢化に伴い、有収水量の減少、使用料収入の減少が見込まれる中、処理場機器の更新や、今後管渠の更新が見込まれ、収支や一般会計からの繰入金に多大な影響をもたらすことが考えられる。
そのため、施設の統廃合や処理場の能力見直し、維持管理の共同化など、ストックマネジメント計画や経営戦略、汚水処理構想を鑑み計画的に設備投資を行い、事業の継続を行ってゆく。</t>
    <phoneticPr fontId="4"/>
  </si>
  <si>
    <t>令和2年度より地方公営企業法適用となったためすべての分析において令和元年度以前のデータが比較できない。
①経常収支比率
②累積欠損金比率
全国平均及び類似団体平均と比較し良好な結果となっている。一般会計からの繰入金も多額となっていることから今後の収支改善も図る必要がある。
③流動比率
全国平均及び類似団体と比較して低くなっており、企業債償還金や未払金に対して現金預金が不足していることが読み取れる。法適用初年度であり、引継の資金が不足していることが考えられる。
④企業債残高対事業規模比率
企業債償還に対して一般会計が負担することになっているため当該値は0となっている。
⑤経費回収率
全国平均及び類似団体平均値とほぼ同様な比率を示しているが100%を大きく割り込んでおり、使用料収入の確保や維持管理経費の削減が求められる。
⑥汚水処理原価
全国平均や類似団体平均と比較すると、高額となっている。低い加入人口により汚水処理原価が高額になる傾向が見受けられる。
⑦施設利用率
当該値は全国平均、類似団体平均と比較すると低い値を示しており、低い接続率や人口の減少が原因と考えられる。
⑧水洗化率
全国平均、類似団体平均より大幅に下回っている。老年世帯の率が多く、水洗化に踏み切れない家庭が多く存在することが考えられる。</t>
    <rPh sb="310" eb="312">
      <t>ドウヨウ</t>
    </rPh>
    <rPh sb="313" eb="315">
      <t>ヒリツ</t>
    </rPh>
    <rPh sb="316" eb="317">
      <t>シメ</t>
    </rPh>
    <rPh sb="327" eb="328">
      <t>オオ</t>
    </rPh>
    <rPh sb="330" eb="331">
      <t>ワ</t>
    </rPh>
    <rPh sb="332" eb="333">
      <t>コ</t>
    </rPh>
    <rPh sb="338" eb="341">
      <t>シヨウリョウ</t>
    </rPh>
    <rPh sb="341" eb="343">
      <t>シュウニュウ</t>
    </rPh>
    <rPh sb="344" eb="346">
      <t>カクホ</t>
    </rPh>
    <rPh sb="347" eb="349">
      <t>イジ</t>
    </rPh>
    <rPh sb="349" eb="351">
      <t>カンリ</t>
    </rPh>
    <rPh sb="351" eb="353">
      <t>ケイヒ</t>
    </rPh>
    <rPh sb="354" eb="356">
      <t>サクゲン</t>
    </rPh>
    <rPh sb="357" eb="358">
      <t>モト</t>
    </rPh>
    <rPh sb="365" eb="367">
      <t>オスイ</t>
    </rPh>
    <rPh sb="367" eb="369">
      <t>ショリ</t>
    </rPh>
    <rPh sb="369" eb="371">
      <t>ゲンカ</t>
    </rPh>
    <rPh sb="372" eb="374">
      <t>ゼンコク</t>
    </rPh>
    <rPh sb="374" eb="376">
      <t>ヘイキン</t>
    </rPh>
    <rPh sb="377" eb="379">
      <t>ルイジ</t>
    </rPh>
    <rPh sb="379" eb="381">
      <t>ダンタイ</t>
    </rPh>
    <rPh sb="381" eb="383">
      <t>ヘイキン</t>
    </rPh>
    <rPh sb="384" eb="386">
      <t>ヒカク</t>
    </rPh>
    <rPh sb="390" eb="392">
      <t>コウガク</t>
    </rPh>
    <rPh sb="399" eb="400">
      <t>ヒク</t>
    </rPh>
    <rPh sb="401" eb="403">
      <t>カニュウ</t>
    </rPh>
    <rPh sb="403" eb="405">
      <t>ジンコウ</t>
    </rPh>
    <rPh sb="408" eb="410">
      <t>オスイ</t>
    </rPh>
    <rPh sb="410" eb="412">
      <t>ショリ</t>
    </rPh>
    <rPh sb="412" eb="414">
      <t>ゲンカ</t>
    </rPh>
    <rPh sb="415" eb="417">
      <t>コウガク</t>
    </rPh>
    <rPh sb="420" eb="422">
      <t>ケイコウ</t>
    </rPh>
    <rPh sb="423" eb="425">
      <t>ミウ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</si>
</sst>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321-4C63-9D94-8C72C0D580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F321-4C63-9D94-8C72C0D580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24.62</c:v>
                </c:pt>
              </c:numCache>
            </c:numRef>
          </c:val>
          <c:extLst>
            <c:ext xmlns:c16="http://schemas.microsoft.com/office/drawing/2014/chart" uri="{C3380CC4-5D6E-409C-BE32-E72D297353CC}">
              <c16:uniqueId val="{00000000-1395-4BCC-A7FF-0DA460ED2B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1395-4BCC-A7FF-0DA460ED2B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50.68</c:v>
                </c:pt>
              </c:numCache>
            </c:numRef>
          </c:val>
          <c:extLst>
            <c:ext xmlns:c16="http://schemas.microsoft.com/office/drawing/2014/chart" uri="{C3380CC4-5D6E-409C-BE32-E72D297353CC}">
              <c16:uniqueId val="{00000000-0389-4010-8BA0-9BC6676503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0389-4010-8BA0-9BC6676503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109.12</c:v>
                </c:pt>
              </c:numCache>
            </c:numRef>
          </c:val>
          <c:extLst>
            <c:ext xmlns:c16="http://schemas.microsoft.com/office/drawing/2014/chart" uri="{C3380CC4-5D6E-409C-BE32-E72D297353CC}">
              <c16:uniqueId val="{00000000-8D23-48AA-8002-FB0369B3879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8D23-48AA-8002-FB0369B3879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5.46</c:v>
                </c:pt>
              </c:numCache>
            </c:numRef>
          </c:val>
          <c:extLst>
            <c:ext xmlns:c16="http://schemas.microsoft.com/office/drawing/2014/chart" uri="{C3380CC4-5D6E-409C-BE32-E72D297353CC}">
              <c16:uniqueId val="{00000000-2C49-43A2-9188-86C3F2DE77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2C49-43A2-9188-86C3F2DE77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7F9-4615-8A53-F67405C8CB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A7F9-4615-8A53-F67405C8CB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362-40BC-AA6D-AADD7302CA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B362-40BC-AA6D-AADD7302CA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34.729999999999997</c:v>
                </c:pt>
              </c:numCache>
            </c:numRef>
          </c:val>
          <c:extLst>
            <c:ext xmlns:c16="http://schemas.microsoft.com/office/drawing/2014/chart" uri="{C3380CC4-5D6E-409C-BE32-E72D297353CC}">
              <c16:uniqueId val="{00000000-C6E0-45D5-AD74-38DCDC0809C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C6E0-45D5-AD74-38DCDC0809C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DE4-4657-B98D-E172731998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ADE4-4657-B98D-E172731998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73.58</c:v>
                </c:pt>
              </c:numCache>
            </c:numRef>
          </c:val>
          <c:extLst>
            <c:ext xmlns:c16="http://schemas.microsoft.com/office/drawing/2014/chart" uri="{C3380CC4-5D6E-409C-BE32-E72D297353CC}">
              <c16:uniqueId val="{00000000-6FFC-45D3-8EDD-D1DC7C1FE7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6FFC-45D3-8EDD-D1DC7C1FE7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271.38</c:v>
                </c:pt>
              </c:numCache>
            </c:numRef>
          </c:val>
          <c:extLst>
            <c:ext xmlns:c16="http://schemas.microsoft.com/office/drawing/2014/chart" uri="{C3380CC4-5D6E-409C-BE32-E72D297353CC}">
              <c16:uniqueId val="{00000000-614F-49FE-A1B3-7C1479298B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614F-49FE-A1B3-7C1479298B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9" zoomScaleNormal="100" workbookViewId="0">
      <selection activeCell="CK38" sqref="CK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青森県　つがる市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31413</v>
      </c>
      <c r="AM8" s="75"/>
      <c r="AN8" s="75"/>
      <c r="AO8" s="75"/>
      <c r="AP8" s="75"/>
      <c r="AQ8" s="75"/>
      <c r="AR8" s="75"/>
      <c r="AS8" s="75"/>
      <c r="AT8" s="74">
        <f>データ!T6</f>
        <v>253.55</v>
      </c>
      <c r="AU8" s="74"/>
      <c r="AV8" s="74"/>
      <c r="AW8" s="74"/>
      <c r="AX8" s="74"/>
      <c r="AY8" s="74"/>
      <c r="AZ8" s="74"/>
      <c r="BA8" s="74"/>
      <c r="BB8" s="74">
        <f>データ!U6</f>
        <v>123.89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65.239999999999995</v>
      </c>
      <c r="J10" s="74"/>
      <c r="K10" s="74"/>
      <c r="L10" s="74"/>
      <c r="M10" s="74"/>
      <c r="N10" s="74"/>
      <c r="O10" s="74"/>
      <c r="P10" s="74">
        <f>データ!P6</f>
        <v>6.58</v>
      </c>
      <c r="Q10" s="74"/>
      <c r="R10" s="74"/>
      <c r="S10" s="74"/>
      <c r="T10" s="74"/>
      <c r="U10" s="74"/>
      <c r="V10" s="74"/>
      <c r="W10" s="74">
        <f>データ!Q6</f>
        <v>91.43</v>
      </c>
      <c r="X10" s="74"/>
      <c r="Y10" s="74"/>
      <c r="Z10" s="74"/>
      <c r="AA10" s="74"/>
      <c r="AB10" s="74"/>
      <c r="AC10" s="74"/>
      <c r="AD10" s="75">
        <f>データ!R6</f>
        <v>3410</v>
      </c>
      <c r="AE10" s="75"/>
      <c r="AF10" s="75"/>
      <c r="AG10" s="75"/>
      <c r="AH10" s="75"/>
      <c r="AI10" s="75"/>
      <c r="AJ10" s="75"/>
      <c r="AK10" s="2"/>
      <c r="AL10" s="75">
        <f>データ!V6</f>
        <v>2046</v>
      </c>
      <c r="AM10" s="75"/>
      <c r="AN10" s="75"/>
      <c r="AO10" s="75"/>
      <c r="AP10" s="75"/>
      <c r="AQ10" s="75"/>
      <c r="AR10" s="75"/>
      <c r="AS10" s="75"/>
      <c r="AT10" s="74">
        <f>データ!W6</f>
        <v>1.35</v>
      </c>
      <c r="AU10" s="74"/>
      <c r="AV10" s="74"/>
      <c r="AW10" s="74"/>
      <c r="AX10" s="74"/>
      <c r="AY10" s="74"/>
      <c r="AZ10" s="74"/>
      <c r="BA10" s="74"/>
      <c r="BB10" s="74">
        <f>データ!X6</f>
        <v>1515.56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TBPXFqd+Yi+WjQPlh/TxZJG2gKqhUbydVoBKs0+3fkkZZ7sQeTK8qqMgeqp1d+sPnRDNTNxSmBgbRtutdxhopA==" saltValue="fzTBWpjINaLg0haU6qxx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22098</v>
      </c>
      <c r="D6" s="33">
        <f t="shared" si="3"/>
        <v>46</v>
      </c>
      <c r="E6" s="33">
        <f t="shared" si="3"/>
        <v>17</v>
      </c>
      <c r="F6" s="33">
        <f t="shared" si="3"/>
        <v>4</v>
      </c>
      <c r="G6" s="33">
        <f t="shared" si="3"/>
        <v>0</v>
      </c>
      <c r="H6" s="33" t="str">
        <f t="shared" si="3"/>
        <v>青森県　つがる市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65.239999999999995</v>
      </c>
      <c r="P6" s="34">
        <f t="shared" si="3"/>
        <v>6.58</v>
      </c>
      <c r="Q6" s="34">
        <f t="shared" si="3"/>
        <v>91.43</v>
      </c>
      <c r="R6" s="34">
        <f t="shared" si="3"/>
        <v>3410</v>
      </c>
      <c r="S6" s="34">
        <f t="shared" si="3"/>
        <v>31413</v>
      </c>
      <c r="T6" s="34">
        <f t="shared" si="3"/>
        <v>253.55</v>
      </c>
      <c r="U6" s="34">
        <f t="shared" si="3"/>
        <v>123.89</v>
      </c>
      <c r="V6" s="34">
        <f t="shared" si="3"/>
        <v>2046</v>
      </c>
      <c r="W6" s="34">
        <f t="shared" si="3"/>
        <v>1.35</v>
      </c>
      <c r="X6" s="34">
        <f t="shared" si="3"/>
        <v>1515.56</v>
      </c>
      <c r="Y6" s="35" t="str">
        <f>IF(Y7="",NA(),Y7)</f>
        <v>-</v>
      </c>
      <c r="Z6" s="35" t="str">
        <f t="shared" ref="Z6:AH6" si="4">IF(Z7="",NA(),Z7)</f>
        <v>-</v>
      </c>
      <c r="AA6" s="35" t="str">
        <f t="shared" si="4"/>
        <v>-</v>
      </c>
      <c r="AB6" s="35" t="str">
        <f t="shared" si="4"/>
        <v>-</v>
      </c>
      <c r="AC6" s="35">
        <f t="shared" si="4"/>
        <v>109.12</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34.729999999999997</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73.58</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271.38</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24.62</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50.68</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5.46</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22098</v>
      </c>
      <c r="D7" s="37">
        <v>46</v>
      </c>
      <c r="E7" s="37">
        <v>17</v>
      </c>
      <c r="F7" s="37">
        <v>4</v>
      </c>
      <c r="G7" s="37">
        <v>0</v>
      </c>
      <c r="H7" s="37" t="s">
        <v>96</v>
      </c>
      <c r="I7" s="37" t="s">
        <v>97</v>
      </c>
      <c r="J7" s="37" t="s">
        <v>98</v>
      </c>
      <c r="K7" s="37" t="s">
        <v>99</v>
      </c>
      <c r="L7" s="37" t="s">
        <v>100</v>
      </c>
      <c r="M7" s="37" t="s">
        <v>101</v>
      </c>
      <c r="N7" s="38" t="s">
        <v>102</v>
      </c>
      <c r="O7" s="38">
        <v>65.239999999999995</v>
      </c>
      <c r="P7" s="38">
        <v>6.58</v>
      </c>
      <c r="Q7" s="38">
        <v>91.43</v>
      </c>
      <c r="R7" s="38">
        <v>3410</v>
      </c>
      <c r="S7" s="38">
        <v>31413</v>
      </c>
      <c r="T7" s="38">
        <v>253.55</v>
      </c>
      <c r="U7" s="38">
        <v>123.89</v>
      </c>
      <c r="V7" s="38">
        <v>2046</v>
      </c>
      <c r="W7" s="38">
        <v>1.35</v>
      </c>
      <c r="X7" s="38">
        <v>1515.56</v>
      </c>
      <c r="Y7" s="38" t="s">
        <v>102</v>
      </c>
      <c r="Z7" s="38" t="s">
        <v>102</v>
      </c>
      <c r="AA7" s="38" t="s">
        <v>102</v>
      </c>
      <c r="AB7" s="38" t="s">
        <v>102</v>
      </c>
      <c r="AC7" s="38">
        <v>109.12</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34.729999999999997</v>
      </c>
      <c r="AZ7" s="38" t="s">
        <v>102</v>
      </c>
      <c r="BA7" s="38" t="s">
        <v>102</v>
      </c>
      <c r="BB7" s="38" t="s">
        <v>102</v>
      </c>
      <c r="BC7" s="38" t="s">
        <v>102</v>
      </c>
      <c r="BD7" s="38">
        <v>44.24</v>
      </c>
      <c r="BE7" s="38">
        <v>45.34</v>
      </c>
      <c r="BF7" s="38" t="s">
        <v>102</v>
      </c>
      <c r="BG7" s="38" t="s">
        <v>102</v>
      </c>
      <c r="BH7" s="38" t="s">
        <v>102</v>
      </c>
      <c r="BI7" s="38" t="s">
        <v>102</v>
      </c>
      <c r="BJ7" s="38">
        <v>0</v>
      </c>
      <c r="BK7" s="38" t="s">
        <v>102</v>
      </c>
      <c r="BL7" s="38" t="s">
        <v>102</v>
      </c>
      <c r="BM7" s="38" t="s">
        <v>102</v>
      </c>
      <c r="BN7" s="38" t="s">
        <v>102</v>
      </c>
      <c r="BO7" s="38">
        <v>1258.43</v>
      </c>
      <c r="BP7" s="38">
        <v>1260.21</v>
      </c>
      <c r="BQ7" s="38" t="s">
        <v>102</v>
      </c>
      <c r="BR7" s="38" t="s">
        <v>102</v>
      </c>
      <c r="BS7" s="38" t="s">
        <v>102</v>
      </c>
      <c r="BT7" s="38" t="s">
        <v>102</v>
      </c>
      <c r="BU7" s="38">
        <v>73.58</v>
      </c>
      <c r="BV7" s="38" t="s">
        <v>102</v>
      </c>
      <c r="BW7" s="38" t="s">
        <v>102</v>
      </c>
      <c r="BX7" s="38" t="s">
        <v>102</v>
      </c>
      <c r="BY7" s="38" t="s">
        <v>102</v>
      </c>
      <c r="BZ7" s="38">
        <v>73.36</v>
      </c>
      <c r="CA7" s="38">
        <v>75.290000000000006</v>
      </c>
      <c r="CB7" s="38" t="s">
        <v>102</v>
      </c>
      <c r="CC7" s="38" t="s">
        <v>102</v>
      </c>
      <c r="CD7" s="38" t="s">
        <v>102</v>
      </c>
      <c r="CE7" s="38" t="s">
        <v>102</v>
      </c>
      <c r="CF7" s="38">
        <v>271.38</v>
      </c>
      <c r="CG7" s="38" t="s">
        <v>102</v>
      </c>
      <c r="CH7" s="38" t="s">
        <v>102</v>
      </c>
      <c r="CI7" s="38" t="s">
        <v>102</v>
      </c>
      <c r="CJ7" s="38" t="s">
        <v>102</v>
      </c>
      <c r="CK7" s="38">
        <v>224.88</v>
      </c>
      <c r="CL7" s="38">
        <v>215.41</v>
      </c>
      <c r="CM7" s="38" t="s">
        <v>102</v>
      </c>
      <c r="CN7" s="38" t="s">
        <v>102</v>
      </c>
      <c r="CO7" s="38" t="s">
        <v>102</v>
      </c>
      <c r="CP7" s="38" t="s">
        <v>102</v>
      </c>
      <c r="CQ7" s="38">
        <v>24.62</v>
      </c>
      <c r="CR7" s="38" t="s">
        <v>102</v>
      </c>
      <c r="CS7" s="38" t="s">
        <v>102</v>
      </c>
      <c r="CT7" s="38" t="s">
        <v>102</v>
      </c>
      <c r="CU7" s="38" t="s">
        <v>102</v>
      </c>
      <c r="CV7" s="38">
        <v>42.4</v>
      </c>
      <c r="CW7" s="38">
        <v>42.9</v>
      </c>
      <c r="CX7" s="38" t="s">
        <v>102</v>
      </c>
      <c r="CY7" s="38" t="s">
        <v>102</v>
      </c>
      <c r="CZ7" s="38" t="s">
        <v>102</v>
      </c>
      <c r="DA7" s="38" t="s">
        <v>102</v>
      </c>
      <c r="DB7" s="38">
        <v>50.68</v>
      </c>
      <c r="DC7" s="38" t="s">
        <v>102</v>
      </c>
      <c r="DD7" s="38" t="s">
        <v>102</v>
      </c>
      <c r="DE7" s="38" t="s">
        <v>102</v>
      </c>
      <c r="DF7" s="38" t="s">
        <v>102</v>
      </c>
      <c r="DG7" s="38">
        <v>84.19</v>
      </c>
      <c r="DH7" s="38">
        <v>84.75</v>
      </c>
      <c r="DI7" s="38" t="s">
        <v>102</v>
      </c>
      <c r="DJ7" s="38" t="s">
        <v>102</v>
      </c>
      <c r="DK7" s="38" t="s">
        <v>102</v>
      </c>
      <c r="DL7" s="38" t="s">
        <v>102</v>
      </c>
      <c r="DM7" s="38">
        <v>5.46</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秋元 淳一</cp:lastModifiedBy>
  <cp:lastPrinted>2022-01-07T05:39:00Z</cp:lastPrinted>
  <dcterms:created xsi:type="dcterms:W3CDTF">2021-12-03T07:21:32Z</dcterms:created>
  <dcterms:modified xsi:type="dcterms:W3CDTF">2022-02-09T07:12:57Z</dcterms:modified>
  <cp:category/>
</cp:coreProperties>
</file>