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admin\Desktop\R04.01.07　【(R04.01.25〆)　【県市町村課理財G】公営企業に係る経営比較分析表（令和２年度決算）の分析等について\04　県からの確認事項\"/>
    </mc:Choice>
  </mc:AlternateContent>
  <xr:revisionPtr revIDLastSave="0" documentId="13_ncr:1_{03250081-952D-4C3D-BDD9-63ECE2CF0673}" xr6:coauthVersionLast="47" xr6:coauthVersionMax="47" xr10:uidLastSave="{00000000-0000-0000-0000-000000000000}"/>
  <workbookProtection workbookAlgorithmName="SHA-512" workbookHashValue="510caU+NmIFImTG+BZoNDjgkf8RRDNgdw6PGZ0kXRtNoRBo43X5s9U0o5fcIpjdmVDLiTjB836mJhRBcmS/jSw==" workbookSaltValue="hOrBJm1lcd/M9GlZgWYpag==" workbookSpinCount="100000" lockStructure="1"/>
  <bookViews>
    <workbookView xWindow="-19320" yWindow="-3090" windowWidth="19440" windowHeight="1500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T8" i="4"/>
  <c r="AD8" i="4"/>
  <c r="W8" i="4"/>
  <c r="P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<sst xmlns="http://schemas.openxmlformats.org/spreadsheetml/2006/main" count="228" uniqueCount="113">
  <si>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</si>
  <si>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</si>
  <si>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</si>
  <si>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</si>
  <si>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</si>
  <si>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</si>
  <si>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</si>
  <si>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</si>
  <si>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</si>
  <si>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</si>
  <si>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</si>
  <si>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</si>
  <si>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</si>
  <si>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</si>
  <si>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</si>
  <si>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</si>
  <si>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</si>
  <si>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</si>
  <si>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</si>
  <si>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</si>
  <si>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</si>
  <si>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</si>
  <si>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</si>
  <si>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</si>
  <si>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</si>
  <si>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</si>
  <si>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</si>
  <si>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</si>
  <si>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</si>
  <si>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</si>
  <si>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</si>
  <si>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</si>
  <si>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</si>
  <si>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</si>
  <si>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</si>
  <si>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</si>
  <si>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</si>
  <si>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</si>
  <si>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</si>
  <si>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</si>
  <si>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</si>
  <si>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</si>
  <si>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</si>
  <si>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</si>
  <si>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</si>
  <si>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</si>
  <si>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</si>
  <si>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</si>
  <si>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</si>
  <si>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</si>
  <si>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</si>
  <si>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</si>
  <si>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</si>
  <si>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</si>
  <si>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</si>
  <si>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</si>
  <si>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</si>
  <si>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</si>
  <si>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</si>
  <si>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</si>
  <si>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</si>
  <si>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</si>
  <si>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</si>
  <si>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</si>
  <si>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</si>
  <si>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</si>
  <si>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</si>
  <si>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</si>
  <si>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</si>
  <si>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</si>
  <si>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</si>
  <si>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</si>
  <si>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</si>
  <si>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</si>
  <si>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</si>
  <si>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</si>
  <si>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</si>
  <si>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</si>
  <si>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</si>
  <si>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</si>
  <si>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</si>
  <si>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</si>
  <si>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</si>
  <si>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</si>
  <si>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</si>
  <si>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</si>
  <si>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</si>
  <si>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</si>
  <si>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</si>
  <si>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</si>
  <si>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</si>
  <si>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</si>
  <si>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</si>
  <si>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三沢市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</si>
  <si>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</si>
  <si>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</si>
  <si>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</si>
  <si>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</si>
  <si>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</si>
  <si>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</si>
  <si>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</si>
  <si>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</si>
  <si>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</si>
  <si>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</si>
  <si>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</si>
  <si>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</si>
  <si>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</si>
  <si>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</si>
  <si>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</si>
  <si>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</si>
  <si>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有形固定資産減価償却率は、新たな配水場整備により、資産が更新されたため低下し、資産の老朽化度合が改善されました。
　管路更新率は上昇しましたが、管路経年化率が高く、法定耐用年数を経過した管路を多く保有している状態です。今後も計画的な管路更新をさらに実施してまいります。</t>
    <rPh sb="1" eb="3">
      <t>ユウケイ</t>
    </rPh>
    <rPh sb="3" eb="5">
      <t>コテイ</t>
    </rPh>
    <rPh sb="5" eb="7">
      <t>シサン</t>
    </rPh>
    <rPh sb="7" eb="9">
      <t>ゲンカ</t>
    </rPh>
    <rPh sb="9" eb="11">
      <t>ショウキャク</t>
    </rPh>
    <rPh sb="11" eb="12">
      <t>リツ</t>
    </rPh>
    <rPh sb="14" eb="15">
      <t>アラ</t>
    </rPh>
    <rPh sb="17" eb="20">
      <t>ハイスイジョウ</t>
    </rPh>
    <rPh sb="20" eb="22">
      <t>セイビ</t>
    </rPh>
    <rPh sb="29" eb="31">
      <t>コウシン</t>
    </rPh>
    <rPh sb="36" eb="38">
      <t>テイカ</t>
    </rPh>
    <rPh sb="40" eb="42">
      <t>シサン</t>
    </rPh>
    <rPh sb="43" eb="46">
      <t>ロウキュウカ</t>
    </rPh>
    <rPh sb="46" eb="48">
      <t>ドア</t>
    </rPh>
    <rPh sb="49" eb="51">
      <t>カイゼン</t>
    </rPh>
    <rPh sb="59" eb="61">
      <t>カンロ</t>
    </rPh>
    <rPh sb="61" eb="64">
      <t>コウシンリツ</t>
    </rPh>
    <rPh sb="65" eb="67">
      <t>ジョウショウ</t>
    </rPh>
    <rPh sb="73" eb="75">
      <t>カンロ</t>
    </rPh>
    <rPh sb="75" eb="77">
      <t>ケイネン</t>
    </rPh>
    <rPh sb="77" eb="78">
      <t>カ</t>
    </rPh>
    <rPh sb="78" eb="79">
      <t>リツ</t>
    </rPh>
    <rPh sb="80" eb="81">
      <t>タカ</t>
    </rPh>
    <rPh sb="83" eb="85">
      <t>ホウテイ</t>
    </rPh>
    <rPh sb="85" eb="89">
      <t>タイヨウネンスウ</t>
    </rPh>
    <rPh sb="90" eb="92">
      <t>ケイカ</t>
    </rPh>
    <rPh sb="94" eb="96">
      <t>カンロ</t>
    </rPh>
    <rPh sb="97" eb="98">
      <t>オオ</t>
    </rPh>
    <rPh sb="99" eb="101">
      <t>ホユウ</t>
    </rPh>
    <rPh sb="105" eb="107">
      <t>ジョウタイ</t>
    </rPh>
    <rPh sb="110" eb="112">
      <t>コンゴ</t>
    </rPh>
    <rPh sb="113" eb="115">
      <t>ケイカク</t>
    </rPh>
    <rPh sb="115" eb="116">
      <t>テキ</t>
    </rPh>
    <rPh sb="117" eb="119">
      <t>カンロ</t>
    </rPh>
    <rPh sb="119" eb="121">
      <t>コウシン</t>
    </rPh>
    <rPh sb="125" eb="127">
      <t>ジッシ</t>
    </rPh>
    <phoneticPr fontId="4"/>
  </si>
  <si>
    <t>　経常収支比率及び料金回収率は上昇し、費用の抑制及び令和元年度に実施した水道料金改定の効果が出ています。
　流動比率は、未払金に伴う流動負債の増加により低下しているものの、100%以上となっており、事業を円滑に実施するための支払能力は確保されています。
　企業債残高給水収益比率は、配水場更新整備の財源として企業債を活用したことにより増加しております。
　施設利用率は新たな配水場の整備に伴い、水需要に合わせて規模決定や統廃合を行ったことから、類似団体平均値と比較し高水準となっております。
　有収率に関しては、管路経年化率が類似団体平均値よりも高いこともあり、漏水が原因と考えられるため、老朽管の更新事業を進める際には、漏水の発生が多い路線から優先して行うことで早期解決に努めます。</t>
    <rPh sb="1" eb="3">
      <t>ケイジョウ</t>
    </rPh>
    <rPh sb="3" eb="5">
      <t>シュウシ</t>
    </rPh>
    <rPh sb="5" eb="7">
      <t>ヒリツ</t>
    </rPh>
    <rPh sb="7" eb="8">
      <t>オヨ</t>
    </rPh>
    <rPh sb="9" eb="11">
      <t>リョウキン</t>
    </rPh>
    <rPh sb="11" eb="14">
      <t>カイシュウリツ</t>
    </rPh>
    <rPh sb="15" eb="17">
      <t>ジョウショウ</t>
    </rPh>
    <rPh sb="19" eb="21">
      <t>ヒヨウ</t>
    </rPh>
    <rPh sb="22" eb="24">
      <t>ヨクセイ</t>
    </rPh>
    <rPh sb="24" eb="25">
      <t>オヨ</t>
    </rPh>
    <rPh sb="26" eb="28">
      <t>レイワ</t>
    </rPh>
    <rPh sb="28" eb="30">
      <t>ガンネン</t>
    </rPh>
    <rPh sb="30" eb="31">
      <t>ド</t>
    </rPh>
    <rPh sb="32" eb="34">
      <t>ジッシ</t>
    </rPh>
    <rPh sb="36" eb="40">
      <t>スイドウリョウキン</t>
    </rPh>
    <rPh sb="40" eb="42">
      <t>カイテイ</t>
    </rPh>
    <rPh sb="43" eb="45">
      <t>コウカ</t>
    </rPh>
    <rPh sb="46" eb="47">
      <t>デ</t>
    </rPh>
    <rPh sb="54" eb="56">
      <t>リュウドウ</t>
    </rPh>
    <rPh sb="56" eb="58">
      <t>ヒリツ</t>
    </rPh>
    <rPh sb="60" eb="63">
      <t>ミバライキン</t>
    </rPh>
    <rPh sb="64" eb="65">
      <t>トモナ</t>
    </rPh>
    <rPh sb="66" eb="68">
      <t>リュウドウ</t>
    </rPh>
    <rPh sb="68" eb="70">
      <t>フサイ</t>
    </rPh>
    <rPh sb="71" eb="73">
      <t>ゾウカ</t>
    </rPh>
    <rPh sb="76" eb="78">
      <t>テイカ</t>
    </rPh>
    <rPh sb="90" eb="92">
      <t>イジョウ</t>
    </rPh>
    <rPh sb="99" eb="101">
      <t>ジギョウ</t>
    </rPh>
    <rPh sb="102" eb="104">
      <t>エンカツ</t>
    </rPh>
    <rPh sb="105" eb="107">
      <t>ジッシ</t>
    </rPh>
    <rPh sb="112" eb="114">
      <t>シハライ</t>
    </rPh>
    <rPh sb="114" eb="116">
      <t>ノウリョク</t>
    </rPh>
    <rPh sb="117" eb="119">
      <t>カクホ</t>
    </rPh>
    <rPh sb="128" eb="131">
      <t>キギョウサイ</t>
    </rPh>
    <rPh sb="131" eb="133">
      <t>ザンダカ</t>
    </rPh>
    <rPh sb="133" eb="135">
      <t>キュウスイ</t>
    </rPh>
    <rPh sb="135" eb="137">
      <t>シュウエキ</t>
    </rPh>
    <rPh sb="137" eb="139">
      <t>ヒリツ</t>
    </rPh>
    <rPh sb="141" eb="144">
      <t>ハイスイジョウ</t>
    </rPh>
    <rPh sb="144" eb="146">
      <t>コウシン</t>
    </rPh>
    <rPh sb="146" eb="148">
      <t>セイビ</t>
    </rPh>
    <rPh sb="149" eb="151">
      <t>ザイゲン</t>
    </rPh>
    <rPh sb="154" eb="157">
      <t>キギョウサイ</t>
    </rPh>
    <rPh sb="158" eb="160">
      <t>カツヨウ</t>
    </rPh>
    <rPh sb="167" eb="169">
      <t>ゾウカ</t>
    </rPh>
    <rPh sb="178" eb="180">
      <t>シセツ</t>
    </rPh>
    <rPh sb="180" eb="183">
      <t>リヨウリツ</t>
    </rPh>
    <rPh sb="184" eb="185">
      <t>アラ</t>
    </rPh>
    <rPh sb="187" eb="190">
      <t>ハイスイジョウ</t>
    </rPh>
    <rPh sb="191" eb="193">
      <t>セイビ</t>
    </rPh>
    <rPh sb="194" eb="195">
      <t>トモナ</t>
    </rPh>
    <rPh sb="197" eb="198">
      <t>ミズ</t>
    </rPh>
    <rPh sb="198" eb="200">
      <t>ジュヨウ</t>
    </rPh>
    <rPh sb="201" eb="202">
      <t>ア</t>
    </rPh>
    <rPh sb="205" eb="207">
      <t>キボ</t>
    </rPh>
    <rPh sb="207" eb="209">
      <t>ケッテイ</t>
    </rPh>
    <rPh sb="210" eb="213">
      <t>トウハイゴウ</t>
    </rPh>
    <rPh sb="214" eb="215">
      <t>オコナ</t>
    </rPh>
    <rPh sb="222" eb="224">
      <t>ルイジ</t>
    </rPh>
    <rPh sb="224" eb="226">
      <t>ダンタイ</t>
    </rPh>
    <rPh sb="226" eb="229">
      <t>ヘイキンチ</t>
    </rPh>
    <rPh sb="230" eb="232">
      <t>ヒカク</t>
    </rPh>
    <rPh sb="233" eb="236">
      <t>コウスイジュン</t>
    </rPh>
    <rPh sb="247" eb="250">
      <t>ユウシュウリツ</t>
    </rPh>
    <rPh sb="251" eb="252">
      <t>カン</t>
    </rPh>
    <rPh sb="256" eb="258">
      <t>カンロ</t>
    </rPh>
    <rPh sb="258" eb="260">
      <t>ケイネン</t>
    </rPh>
    <rPh sb="260" eb="261">
      <t>カ</t>
    </rPh>
    <rPh sb="261" eb="262">
      <t>リツ</t>
    </rPh>
    <rPh sb="263" eb="265">
      <t>ルイジ</t>
    </rPh>
    <rPh sb="265" eb="267">
      <t>ダンタイ</t>
    </rPh>
    <rPh sb="267" eb="270">
      <t>ヘイキンチ</t>
    </rPh>
    <rPh sb="273" eb="274">
      <t>タカ</t>
    </rPh>
    <rPh sb="281" eb="283">
      <t>ロウスイ</t>
    </rPh>
    <rPh sb="284" eb="286">
      <t>ゲンイン</t>
    </rPh>
    <rPh sb="287" eb="288">
      <t>カンガ</t>
    </rPh>
    <rPh sb="295" eb="298">
      <t>ロウキュウカン</t>
    </rPh>
    <phoneticPr fontId="4"/>
  </si>
  <si>
    <t>　経営の健全性・効率性は、企業債に依存している状況ですが、経営状態はおおむね良好となっております。
　給水人口等が減少する中で、常に安心で安定した給水サービスを行うため、今後も費用の抑制を継続しつつ、管路老朽化に伴う計画的な更新を進めてまいります。また、これらの実効性を高めるため経営戦略の改訂を行い、持続可能な事業経営を見据えた財源の確保に努めます。</t>
    <rPh sb="64" eb="65">
      <t>ツネ</t>
    </rPh>
    <rPh sb="66" eb="68">
      <t>アンシン</t>
    </rPh>
    <rPh sb="69" eb="71">
      <t>アンテイ</t>
    </rPh>
    <rPh sb="73" eb="75">
      <t>キュウスイ</t>
    </rPh>
    <rPh sb="80" eb="81">
      <t>オコナ</t>
    </rPh>
    <rPh sb="85" eb="87">
      <t>コンゴ</t>
    </rPh>
    <rPh sb="88" eb="90">
      <t>ヒヨウ</t>
    </rPh>
    <rPh sb="91" eb="93">
      <t>ヨクセイ</t>
    </rPh>
    <rPh sb="94" eb="96">
      <t>ケイゾク</t>
    </rPh>
    <rPh sb="115" eb="116">
      <t>スス</t>
    </rPh>
    <rPh sb="131" eb="134">
      <t>ジッコウセイ</t>
    </rPh>
    <rPh sb="135" eb="136">
      <t>タカ</t>
    </rPh>
    <rPh sb="140" eb="142">
      <t>ケイエイ</t>
    </rPh>
    <rPh sb="142" eb="144">
      <t>センリャク</t>
    </rPh>
    <rPh sb="145" eb="147">
      <t>カイテイ</t>
    </rPh>
    <rPh sb="148" eb="149">
      <t>オコナ</t>
    </rPh>
    <rPh sb="151" eb="153">
      <t>ジゾク</t>
    </rPh>
    <rPh sb="153" eb="155">
      <t>カノウ</t>
    </rPh>
    <rPh sb="156" eb="158">
      <t>ジギョウ</t>
    </rPh>
    <rPh sb="158" eb="160">
      <t>ケイエイ</t>
    </rPh>
    <rPh sb="161" eb="163">
      <t>ミス</t>
    </rPh>
    <rPh sb="165" eb="167">
      <t>ザイゲン</t>
    </rPh>
    <rPh sb="168" eb="170">
      <t>カクホ</t>
    </rPh>
    <rPh sb="171" eb="172">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</si>
</sst>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1.02</c:v>
                </c:pt>
                <c:pt idx="1">
                  <c:v>0.56999999999999995</c:v>
                </c:pt>
                <c:pt idx="2">
                  <c:v>0.69</c:v>
                </c:pt>
                <c:pt idx="3">
                  <c:v>0.83</c:v>
                </c:pt>
                <c:pt idx="4">
                  <c:v>1.29</c:v>
                </c:pt>
              </c:numCache>
            </c:numRef>
          </c:val>
          <c:extLst>
            <c:ext xmlns:c16="http://schemas.microsoft.com/office/drawing/2014/chart" uri="{C3380CC4-5D6E-409C-BE32-E72D297353CC}">
              <c16:uniqueId val="{00000000-5BF9-48E9-8A9E-8A78F181E78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0.57999999999999996</c:v>
                </c:pt>
                <c:pt idx="3">
                  <c:v>0.54</c:v>
                </c:pt>
                <c:pt idx="4">
                  <c:v>0.56999999999999995</c:v>
                </c:pt>
              </c:numCache>
            </c:numRef>
          </c:val>
          <c:smooth val="0"/>
          <c:extLst>
            <c:ext xmlns:c16="http://schemas.microsoft.com/office/drawing/2014/chart" uri="{C3380CC4-5D6E-409C-BE32-E72D297353CC}">
              <c16:uniqueId val="{00000001-5BF9-48E9-8A9E-8A78F181E78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77.28</c:v>
                </c:pt>
                <c:pt idx="1">
                  <c:v>77.17</c:v>
                </c:pt>
                <c:pt idx="2">
                  <c:v>76.599999999999994</c:v>
                </c:pt>
                <c:pt idx="3">
                  <c:v>76.959999999999994</c:v>
                </c:pt>
                <c:pt idx="4">
                  <c:v>77.38</c:v>
                </c:pt>
              </c:numCache>
            </c:numRef>
          </c:val>
          <c:extLst>
            <c:ext xmlns:c16="http://schemas.microsoft.com/office/drawing/2014/chart" uri="{C3380CC4-5D6E-409C-BE32-E72D297353CC}">
              <c16:uniqueId val="{00000000-9CB5-46D2-95A4-1F5FA33FA23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59.74</c:v>
                </c:pt>
                <c:pt idx="3">
                  <c:v>59.67</c:v>
                </c:pt>
                <c:pt idx="4">
                  <c:v>60.12</c:v>
                </c:pt>
              </c:numCache>
            </c:numRef>
          </c:val>
          <c:smooth val="0"/>
          <c:extLst>
            <c:ext xmlns:c16="http://schemas.microsoft.com/office/drawing/2014/chart" uri="{C3380CC4-5D6E-409C-BE32-E72D297353CC}">
              <c16:uniqueId val="{00000001-9CB5-46D2-95A4-1F5FA33FA23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82</c:v>
                </c:pt>
                <c:pt idx="1">
                  <c:v>81.900000000000006</c:v>
                </c:pt>
                <c:pt idx="2">
                  <c:v>81.8</c:v>
                </c:pt>
                <c:pt idx="3">
                  <c:v>81.8</c:v>
                </c:pt>
                <c:pt idx="4">
                  <c:v>81.900000000000006</c:v>
                </c:pt>
              </c:numCache>
            </c:numRef>
          </c:val>
          <c:extLst>
            <c:ext xmlns:c16="http://schemas.microsoft.com/office/drawing/2014/chart" uri="{C3380CC4-5D6E-409C-BE32-E72D297353CC}">
              <c16:uniqueId val="{00000000-60F6-467A-8D9F-03A85C04FAA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84.8</c:v>
                </c:pt>
                <c:pt idx="3">
                  <c:v>84.6</c:v>
                </c:pt>
                <c:pt idx="4">
                  <c:v>84.24</c:v>
                </c:pt>
              </c:numCache>
            </c:numRef>
          </c:val>
          <c:smooth val="0"/>
          <c:extLst>
            <c:ext xmlns:c16="http://schemas.microsoft.com/office/drawing/2014/chart" uri="{C3380CC4-5D6E-409C-BE32-E72D297353CC}">
              <c16:uniqueId val="{00000001-60F6-467A-8D9F-03A85C04FAA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107.27</c:v>
                </c:pt>
                <c:pt idx="1">
                  <c:v>108.67</c:v>
                </c:pt>
                <c:pt idx="2">
                  <c:v>111.31</c:v>
                </c:pt>
                <c:pt idx="3">
                  <c:v>116.27</c:v>
                </c:pt>
                <c:pt idx="4">
                  <c:v>124.97</c:v>
                </c:pt>
              </c:numCache>
            </c:numRef>
          </c:val>
          <c:extLst>
            <c:ext xmlns:c16="http://schemas.microsoft.com/office/drawing/2014/chart" uri="{C3380CC4-5D6E-409C-BE32-E72D297353CC}">
              <c16:uniqueId val="{00000000-F4ED-4669-B187-7132066C5BF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110.66</c:v>
                </c:pt>
                <c:pt idx="3">
                  <c:v>109.01</c:v>
                </c:pt>
                <c:pt idx="4">
                  <c:v>108.83</c:v>
                </c:pt>
              </c:numCache>
            </c:numRef>
          </c:val>
          <c:smooth val="0"/>
          <c:extLst>
            <c:ext xmlns:c16="http://schemas.microsoft.com/office/drawing/2014/chart" uri="{C3380CC4-5D6E-409C-BE32-E72D297353CC}">
              <c16:uniqueId val="{00000001-F4ED-4669-B187-7132066C5BF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43.39</c:v>
                </c:pt>
                <c:pt idx="1">
                  <c:v>44.92</c:v>
                </c:pt>
                <c:pt idx="2">
                  <c:v>45.92</c:v>
                </c:pt>
                <c:pt idx="3">
                  <c:v>47.04</c:v>
                </c:pt>
                <c:pt idx="4">
                  <c:v>42.62</c:v>
                </c:pt>
              </c:numCache>
            </c:numRef>
          </c:val>
          <c:extLst>
            <c:ext xmlns:c16="http://schemas.microsoft.com/office/drawing/2014/chart" uri="{C3380CC4-5D6E-409C-BE32-E72D297353CC}">
              <c16:uniqueId val="{00000000-DF58-41F5-A77E-7BD06D66C5F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47.66</c:v>
                </c:pt>
                <c:pt idx="3">
                  <c:v>48.17</c:v>
                </c:pt>
                <c:pt idx="4">
                  <c:v>48.83</c:v>
                </c:pt>
              </c:numCache>
            </c:numRef>
          </c:val>
          <c:smooth val="0"/>
          <c:extLst>
            <c:ext xmlns:c16="http://schemas.microsoft.com/office/drawing/2014/chart" uri="{C3380CC4-5D6E-409C-BE32-E72D297353CC}">
              <c16:uniqueId val="{00000001-DF58-41F5-A77E-7BD06D66C5F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28.44</c:v>
                </c:pt>
                <c:pt idx="1">
                  <c:v>27.96</c:v>
                </c:pt>
                <c:pt idx="2">
                  <c:v>29.56</c:v>
                </c:pt>
                <c:pt idx="3">
                  <c:v>29.67</c:v>
                </c:pt>
                <c:pt idx="4">
                  <c:v>33.409999999999997</c:v>
                </c:pt>
              </c:numCache>
            </c:numRef>
          </c:val>
          <c:extLst>
            <c:ext xmlns:c16="http://schemas.microsoft.com/office/drawing/2014/chart" uri="{C3380CC4-5D6E-409C-BE32-E72D297353CC}">
              <c16:uniqueId val="{00000000-5FC9-4916-B1FB-30823F0E8C2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15.1</c:v>
                </c:pt>
                <c:pt idx="3">
                  <c:v>17.12</c:v>
                </c:pt>
                <c:pt idx="4">
                  <c:v>18.18</c:v>
                </c:pt>
              </c:numCache>
            </c:numRef>
          </c:val>
          <c:smooth val="0"/>
          <c:extLst>
            <c:ext xmlns:c16="http://schemas.microsoft.com/office/drawing/2014/chart" uri="{C3380CC4-5D6E-409C-BE32-E72D297353CC}">
              <c16:uniqueId val="{00000001-5FC9-4916-B1FB-30823F0E8C2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F31-45D3-B2C2-B256B5BA83D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2.74</c:v>
                </c:pt>
                <c:pt idx="3">
                  <c:v>3.7</c:v>
                </c:pt>
                <c:pt idx="4">
                  <c:v>4.34</c:v>
                </c:pt>
              </c:numCache>
            </c:numRef>
          </c:val>
          <c:smooth val="0"/>
          <c:extLst>
            <c:ext xmlns:c16="http://schemas.microsoft.com/office/drawing/2014/chart" uri="{C3380CC4-5D6E-409C-BE32-E72D297353CC}">
              <c16:uniqueId val="{00000001-0F31-45D3-B2C2-B256B5BA83D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268.93</c:v>
                </c:pt>
                <c:pt idx="1">
                  <c:v>359.16</c:v>
                </c:pt>
                <c:pt idx="2">
                  <c:v>239.03</c:v>
                </c:pt>
                <c:pt idx="3">
                  <c:v>365.32</c:v>
                </c:pt>
                <c:pt idx="4">
                  <c:v>291.23</c:v>
                </c:pt>
              </c:numCache>
            </c:numRef>
          </c:val>
          <c:extLst>
            <c:ext xmlns:c16="http://schemas.microsoft.com/office/drawing/2014/chart" uri="{C3380CC4-5D6E-409C-BE32-E72D297353CC}">
              <c16:uniqueId val="{00000000-92F7-4059-9411-97998FCBBB7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366.03</c:v>
                </c:pt>
                <c:pt idx="3">
                  <c:v>365.18</c:v>
                </c:pt>
                <c:pt idx="4">
                  <c:v>327.77</c:v>
                </c:pt>
              </c:numCache>
            </c:numRef>
          </c:val>
          <c:smooth val="0"/>
          <c:extLst>
            <c:ext xmlns:c16="http://schemas.microsoft.com/office/drawing/2014/chart" uri="{C3380CC4-5D6E-409C-BE32-E72D297353CC}">
              <c16:uniqueId val="{00000001-92F7-4059-9411-97998FCBBB7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394.83</c:v>
                </c:pt>
                <c:pt idx="1">
                  <c:v>394.97</c:v>
                </c:pt>
                <c:pt idx="2">
                  <c:v>415.26</c:v>
                </c:pt>
                <c:pt idx="3">
                  <c:v>428.11</c:v>
                </c:pt>
                <c:pt idx="4">
                  <c:v>449.77</c:v>
                </c:pt>
              </c:numCache>
            </c:numRef>
          </c:val>
          <c:extLst>
            <c:ext xmlns:c16="http://schemas.microsoft.com/office/drawing/2014/chart" uri="{C3380CC4-5D6E-409C-BE32-E72D297353CC}">
              <c16:uniqueId val="{00000000-06B7-4EE4-808A-E839A7ED682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370.12</c:v>
                </c:pt>
                <c:pt idx="3">
                  <c:v>371.65</c:v>
                </c:pt>
                <c:pt idx="4">
                  <c:v>397.1</c:v>
                </c:pt>
              </c:numCache>
            </c:numRef>
          </c:val>
          <c:smooth val="0"/>
          <c:extLst>
            <c:ext xmlns:c16="http://schemas.microsoft.com/office/drawing/2014/chart" uri="{C3380CC4-5D6E-409C-BE32-E72D297353CC}">
              <c16:uniqueId val="{00000001-06B7-4EE4-808A-E839A7ED682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102.79</c:v>
                </c:pt>
                <c:pt idx="1">
                  <c:v>104.32</c:v>
                </c:pt>
                <c:pt idx="2">
                  <c:v>106.71</c:v>
                </c:pt>
                <c:pt idx="3">
                  <c:v>113.14</c:v>
                </c:pt>
                <c:pt idx="4">
                  <c:v>122.32</c:v>
                </c:pt>
              </c:numCache>
            </c:numRef>
          </c:val>
          <c:extLst>
            <c:ext xmlns:c16="http://schemas.microsoft.com/office/drawing/2014/chart" uri="{C3380CC4-5D6E-409C-BE32-E72D297353CC}">
              <c16:uniqueId val="{00000000-06CE-4F4B-B3CE-920582A1925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100.42</c:v>
                </c:pt>
                <c:pt idx="3">
                  <c:v>98.77</c:v>
                </c:pt>
                <c:pt idx="4">
                  <c:v>95.79</c:v>
                </c:pt>
              </c:numCache>
            </c:numRef>
          </c:val>
          <c:smooth val="0"/>
          <c:extLst>
            <c:ext xmlns:c16="http://schemas.microsoft.com/office/drawing/2014/chart" uri="{C3380CC4-5D6E-409C-BE32-E72D297353CC}">
              <c16:uniqueId val="{00000001-06CE-4F4B-B3CE-920582A1925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141.35</c:v>
                </c:pt>
                <c:pt idx="1">
                  <c:v>139.31</c:v>
                </c:pt>
                <c:pt idx="2">
                  <c:v>136.62</c:v>
                </c:pt>
                <c:pt idx="3">
                  <c:v>137.94999999999999</c:v>
                </c:pt>
                <c:pt idx="4">
                  <c:v>139.06</c:v>
                </c:pt>
              </c:numCache>
            </c:numRef>
          </c:val>
          <c:extLst>
            <c:ext xmlns:c16="http://schemas.microsoft.com/office/drawing/2014/chart" uri="{C3380CC4-5D6E-409C-BE32-E72D297353CC}">
              <c16:uniqueId val="{00000000-3005-40F9-8CF1-E5EF8A4F619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171.67</c:v>
                </c:pt>
                <c:pt idx="3">
                  <c:v>173.67</c:v>
                </c:pt>
                <c:pt idx="4">
                  <c:v>171.13</c:v>
                </c:pt>
              </c:numCache>
            </c:numRef>
          </c:val>
          <c:smooth val="0"/>
          <c:extLst>
            <c:ext xmlns:c16="http://schemas.microsoft.com/office/drawing/2014/chart" uri="{C3380CC4-5D6E-409C-BE32-E72D297353CC}">
              <c16:uniqueId val="{00000001-3005-40F9-8CF1-E5EF8A4F619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C7" zoomScale="87" zoomScaleNormal="87"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青森県　三沢市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A5</v>
      </c>
      <c r="X8" s="60"/>
      <c r="Y8" s="60"/>
      <c r="Z8" s="60"/>
      <c r="AA8" s="60"/>
      <c r="AB8" s="60"/>
      <c r="AC8" s="60"/>
      <c r="AD8" s="60" t="str">
        <f>データ!$M$6</f>
        <v>非設置</v>
      </c>
      <c r="AE8" s="60"/>
      <c r="AF8" s="60"/>
      <c r="AG8" s="60"/>
      <c r="AH8" s="60"/>
      <c r="AI8" s="60"/>
      <c r="AJ8" s="60"/>
      <c r="AK8" s="4"/>
      <c r="AL8" s="61">
        <f>データ!$R$6</f>
        <v>39323</v>
      </c>
      <c r="AM8" s="61"/>
      <c r="AN8" s="61"/>
      <c r="AO8" s="61"/>
      <c r="AP8" s="61"/>
      <c r="AQ8" s="61"/>
      <c r="AR8" s="61"/>
      <c r="AS8" s="61"/>
      <c r="AT8" s="52">
        <f>データ!$S$6</f>
        <v>119.87</v>
      </c>
      <c r="AU8" s="53"/>
      <c r="AV8" s="53"/>
      <c r="AW8" s="53"/>
      <c r="AX8" s="53"/>
      <c r="AY8" s="53"/>
      <c r="AZ8" s="53"/>
      <c r="BA8" s="53"/>
      <c r="BB8" s="54">
        <f>データ!$T$6</f>
        <v>328.05</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73.16</v>
      </c>
      <c r="J10" s="53"/>
      <c r="K10" s="53"/>
      <c r="L10" s="53"/>
      <c r="M10" s="53"/>
      <c r="N10" s="53"/>
      <c r="O10" s="64"/>
      <c r="P10" s="54">
        <f>データ!$P$6</f>
        <v>100</v>
      </c>
      <c r="Q10" s="54"/>
      <c r="R10" s="54"/>
      <c r="S10" s="54"/>
      <c r="T10" s="54"/>
      <c r="U10" s="54"/>
      <c r="V10" s="54"/>
      <c r="W10" s="61">
        <f>データ!$Q$6</f>
        <v>3080</v>
      </c>
      <c r="X10" s="61"/>
      <c r="Y10" s="61"/>
      <c r="Z10" s="61"/>
      <c r="AA10" s="61"/>
      <c r="AB10" s="61"/>
      <c r="AC10" s="61"/>
      <c r="AD10" s="2"/>
      <c r="AE10" s="2"/>
      <c r="AF10" s="2"/>
      <c r="AG10" s="2"/>
      <c r="AH10" s="4"/>
      <c r="AI10" s="4"/>
      <c r="AJ10" s="4"/>
      <c r="AK10" s="4"/>
      <c r="AL10" s="61">
        <f>データ!$U$6</f>
        <v>38669</v>
      </c>
      <c r="AM10" s="61"/>
      <c r="AN10" s="61"/>
      <c r="AO10" s="61"/>
      <c r="AP10" s="61"/>
      <c r="AQ10" s="61"/>
      <c r="AR10" s="61"/>
      <c r="AS10" s="61"/>
      <c r="AT10" s="52">
        <f>データ!$V$6</f>
        <v>119.87</v>
      </c>
      <c r="AU10" s="53"/>
      <c r="AV10" s="53"/>
      <c r="AW10" s="53"/>
      <c r="AX10" s="53"/>
      <c r="AY10" s="53"/>
      <c r="AZ10" s="53"/>
      <c r="BA10" s="53"/>
      <c r="BB10" s="54">
        <f>データ!$W$6</f>
        <v>322.58999999999997</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okAP2Xby5iHvh4bATZZKlS+k9q3IV14wrGzPsd//T65U9xPxEYDkSdoV233PP73fYt5VHDHPpLlHpeiWuJ5jbw==" saltValue="+A4sM72Ah3K//lBADZ66r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22071</v>
      </c>
      <c r="D6" s="34">
        <f t="shared" si="3"/>
        <v>46</v>
      </c>
      <c r="E6" s="34">
        <f t="shared" si="3"/>
        <v>1</v>
      </c>
      <c r="F6" s="34">
        <f t="shared" si="3"/>
        <v>0</v>
      </c>
      <c r="G6" s="34">
        <f t="shared" si="3"/>
        <v>1</v>
      </c>
      <c r="H6" s="34" t="str">
        <f t="shared" si="3"/>
        <v>青森県　三沢市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73.16</v>
      </c>
      <c r="P6" s="35">
        <f t="shared" si="3"/>
        <v>100</v>
      </c>
      <c r="Q6" s="35">
        <f t="shared" si="3"/>
        <v>3080</v>
      </c>
      <c r="R6" s="35">
        <f t="shared" si="3"/>
        <v>39323</v>
      </c>
      <c r="S6" s="35">
        <f t="shared" si="3"/>
        <v>119.87</v>
      </c>
      <c r="T6" s="35">
        <f t="shared" si="3"/>
        <v>328.05</v>
      </c>
      <c r="U6" s="35">
        <f t="shared" si="3"/>
        <v>38669</v>
      </c>
      <c r="V6" s="35">
        <f t="shared" si="3"/>
        <v>119.87</v>
      </c>
      <c r="W6" s="35">
        <f t="shared" si="3"/>
        <v>322.58999999999997</v>
      </c>
      <c r="X6" s="36">
        <f>IF(X7="",NA(),X7)</f>
        <v>107.27</v>
      </c>
      <c r="Y6" s="36">
        <f t="shared" ref="Y6:AG6" si="4">IF(Y7="",NA(),Y7)</f>
        <v>108.67</v>
      </c>
      <c r="Z6" s="36">
        <f t="shared" si="4"/>
        <v>111.31</v>
      </c>
      <c r="AA6" s="36">
        <f t="shared" si="4"/>
        <v>116.27</v>
      </c>
      <c r="AB6" s="36">
        <f t="shared" si="4"/>
        <v>124.97</v>
      </c>
      <c r="AC6" s="36">
        <f t="shared" si="4"/>
        <v>110.95</v>
      </c>
      <c r="AD6" s="36">
        <f t="shared" si="4"/>
        <v>110.68</v>
      </c>
      <c r="AE6" s="36">
        <f t="shared" si="4"/>
        <v>110.66</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3.91</v>
      </c>
      <c r="AO6" s="36">
        <f t="shared" si="5"/>
        <v>3.56</v>
      </c>
      <c r="AP6" s="36">
        <f t="shared" si="5"/>
        <v>2.74</v>
      </c>
      <c r="AQ6" s="36">
        <f t="shared" si="5"/>
        <v>3.7</v>
      </c>
      <c r="AR6" s="36">
        <f t="shared" si="5"/>
        <v>4.34</v>
      </c>
      <c r="AS6" s="35" t="str">
        <f>IF(AS7="","",IF(AS7="-","【-】","【"&amp;SUBSTITUTE(TEXT(AS7,"#,##0.00"),"-","△")&amp;"】"))</f>
        <v>【1.15】</v>
      </c>
      <c r="AT6" s="36">
        <f>IF(AT7="",NA(),AT7)</f>
        <v>268.93</v>
      </c>
      <c r="AU6" s="36">
        <f t="shared" ref="AU6:BC6" si="6">IF(AU7="",NA(),AU7)</f>
        <v>359.16</v>
      </c>
      <c r="AV6" s="36">
        <f t="shared" si="6"/>
        <v>239.03</v>
      </c>
      <c r="AW6" s="36">
        <f t="shared" si="6"/>
        <v>365.32</v>
      </c>
      <c r="AX6" s="36">
        <f t="shared" si="6"/>
        <v>291.23</v>
      </c>
      <c r="AY6" s="36">
        <f t="shared" si="6"/>
        <v>377.63</v>
      </c>
      <c r="AZ6" s="36">
        <f t="shared" si="6"/>
        <v>357.34</v>
      </c>
      <c r="BA6" s="36">
        <f t="shared" si="6"/>
        <v>366.03</v>
      </c>
      <c r="BB6" s="36">
        <f t="shared" si="6"/>
        <v>365.18</v>
      </c>
      <c r="BC6" s="36">
        <f t="shared" si="6"/>
        <v>327.77</v>
      </c>
      <c r="BD6" s="35" t="str">
        <f>IF(BD7="","",IF(BD7="-","【-】","【"&amp;SUBSTITUTE(TEXT(BD7,"#,##0.00"),"-","△")&amp;"】"))</f>
        <v>【260.31】</v>
      </c>
      <c r="BE6" s="36">
        <f>IF(BE7="",NA(),BE7)</f>
        <v>394.83</v>
      </c>
      <c r="BF6" s="36">
        <f t="shared" ref="BF6:BN6" si="7">IF(BF7="",NA(),BF7)</f>
        <v>394.97</v>
      </c>
      <c r="BG6" s="36">
        <f t="shared" si="7"/>
        <v>415.26</v>
      </c>
      <c r="BH6" s="36">
        <f t="shared" si="7"/>
        <v>428.11</v>
      </c>
      <c r="BI6" s="36">
        <f t="shared" si="7"/>
        <v>449.77</v>
      </c>
      <c r="BJ6" s="36">
        <f t="shared" si="7"/>
        <v>364.71</v>
      </c>
      <c r="BK6" s="36">
        <f t="shared" si="7"/>
        <v>373.69</v>
      </c>
      <c r="BL6" s="36">
        <f t="shared" si="7"/>
        <v>370.12</v>
      </c>
      <c r="BM6" s="36">
        <f t="shared" si="7"/>
        <v>371.65</v>
      </c>
      <c r="BN6" s="36">
        <f t="shared" si="7"/>
        <v>397.1</v>
      </c>
      <c r="BO6" s="35" t="str">
        <f>IF(BO7="","",IF(BO7="-","【-】","【"&amp;SUBSTITUTE(TEXT(BO7,"#,##0.00"),"-","△")&amp;"】"))</f>
        <v>【275.67】</v>
      </c>
      <c r="BP6" s="36">
        <f>IF(BP7="",NA(),BP7)</f>
        <v>102.79</v>
      </c>
      <c r="BQ6" s="36">
        <f t="shared" ref="BQ6:BY6" si="8">IF(BQ7="",NA(),BQ7)</f>
        <v>104.32</v>
      </c>
      <c r="BR6" s="36">
        <f t="shared" si="8"/>
        <v>106.71</v>
      </c>
      <c r="BS6" s="36">
        <f t="shared" si="8"/>
        <v>113.14</v>
      </c>
      <c r="BT6" s="36">
        <f t="shared" si="8"/>
        <v>122.32</v>
      </c>
      <c r="BU6" s="36">
        <f t="shared" si="8"/>
        <v>100.65</v>
      </c>
      <c r="BV6" s="36">
        <f t="shared" si="8"/>
        <v>99.87</v>
      </c>
      <c r="BW6" s="36">
        <f t="shared" si="8"/>
        <v>100.42</v>
      </c>
      <c r="BX6" s="36">
        <f t="shared" si="8"/>
        <v>98.77</v>
      </c>
      <c r="BY6" s="36">
        <f t="shared" si="8"/>
        <v>95.79</v>
      </c>
      <c r="BZ6" s="35" t="str">
        <f>IF(BZ7="","",IF(BZ7="-","【-】","【"&amp;SUBSTITUTE(TEXT(BZ7,"#,##0.00"),"-","△")&amp;"】"))</f>
        <v>【100.05】</v>
      </c>
      <c r="CA6" s="36">
        <f>IF(CA7="",NA(),CA7)</f>
        <v>141.35</v>
      </c>
      <c r="CB6" s="36">
        <f t="shared" ref="CB6:CJ6" si="9">IF(CB7="",NA(),CB7)</f>
        <v>139.31</v>
      </c>
      <c r="CC6" s="36">
        <f t="shared" si="9"/>
        <v>136.62</v>
      </c>
      <c r="CD6" s="36">
        <f t="shared" si="9"/>
        <v>137.94999999999999</v>
      </c>
      <c r="CE6" s="36">
        <f t="shared" si="9"/>
        <v>139.06</v>
      </c>
      <c r="CF6" s="36">
        <f t="shared" si="9"/>
        <v>170.19</v>
      </c>
      <c r="CG6" s="36">
        <f t="shared" si="9"/>
        <v>171.81</v>
      </c>
      <c r="CH6" s="36">
        <f t="shared" si="9"/>
        <v>171.67</v>
      </c>
      <c r="CI6" s="36">
        <f t="shared" si="9"/>
        <v>173.67</v>
      </c>
      <c r="CJ6" s="36">
        <f t="shared" si="9"/>
        <v>171.13</v>
      </c>
      <c r="CK6" s="35" t="str">
        <f>IF(CK7="","",IF(CK7="-","【-】","【"&amp;SUBSTITUTE(TEXT(CK7,"#,##0.00"),"-","△")&amp;"】"))</f>
        <v>【166.40】</v>
      </c>
      <c r="CL6" s="36">
        <f>IF(CL7="",NA(),CL7)</f>
        <v>77.28</v>
      </c>
      <c r="CM6" s="36">
        <f t="shared" ref="CM6:CU6" si="10">IF(CM7="",NA(),CM7)</f>
        <v>77.17</v>
      </c>
      <c r="CN6" s="36">
        <f t="shared" si="10"/>
        <v>76.599999999999994</v>
      </c>
      <c r="CO6" s="36">
        <f t="shared" si="10"/>
        <v>76.959999999999994</v>
      </c>
      <c r="CP6" s="36">
        <f t="shared" si="10"/>
        <v>77.38</v>
      </c>
      <c r="CQ6" s="36">
        <f t="shared" si="10"/>
        <v>59.01</v>
      </c>
      <c r="CR6" s="36">
        <f t="shared" si="10"/>
        <v>60.03</v>
      </c>
      <c r="CS6" s="36">
        <f t="shared" si="10"/>
        <v>59.74</v>
      </c>
      <c r="CT6" s="36">
        <f t="shared" si="10"/>
        <v>59.67</v>
      </c>
      <c r="CU6" s="36">
        <f t="shared" si="10"/>
        <v>60.12</v>
      </c>
      <c r="CV6" s="35" t="str">
        <f>IF(CV7="","",IF(CV7="-","【-】","【"&amp;SUBSTITUTE(TEXT(CV7,"#,##0.00"),"-","△")&amp;"】"))</f>
        <v>【60.69】</v>
      </c>
      <c r="CW6" s="36">
        <f>IF(CW7="",NA(),CW7)</f>
        <v>82</v>
      </c>
      <c r="CX6" s="36">
        <f t="shared" ref="CX6:DF6" si="11">IF(CX7="",NA(),CX7)</f>
        <v>81.900000000000006</v>
      </c>
      <c r="CY6" s="36">
        <f t="shared" si="11"/>
        <v>81.8</v>
      </c>
      <c r="CZ6" s="36">
        <f t="shared" si="11"/>
        <v>81.8</v>
      </c>
      <c r="DA6" s="36">
        <f t="shared" si="11"/>
        <v>81.900000000000006</v>
      </c>
      <c r="DB6" s="36">
        <f t="shared" si="11"/>
        <v>85.37</v>
      </c>
      <c r="DC6" s="36">
        <f t="shared" si="11"/>
        <v>84.81</v>
      </c>
      <c r="DD6" s="36">
        <f t="shared" si="11"/>
        <v>84.8</v>
      </c>
      <c r="DE6" s="36">
        <f t="shared" si="11"/>
        <v>84.6</v>
      </c>
      <c r="DF6" s="36">
        <f t="shared" si="11"/>
        <v>84.24</v>
      </c>
      <c r="DG6" s="35" t="str">
        <f>IF(DG7="","",IF(DG7="-","【-】","【"&amp;SUBSTITUTE(TEXT(DG7,"#,##0.00"),"-","△")&amp;"】"))</f>
        <v>【89.82】</v>
      </c>
      <c r="DH6" s="36">
        <f>IF(DH7="",NA(),DH7)</f>
        <v>43.39</v>
      </c>
      <c r="DI6" s="36">
        <f t="shared" ref="DI6:DQ6" si="12">IF(DI7="",NA(),DI7)</f>
        <v>44.92</v>
      </c>
      <c r="DJ6" s="36">
        <f t="shared" si="12"/>
        <v>45.92</v>
      </c>
      <c r="DK6" s="36">
        <f t="shared" si="12"/>
        <v>47.04</v>
      </c>
      <c r="DL6" s="36">
        <f t="shared" si="12"/>
        <v>42.62</v>
      </c>
      <c r="DM6" s="36">
        <f t="shared" si="12"/>
        <v>46.9</v>
      </c>
      <c r="DN6" s="36">
        <f t="shared" si="12"/>
        <v>47.28</v>
      </c>
      <c r="DO6" s="36">
        <f t="shared" si="12"/>
        <v>47.66</v>
      </c>
      <c r="DP6" s="36">
        <f t="shared" si="12"/>
        <v>48.17</v>
      </c>
      <c r="DQ6" s="36">
        <f t="shared" si="12"/>
        <v>48.83</v>
      </c>
      <c r="DR6" s="35" t="str">
        <f>IF(DR7="","",IF(DR7="-","【-】","【"&amp;SUBSTITUTE(TEXT(DR7,"#,##0.00"),"-","△")&amp;"】"))</f>
        <v>【50.19】</v>
      </c>
      <c r="DS6" s="36">
        <f>IF(DS7="",NA(),DS7)</f>
        <v>28.44</v>
      </c>
      <c r="DT6" s="36">
        <f t="shared" ref="DT6:EB6" si="13">IF(DT7="",NA(),DT7)</f>
        <v>27.96</v>
      </c>
      <c r="DU6" s="36">
        <f t="shared" si="13"/>
        <v>29.56</v>
      </c>
      <c r="DV6" s="36">
        <f t="shared" si="13"/>
        <v>29.67</v>
      </c>
      <c r="DW6" s="36">
        <f t="shared" si="13"/>
        <v>33.409999999999997</v>
      </c>
      <c r="DX6" s="36">
        <f t="shared" si="13"/>
        <v>12.03</v>
      </c>
      <c r="DY6" s="36">
        <f t="shared" si="13"/>
        <v>12.19</v>
      </c>
      <c r="DZ6" s="36">
        <f t="shared" si="13"/>
        <v>15.1</v>
      </c>
      <c r="EA6" s="36">
        <f t="shared" si="13"/>
        <v>17.12</v>
      </c>
      <c r="EB6" s="36">
        <f t="shared" si="13"/>
        <v>18.18</v>
      </c>
      <c r="EC6" s="35" t="str">
        <f>IF(EC7="","",IF(EC7="-","【-】","【"&amp;SUBSTITUTE(TEXT(EC7,"#,##0.00"),"-","△")&amp;"】"))</f>
        <v>【20.63】</v>
      </c>
      <c r="ED6" s="36">
        <f>IF(ED7="",NA(),ED7)</f>
        <v>1.02</v>
      </c>
      <c r="EE6" s="36">
        <f t="shared" ref="EE6:EM6" si="14">IF(EE7="",NA(),EE7)</f>
        <v>0.56999999999999995</v>
      </c>
      <c r="EF6" s="36">
        <f t="shared" si="14"/>
        <v>0.69</v>
      </c>
      <c r="EG6" s="36">
        <f t="shared" si="14"/>
        <v>0.83</v>
      </c>
      <c r="EH6" s="36">
        <f t="shared" si="14"/>
        <v>1.29</v>
      </c>
      <c r="EI6" s="36">
        <f t="shared" si="14"/>
        <v>0.61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15">
      <c r="A7" s="29"/>
      <c r="B7" s="38">
        <v>2020</v>
      </c>
      <c r="C7" s="38">
        <v>22071</v>
      </c>
      <c r="D7" s="38">
        <v>46</v>
      </c>
      <c r="E7" s="38">
        <v>1</v>
      </c>
      <c r="F7" s="38">
        <v>0</v>
      </c>
      <c r="G7" s="38">
        <v>1</v>
      </c>
      <c r="H7" s="38" t="s">
        <v>93</v>
      </c>
      <c r="I7" s="38" t="s">
        <v>94</v>
      </c>
      <c r="J7" s="38" t="s">
        <v>95</v>
      </c>
      <c r="K7" s="38" t="s">
        <v>96</v>
      </c>
      <c r="L7" s="38" t="s">
        <v>97</v>
      </c>
      <c r="M7" s="38" t="s">
        <v>98</v>
      </c>
      <c r="N7" s="39" t="s">
        <v>99</v>
      </c>
      <c r="O7" s="39">
        <v>73.16</v>
      </c>
      <c r="P7" s="39">
        <v>100</v>
      </c>
      <c r="Q7" s="39">
        <v>3080</v>
      </c>
      <c r="R7" s="39">
        <v>39323</v>
      </c>
      <c r="S7" s="39">
        <v>119.87</v>
      </c>
      <c r="T7" s="39">
        <v>328.05</v>
      </c>
      <c r="U7" s="39">
        <v>38669</v>
      </c>
      <c r="V7" s="39">
        <v>119.87</v>
      </c>
      <c r="W7" s="39">
        <v>322.58999999999997</v>
      </c>
      <c r="X7" s="39">
        <v>107.27</v>
      </c>
      <c r="Y7" s="39">
        <v>108.67</v>
      </c>
      <c r="Z7" s="39">
        <v>111.31</v>
      </c>
      <c r="AA7" s="39">
        <v>116.27</v>
      </c>
      <c r="AB7" s="39">
        <v>124.97</v>
      </c>
      <c r="AC7" s="39">
        <v>110.95</v>
      </c>
      <c r="AD7" s="39">
        <v>110.68</v>
      </c>
      <c r="AE7" s="39">
        <v>110.66</v>
      </c>
      <c r="AF7" s="39">
        <v>109.01</v>
      </c>
      <c r="AG7" s="39">
        <v>108.83</v>
      </c>
      <c r="AH7" s="39">
        <v>110.27</v>
      </c>
      <c r="AI7" s="39">
        <v>0</v>
      </c>
      <c r="AJ7" s="39">
        <v>0</v>
      </c>
      <c r="AK7" s="39">
        <v>0</v>
      </c>
      <c r="AL7" s="39">
        <v>0</v>
      </c>
      <c r="AM7" s="39">
        <v>0</v>
      </c>
      <c r="AN7" s="39">
        <v>3.91</v>
      </c>
      <c r="AO7" s="39">
        <v>3.56</v>
      </c>
      <c r="AP7" s="39">
        <v>2.74</v>
      </c>
      <c r="AQ7" s="39">
        <v>3.7</v>
      </c>
      <c r="AR7" s="39">
        <v>4.34</v>
      </c>
      <c r="AS7" s="39">
        <v>1.1499999999999999</v>
      </c>
      <c r="AT7" s="39">
        <v>268.93</v>
      </c>
      <c r="AU7" s="39">
        <v>359.16</v>
      </c>
      <c r="AV7" s="39">
        <v>239.03</v>
      </c>
      <c r="AW7" s="39">
        <v>365.32</v>
      </c>
      <c r="AX7" s="39">
        <v>291.23</v>
      </c>
      <c r="AY7" s="39">
        <v>377.63</v>
      </c>
      <c r="AZ7" s="39">
        <v>357.34</v>
      </c>
      <c r="BA7" s="39">
        <v>366.03</v>
      </c>
      <c r="BB7" s="39">
        <v>365.18</v>
      </c>
      <c r="BC7" s="39">
        <v>327.77</v>
      </c>
      <c r="BD7" s="39">
        <v>260.31</v>
      </c>
      <c r="BE7" s="39">
        <v>394.83</v>
      </c>
      <c r="BF7" s="39">
        <v>394.97</v>
      </c>
      <c r="BG7" s="39">
        <v>415.26</v>
      </c>
      <c r="BH7" s="39">
        <v>428.11</v>
      </c>
      <c r="BI7" s="39">
        <v>449.77</v>
      </c>
      <c r="BJ7" s="39">
        <v>364.71</v>
      </c>
      <c r="BK7" s="39">
        <v>373.69</v>
      </c>
      <c r="BL7" s="39">
        <v>370.12</v>
      </c>
      <c r="BM7" s="39">
        <v>371.65</v>
      </c>
      <c r="BN7" s="39">
        <v>397.1</v>
      </c>
      <c r="BO7" s="39">
        <v>275.67</v>
      </c>
      <c r="BP7" s="39">
        <v>102.79</v>
      </c>
      <c r="BQ7" s="39">
        <v>104.32</v>
      </c>
      <c r="BR7" s="39">
        <v>106.71</v>
      </c>
      <c r="BS7" s="39">
        <v>113.14</v>
      </c>
      <c r="BT7" s="39">
        <v>122.32</v>
      </c>
      <c r="BU7" s="39">
        <v>100.65</v>
      </c>
      <c r="BV7" s="39">
        <v>99.87</v>
      </c>
      <c r="BW7" s="39">
        <v>100.42</v>
      </c>
      <c r="BX7" s="39">
        <v>98.77</v>
      </c>
      <c r="BY7" s="39">
        <v>95.79</v>
      </c>
      <c r="BZ7" s="39">
        <v>100.05</v>
      </c>
      <c r="CA7" s="39">
        <v>141.35</v>
      </c>
      <c r="CB7" s="39">
        <v>139.31</v>
      </c>
      <c r="CC7" s="39">
        <v>136.62</v>
      </c>
      <c r="CD7" s="39">
        <v>137.94999999999999</v>
      </c>
      <c r="CE7" s="39">
        <v>139.06</v>
      </c>
      <c r="CF7" s="39">
        <v>170.19</v>
      </c>
      <c r="CG7" s="39">
        <v>171.81</v>
      </c>
      <c r="CH7" s="39">
        <v>171.67</v>
      </c>
      <c r="CI7" s="39">
        <v>173.67</v>
      </c>
      <c r="CJ7" s="39">
        <v>171.13</v>
      </c>
      <c r="CK7" s="39">
        <v>166.4</v>
      </c>
      <c r="CL7" s="39">
        <v>77.28</v>
      </c>
      <c r="CM7" s="39">
        <v>77.17</v>
      </c>
      <c r="CN7" s="39">
        <v>76.599999999999994</v>
      </c>
      <c r="CO7" s="39">
        <v>76.959999999999994</v>
      </c>
      <c r="CP7" s="39">
        <v>77.38</v>
      </c>
      <c r="CQ7" s="39">
        <v>59.01</v>
      </c>
      <c r="CR7" s="39">
        <v>60.03</v>
      </c>
      <c r="CS7" s="39">
        <v>59.74</v>
      </c>
      <c r="CT7" s="39">
        <v>59.67</v>
      </c>
      <c r="CU7" s="39">
        <v>60.12</v>
      </c>
      <c r="CV7" s="39">
        <v>60.69</v>
      </c>
      <c r="CW7" s="39">
        <v>82</v>
      </c>
      <c r="CX7" s="39">
        <v>81.900000000000006</v>
      </c>
      <c r="CY7" s="39">
        <v>81.8</v>
      </c>
      <c r="CZ7" s="39">
        <v>81.8</v>
      </c>
      <c r="DA7" s="39">
        <v>81.900000000000006</v>
      </c>
      <c r="DB7" s="39">
        <v>85.37</v>
      </c>
      <c r="DC7" s="39">
        <v>84.81</v>
      </c>
      <c r="DD7" s="39">
        <v>84.8</v>
      </c>
      <c r="DE7" s="39">
        <v>84.6</v>
      </c>
      <c r="DF7" s="39">
        <v>84.24</v>
      </c>
      <c r="DG7" s="39">
        <v>89.82</v>
      </c>
      <c r="DH7" s="39">
        <v>43.39</v>
      </c>
      <c r="DI7" s="39">
        <v>44.92</v>
      </c>
      <c r="DJ7" s="39">
        <v>45.92</v>
      </c>
      <c r="DK7" s="39">
        <v>47.04</v>
      </c>
      <c r="DL7" s="39">
        <v>42.62</v>
      </c>
      <c r="DM7" s="39">
        <v>46.9</v>
      </c>
      <c r="DN7" s="39">
        <v>47.28</v>
      </c>
      <c r="DO7" s="39">
        <v>47.66</v>
      </c>
      <c r="DP7" s="39">
        <v>48.17</v>
      </c>
      <c r="DQ7" s="39">
        <v>48.83</v>
      </c>
      <c r="DR7" s="39">
        <v>50.19</v>
      </c>
      <c r="DS7" s="39">
        <v>28.44</v>
      </c>
      <c r="DT7" s="39">
        <v>27.96</v>
      </c>
      <c r="DU7" s="39">
        <v>29.56</v>
      </c>
      <c r="DV7" s="39">
        <v>29.67</v>
      </c>
      <c r="DW7" s="39">
        <v>33.409999999999997</v>
      </c>
      <c r="DX7" s="39">
        <v>12.03</v>
      </c>
      <c r="DY7" s="39">
        <v>12.19</v>
      </c>
      <c r="DZ7" s="39">
        <v>15.1</v>
      </c>
      <c r="EA7" s="39">
        <v>17.12</v>
      </c>
      <c r="EB7" s="39">
        <v>18.18</v>
      </c>
      <c r="EC7" s="39">
        <v>20.63</v>
      </c>
      <c r="ED7" s="39">
        <v>1.02</v>
      </c>
      <c r="EE7" s="39">
        <v>0.56999999999999995</v>
      </c>
      <c r="EF7" s="39">
        <v>0.69</v>
      </c>
      <c r="EG7" s="39">
        <v>0.83</v>
      </c>
      <c r="EH7" s="39">
        <v>1.29</v>
      </c>
      <c r="EI7" s="39">
        <v>0.61</v>
      </c>
      <c r="EJ7" s="39">
        <v>0.51</v>
      </c>
      <c r="EK7" s="39">
        <v>0.57999999999999996</v>
      </c>
      <c r="EL7" s="39">
        <v>0.54</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2022-02-07T07:21:52Z</cp:lastPrinted>
  <dcterms:created xsi:type="dcterms:W3CDTF">2021-12-03T06:42:35Z</dcterms:created>
  <dcterms:modified xsi:type="dcterms:W3CDTF">2022-02-07T07:33:58Z</dcterms:modified>
  <cp:category/>
</cp:coreProperties>
</file>