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ANDISK2\disk1\【業務係】\業務係\03　報告関係\01　庁外報告関係\【1】青森県\【R03】\経営比較分析表の分析等について（依頼）\"/>
    </mc:Choice>
  </mc:AlternateContent>
  <workbookProtection workbookAlgorithmName="SHA-512" workbookHashValue="zKlo9Se5WF9oyzen4tqyZKIN15pvHuHq89FnzGcpvsfrZuT7WmdV4CWix993aAW8UCKe0Y/bOT3cHDbbdU/kOQ==" workbookSaltValue="Eum9hzi9UYcn4bvSIoeMKQ==" workbookSpinCount="100000" lockStructure="1"/>
  <bookViews>
    <workbookView xWindow="0" yWindow="0" windowWidth="20490" windowHeight="73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AL8" i="4" s="1"/>
  <c r="R6" i="5"/>
  <c r="Q6" i="5"/>
  <c r="W10" i="4" s="1"/>
  <c r="P6" i="5"/>
  <c r="O6" i="5"/>
  <c r="I10" i="4" s="1"/>
  <c r="N6" i="5"/>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P10" i="4"/>
  <c r="B10" i="4"/>
  <c r="AT8" i="4"/>
  <c r="W8" i="4"/>
  <c r="P8" i="4"/>
  <c r="B6" i="4"/>
</calcChain>
</file>

<file path=xl/sharedStrings.xml><?xml version="1.0" encoding="utf-8"?>
<sst xmlns="http://schemas.openxmlformats.org/spreadsheetml/2006/main" count="319" uniqueCount="115">
  <si>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</si>
  <si>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</si>
  <si>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</si>
  <si>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</si>
  <si>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</si>
  <si>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</si>
  <si>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</si>
  <si>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</si>
  <si>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</si>
  <si>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</si>
  <si>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</si>
  <si>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</si>
  <si>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</si>
  <si>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</si>
  <si>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</si>
  <si>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</si>
  <si>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</si>
  <si>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</si>
  <si>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</si>
  <si>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</si>
  <si>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</si>
  <si>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</si>
  <si>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</si>
  <si>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</si>
  <si>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</si>
  <si>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</si>
  <si>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</si>
  <si>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</si>
  <si>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</si>
  <si>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</si>
  <si>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</si>
  <si>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</si>
  <si>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</si>
  <si>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</si>
  <si>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</si>
  <si>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</si>
  <si>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</si>
  <si>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</si>
  <si>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</si>
  <si>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</si>
  <si>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</si>
  <si>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</si>
  <si>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</si>
  <si>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</si>
  <si>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</si>
  <si>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</si>
  <si>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</si>
  <si>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</si>
  <si>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</si>
  <si>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</si>
  <si>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</si>
  <si>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</si>
  <si>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</si>
  <si>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</si>
  <si>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</si>
  <si>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</si>
  <si>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</si>
  <si>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</si>
  <si>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</si>
  <si>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</si>
  <si>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</si>
  <si>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</si>
  <si>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</si>
  <si>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</si>
  <si>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</si>
  <si>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</si>
  <si>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</si>
  <si>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</si>
  <si>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</si>
  <si>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</si>
  <si>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</si>
  <si>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</si>
  <si>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</si>
  <si>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</si>
  <si>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</si>
  <si>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</si>
  <si>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</si>
  <si>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</si>
  <si>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</si>
  <si>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</si>
  <si>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</si>
  <si>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</si>
  <si>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</si>
  <si>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</si>
  <si>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</si>
  <si>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</si>
  <si>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</si>
  <si>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</si>
  <si>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</si>
  <si>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</si>
  <si>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</si>
  <si>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</si>
  <si>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</si>
  <si>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</si>
  <si>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</si>
  <si>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三沢市</t>
  </si>
  <si>
    <t>法適用</t>
  </si>
  <si>
    <t>下水道事業</t>
  </si>
  <si>
    <t>公共下水道</t>
  </si>
  <si>
    <t>Cc2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</si>
  <si>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</si>
  <si>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</si>
  <si>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</si>
  <si>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</si>
  <si>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</si>
  <si>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</si>
  <si>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</si>
  <si>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</si>
  <si>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</si>
  <si>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</si>
  <si>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</si>
  <si>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</si>
  <si>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当市の下水道は昭和63年に整備を開始し平成7年から一部供用を開始したところであり、現在のところ管渠の老朽化は認められず、更新も行っていない。
　しかしながら、今後、管渠の更新改良時期が一度に訪れることが予測されることから、ストックマネジメント計画により管渠の老朽化の状況を適切に把握し、更新が先送りになることのないよう、財源計画と並行して策定していく。</t>
    <rPh sb="122" eb="124">
      <t>ケイカク</t>
    </rPh>
    <phoneticPr fontId="4"/>
  </si>
  <si>
    <t>　当市の公共下水道は、平成7年度に一部供用を開始し、現在の普及率が約69％である。
　一部供用の開始から25年が経過し、管渠の老朽化は進んでいないと考えられる。しかしながら、汚水処理施設の機械設備等に関しては、耐用年数を過ぎており、更新が必要なものがある状況である。
　今後は着実な事業の推進だけでなく、費用対効果の検証及び施設の効率的な維持管理と経費削減を進め、経営の安定化を図る必要がある。</t>
    <rPh sb="56" eb="58">
      <t>ケイカ</t>
    </rPh>
    <phoneticPr fontId="4"/>
  </si>
  <si>
    <r>
      <t>　当市の下水道事業は、令和2年度より地方公営企業法を適用したことにより、数値はR02からとなっている。
　</t>
    </r>
    <r>
      <rPr>
        <b/>
        <sz val="11"/>
        <color theme="1"/>
        <rFont val="ＭＳ ゴシック"/>
        <family val="3"/>
        <charset val="128"/>
      </rPr>
      <t>①経常収支比率</t>
    </r>
    <r>
      <rPr>
        <sz val="11"/>
        <color theme="1"/>
        <rFont val="ＭＳ ゴシック"/>
        <family val="3"/>
        <charset val="128"/>
      </rPr>
      <t>は100％を上回っており、</t>
    </r>
    <r>
      <rPr>
        <b/>
        <sz val="11"/>
        <color theme="1"/>
        <rFont val="ＭＳ ゴシック"/>
        <family val="3"/>
        <charset val="128"/>
      </rPr>
      <t>②累積欠損金比率</t>
    </r>
    <r>
      <rPr>
        <sz val="11"/>
        <color theme="1"/>
        <rFont val="ＭＳ ゴシック"/>
        <family val="3"/>
        <charset val="128"/>
      </rPr>
      <t>は発生していないが、</t>
    </r>
    <r>
      <rPr>
        <b/>
        <sz val="11"/>
        <color theme="1"/>
        <rFont val="ＭＳ ゴシック"/>
        <family val="3"/>
        <charset val="128"/>
      </rPr>
      <t>⑤経費回収率</t>
    </r>
    <r>
      <rPr>
        <sz val="11"/>
        <color theme="1"/>
        <rFont val="ＭＳ ゴシック"/>
        <family val="3"/>
        <charset val="128"/>
      </rPr>
      <t>が100％を下回っており、不足分を繰入金で賄っている状況である。
　事業開始当初から続く面整備に伴い、企業債残高が高水準にあるため、翌年度償還予定の企業債元金が</t>
    </r>
    <r>
      <rPr>
        <b/>
        <sz val="11"/>
        <color theme="1"/>
        <rFont val="ＭＳ ゴシック"/>
        <family val="3"/>
        <charset val="128"/>
      </rPr>
      <t>③流動比率</t>
    </r>
    <r>
      <rPr>
        <sz val="11"/>
        <color theme="1"/>
        <rFont val="ＭＳ ゴシック"/>
        <family val="3"/>
        <charset val="128"/>
      </rPr>
      <t>を大幅に下げている。また、</t>
    </r>
    <r>
      <rPr>
        <b/>
        <sz val="11"/>
        <color theme="1"/>
        <rFont val="ＭＳ ゴシック"/>
        <family val="3"/>
        <charset val="128"/>
      </rPr>
      <t>④企業債残高対事業規模比率</t>
    </r>
    <r>
      <rPr>
        <sz val="11"/>
        <color theme="1"/>
        <rFont val="ＭＳ ゴシック"/>
        <family val="3"/>
        <charset val="128"/>
      </rPr>
      <t>は、建設に係る初期投資の大きさ及び資本費平準化債の活用により、類似団体平均値よりやや高くなっているため、事業計画の見直しや施設の長寿命化等により投資の平準化を図る必要がある。
　</t>
    </r>
    <r>
      <rPr>
        <b/>
        <sz val="11"/>
        <color theme="1"/>
        <rFont val="ＭＳ ゴシック"/>
        <family val="3"/>
        <charset val="128"/>
      </rPr>
      <t>⑥汚水処理原価</t>
    </r>
    <r>
      <rPr>
        <sz val="11"/>
        <color theme="1"/>
        <rFont val="ＭＳ ゴシック"/>
        <family val="3"/>
        <charset val="128"/>
      </rPr>
      <t>、</t>
    </r>
    <r>
      <rPr>
        <b/>
        <sz val="11"/>
        <color theme="1"/>
        <rFont val="ＭＳ ゴシック"/>
        <family val="3"/>
        <charset val="128"/>
      </rPr>
      <t>⑦施設利用率</t>
    </r>
    <r>
      <rPr>
        <sz val="11"/>
        <color theme="1"/>
        <rFont val="ＭＳ ゴシック"/>
        <family val="3"/>
        <charset val="128"/>
      </rPr>
      <t>については、普及率が７割弱であることから、汚水処理施設の運転管理に係る経費と有収水量のバランスがとれていないため、今後は着実に事業を推進するとともに適切な経営に努める必要がある。
　</t>
    </r>
    <r>
      <rPr>
        <b/>
        <sz val="11"/>
        <color theme="1"/>
        <rFont val="ＭＳ ゴシック"/>
        <family val="3"/>
        <charset val="128"/>
      </rPr>
      <t>⑧水洗化率</t>
    </r>
    <r>
      <rPr>
        <sz val="11"/>
        <color theme="1"/>
        <rFont val="ＭＳ ゴシック"/>
        <family val="3"/>
        <charset val="128"/>
      </rPr>
      <t>については、類似団体と比較するとやや高くなっているものの、水質保全の観点から水洗化の普及促進を図り、適正な使用料収入の確保が必要となる。</t>
    </r>
    <rPh sb="1" eb="3">
      <t>トウシ</t>
    </rPh>
    <rPh sb="4" eb="7">
      <t>ゲスイドウ</t>
    </rPh>
    <rPh sb="7" eb="9">
      <t>ジギョウ</t>
    </rPh>
    <rPh sb="11" eb="13">
      <t>レイワ</t>
    </rPh>
    <rPh sb="14" eb="16">
      <t>ネンド</t>
    </rPh>
    <rPh sb="18" eb="20">
      <t>チホウ</t>
    </rPh>
    <rPh sb="20" eb="22">
      <t>コウエイ</t>
    </rPh>
    <rPh sb="22" eb="24">
      <t>キギョウ</t>
    </rPh>
    <rPh sb="24" eb="25">
      <t>ホウ</t>
    </rPh>
    <rPh sb="26" eb="28">
      <t>テキヨウ</t>
    </rPh>
    <rPh sb="36" eb="38">
      <t>スウチ</t>
    </rPh>
    <rPh sb="54" eb="56">
      <t>ケイジョウ</t>
    </rPh>
    <rPh sb="56" eb="58">
      <t>シュウシ</t>
    </rPh>
    <rPh sb="58" eb="60">
      <t>ヒリツ</t>
    </rPh>
    <rPh sb="66" eb="68">
      <t>ウワマワ</t>
    </rPh>
    <rPh sb="79" eb="81">
      <t>ヒリツ</t>
    </rPh>
    <rPh sb="131" eb="133">
      <t>ジギョウ</t>
    </rPh>
    <rPh sb="133" eb="135">
      <t>カイシ</t>
    </rPh>
    <rPh sb="135" eb="137">
      <t>トウショ</t>
    </rPh>
    <rPh sb="139" eb="140">
      <t>ツヅ</t>
    </rPh>
    <rPh sb="141" eb="142">
      <t>メン</t>
    </rPh>
    <rPh sb="142" eb="144">
      <t>セイビ</t>
    </rPh>
    <rPh sb="145" eb="146">
      <t>トモナ</t>
    </rPh>
    <rPh sb="148" eb="150">
      <t>キギョウ</t>
    </rPh>
    <rPh sb="150" eb="151">
      <t>サイ</t>
    </rPh>
    <rPh sb="151" eb="153">
      <t>ザンダカ</t>
    </rPh>
    <rPh sb="154" eb="157">
      <t>コウスイジュン</t>
    </rPh>
    <rPh sb="163" eb="166">
      <t>ヨクネンド</t>
    </rPh>
    <rPh sb="166" eb="168">
      <t>ショウカン</t>
    </rPh>
    <rPh sb="168" eb="170">
      <t>ヨテイ</t>
    </rPh>
    <rPh sb="171" eb="173">
      <t>キギョウ</t>
    </rPh>
    <rPh sb="173" eb="174">
      <t>サイ</t>
    </rPh>
    <rPh sb="174" eb="176">
      <t>ガンキン</t>
    </rPh>
    <rPh sb="178" eb="180">
      <t>リュウドウ</t>
    </rPh>
    <rPh sb="180" eb="182">
      <t>ヒリツ</t>
    </rPh>
    <rPh sb="183" eb="185">
      <t>オオハバ</t>
    </rPh>
    <rPh sb="186" eb="187">
      <t>サ</t>
    </rPh>
    <rPh sb="210" eb="212">
      <t>ケンセツ</t>
    </rPh>
    <rPh sb="213" eb="214">
      <t>カカ</t>
    </rPh>
    <rPh sb="215" eb="217">
      <t>ショキ</t>
    </rPh>
    <rPh sb="217" eb="219">
      <t>トウシ</t>
    </rPh>
    <rPh sb="220" eb="221">
      <t>オオ</t>
    </rPh>
    <rPh sb="223" eb="224">
      <t>オヨ</t>
    </rPh>
    <rPh sb="225" eb="227">
      <t>シホン</t>
    </rPh>
    <rPh sb="227" eb="228">
      <t>ヒ</t>
    </rPh>
    <rPh sb="228" eb="231">
      <t>ヘイジュンカ</t>
    </rPh>
    <rPh sb="231" eb="232">
      <t>サイ</t>
    </rPh>
    <rPh sb="233" eb="235">
      <t>カツヨウ</t>
    </rPh>
    <rPh sb="239" eb="241">
      <t>ルイジ</t>
    </rPh>
    <rPh sb="241" eb="243">
      <t>ダンタイ</t>
    </rPh>
    <rPh sb="265" eb="267">
      <t>ミナオ</t>
    </rPh>
    <rPh sb="276" eb="277">
      <t>トウ</t>
    </rPh>
    <rPh sb="287" eb="288">
      <t>ハカ</t>
    </rPh>
    <rPh sb="322" eb="324">
      <t>ワリジャク</t>
    </rPh>
    <rPh sb="391" eb="392">
      <t>ツト</t>
    </rPh>
    <rPh sb="425" eb="426">
      <t>タカ</t>
    </rPh>
    <rPh sb="436" eb="438">
      <t>スイシツ</t>
    </rPh>
    <rPh sb="438" eb="440">
      <t>ホゼン</t>
    </rPh>
    <rPh sb="441" eb="443">
      <t>カンテン</t>
    </rPh>
    <rPh sb="445" eb="448">
      <t>スイセンカ</t>
    </rPh>
    <rPh sb="449" eb="451">
      <t>フキュウ</t>
    </rPh>
    <rPh sb="451" eb="453">
      <t>ソクシン</t>
    </rPh>
    <rPh sb="454" eb="455">
      <t>ハカ</t>
    </rPh>
    <rPh sb="457" eb="459">
      <t>テキセイ</t>
    </rPh>
    <rPh sb="466" eb="468">
      <t>カクホ</t>
    </rPh>
    <rPh sb="469" eb="471">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</si>
</sst>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D809-40B0-97DB-0AB884E160DD}"/>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1.65</c:v>
                </c:pt>
              </c:numCache>
            </c:numRef>
          </c:val>
          <c:smooth val="0"/>
          <c:extLst>
            <c:ext xmlns:c16="http://schemas.microsoft.com/office/drawing/2014/chart" uri="{C3380CC4-5D6E-409C-BE32-E72D297353CC}">
              <c16:uniqueId val="{00000001-D809-40B0-97DB-0AB884E160DD}"/>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49.65</c:v>
                </c:pt>
              </c:numCache>
            </c:numRef>
          </c:val>
          <c:extLst>
            <c:ext xmlns:c16="http://schemas.microsoft.com/office/drawing/2014/chart" uri="{C3380CC4-5D6E-409C-BE32-E72D297353CC}">
              <c16:uniqueId val="{00000000-6D2B-4B1A-908C-D36848545A0C}"/>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50.53</c:v>
                </c:pt>
              </c:numCache>
            </c:numRef>
          </c:val>
          <c:smooth val="0"/>
          <c:extLst>
            <c:ext xmlns:c16="http://schemas.microsoft.com/office/drawing/2014/chart" uri="{C3380CC4-5D6E-409C-BE32-E72D297353CC}">
              <c16:uniqueId val="{00000001-6D2B-4B1A-908C-D36848545A0C}"/>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89.86</c:v>
                </c:pt>
              </c:numCache>
            </c:numRef>
          </c:val>
          <c:extLst>
            <c:ext xmlns:c16="http://schemas.microsoft.com/office/drawing/2014/chart" uri="{C3380CC4-5D6E-409C-BE32-E72D297353CC}">
              <c16:uniqueId val="{00000000-2E16-4FF7-897A-021F9F7A4CDA}"/>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82.08</c:v>
                </c:pt>
              </c:numCache>
            </c:numRef>
          </c:val>
          <c:smooth val="0"/>
          <c:extLst>
            <c:ext xmlns:c16="http://schemas.microsoft.com/office/drawing/2014/chart" uri="{C3380CC4-5D6E-409C-BE32-E72D297353CC}">
              <c16:uniqueId val="{00000001-2E16-4FF7-897A-021F9F7A4CDA}"/>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108.72</c:v>
                </c:pt>
              </c:numCache>
            </c:numRef>
          </c:val>
          <c:extLst>
            <c:ext xmlns:c16="http://schemas.microsoft.com/office/drawing/2014/chart" uri="{C3380CC4-5D6E-409C-BE32-E72D297353CC}">
              <c16:uniqueId val="{00000000-A5F9-4E82-BFD8-4BAFF855239E}"/>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107.21</c:v>
                </c:pt>
              </c:numCache>
            </c:numRef>
          </c:val>
          <c:smooth val="0"/>
          <c:extLst>
            <c:ext xmlns:c16="http://schemas.microsoft.com/office/drawing/2014/chart" uri="{C3380CC4-5D6E-409C-BE32-E72D297353CC}">
              <c16:uniqueId val="{00000001-A5F9-4E82-BFD8-4BAFF855239E}"/>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3.4</c:v>
                </c:pt>
              </c:numCache>
            </c:numRef>
          </c:val>
          <c:extLst>
            <c:ext xmlns:c16="http://schemas.microsoft.com/office/drawing/2014/chart" uri="{C3380CC4-5D6E-409C-BE32-E72D297353CC}">
              <c16:uniqueId val="{00000000-799D-40FB-9E1D-A1C30C5F334C}"/>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12.7</c:v>
                </c:pt>
              </c:numCache>
            </c:numRef>
          </c:val>
          <c:smooth val="0"/>
          <c:extLst>
            <c:ext xmlns:c16="http://schemas.microsoft.com/office/drawing/2014/chart" uri="{C3380CC4-5D6E-409C-BE32-E72D297353CC}">
              <c16:uniqueId val="{00000001-799D-40FB-9E1D-A1C30C5F334C}"/>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E83A-4AF2-AC36-3B326BC0F775}"/>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E83A-4AF2-AC36-3B326BC0F775}"/>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003D-451E-B413-3B2256835E19}"/>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43.71</c:v>
                </c:pt>
              </c:numCache>
            </c:numRef>
          </c:val>
          <c:smooth val="0"/>
          <c:extLst>
            <c:ext xmlns:c16="http://schemas.microsoft.com/office/drawing/2014/chart" uri="{C3380CC4-5D6E-409C-BE32-E72D297353CC}">
              <c16:uniqueId val="{00000001-003D-451E-B413-3B2256835E19}"/>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14.6</c:v>
                </c:pt>
              </c:numCache>
            </c:numRef>
          </c:val>
          <c:extLst>
            <c:ext xmlns:c16="http://schemas.microsoft.com/office/drawing/2014/chart" uri="{C3380CC4-5D6E-409C-BE32-E72D297353CC}">
              <c16:uniqueId val="{00000000-3F1F-4022-B8B2-C58F79E08088}"/>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40.67</c:v>
                </c:pt>
              </c:numCache>
            </c:numRef>
          </c:val>
          <c:smooth val="0"/>
          <c:extLst>
            <c:ext xmlns:c16="http://schemas.microsoft.com/office/drawing/2014/chart" uri="{C3380CC4-5D6E-409C-BE32-E72D297353CC}">
              <c16:uniqueId val="{00000001-3F1F-4022-B8B2-C58F79E08088}"/>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1089.93</c:v>
                </c:pt>
              </c:numCache>
            </c:numRef>
          </c:val>
          <c:extLst>
            <c:ext xmlns:c16="http://schemas.microsoft.com/office/drawing/2014/chart" uri="{C3380CC4-5D6E-409C-BE32-E72D297353CC}">
              <c16:uniqueId val="{00000000-67CA-45B9-8C55-FFFADC55325A}"/>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1050.51</c:v>
                </c:pt>
              </c:numCache>
            </c:numRef>
          </c:val>
          <c:smooth val="0"/>
          <c:extLst>
            <c:ext xmlns:c16="http://schemas.microsoft.com/office/drawing/2014/chart" uri="{C3380CC4-5D6E-409C-BE32-E72D297353CC}">
              <c16:uniqueId val="{00000001-67CA-45B9-8C55-FFFADC55325A}"/>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96.43</c:v>
                </c:pt>
              </c:numCache>
            </c:numRef>
          </c:val>
          <c:extLst>
            <c:ext xmlns:c16="http://schemas.microsoft.com/office/drawing/2014/chart" uri="{C3380CC4-5D6E-409C-BE32-E72D297353CC}">
              <c16:uniqueId val="{00000000-E067-4940-9D19-27A638CAD09B}"/>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82.65</c:v>
                </c:pt>
              </c:numCache>
            </c:numRef>
          </c:val>
          <c:smooth val="0"/>
          <c:extLst>
            <c:ext xmlns:c16="http://schemas.microsoft.com/office/drawing/2014/chart" uri="{C3380CC4-5D6E-409C-BE32-E72D297353CC}">
              <c16:uniqueId val="{00000001-E067-4940-9D19-27A638CAD09B}"/>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181.18</c:v>
                </c:pt>
              </c:numCache>
            </c:numRef>
          </c:val>
          <c:extLst>
            <c:ext xmlns:c16="http://schemas.microsoft.com/office/drawing/2014/chart" uri="{C3380CC4-5D6E-409C-BE32-E72D297353CC}">
              <c16:uniqueId val="{00000000-4000-42A8-8E19-6377D887EA15}"/>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186.3</c:v>
                </c:pt>
              </c:numCache>
            </c:numRef>
          </c:val>
          <c:smooth val="0"/>
          <c:extLst>
            <c:ext xmlns:c16="http://schemas.microsoft.com/office/drawing/2014/chart" uri="{C3380CC4-5D6E-409C-BE32-E72D297353CC}">
              <c16:uniqueId val="{00000001-4000-42A8-8E19-6377D887EA15}"/>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J16"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青森県　三沢市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Cc2</v>
      </c>
      <c r="X8" s="72"/>
      <c r="Y8" s="72"/>
      <c r="Z8" s="72"/>
      <c r="AA8" s="72"/>
      <c r="AB8" s="72"/>
      <c r="AC8" s="72"/>
      <c r="AD8" s="73" t="str">
        <f>データ!$M$6</f>
        <v>非設置</v>
      </c>
      <c r="AE8" s="73"/>
      <c r="AF8" s="73"/>
      <c r="AG8" s="73"/>
      <c r="AH8" s="73"/>
      <c r="AI8" s="73"/>
      <c r="AJ8" s="73"/>
      <c r="AK8" s="3"/>
      <c r="AL8" s="69">
        <f>データ!S6</f>
        <v>39323</v>
      </c>
      <c r="AM8" s="69"/>
      <c r="AN8" s="69"/>
      <c r="AO8" s="69"/>
      <c r="AP8" s="69"/>
      <c r="AQ8" s="69"/>
      <c r="AR8" s="69"/>
      <c r="AS8" s="69"/>
      <c r="AT8" s="68">
        <f>データ!T6</f>
        <v>119.87</v>
      </c>
      <c r="AU8" s="68"/>
      <c r="AV8" s="68"/>
      <c r="AW8" s="68"/>
      <c r="AX8" s="68"/>
      <c r="AY8" s="68"/>
      <c r="AZ8" s="68"/>
      <c r="BA8" s="68"/>
      <c r="BB8" s="68">
        <f>データ!U6</f>
        <v>328.05</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53</v>
      </c>
      <c r="J10" s="68"/>
      <c r="K10" s="68"/>
      <c r="L10" s="68"/>
      <c r="M10" s="68"/>
      <c r="N10" s="68"/>
      <c r="O10" s="68"/>
      <c r="P10" s="68">
        <f>データ!P6</f>
        <v>69.650000000000006</v>
      </c>
      <c r="Q10" s="68"/>
      <c r="R10" s="68"/>
      <c r="S10" s="68"/>
      <c r="T10" s="68"/>
      <c r="U10" s="68"/>
      <c r="V10" s="68"/>
      <c r="W10" s="68">
        <f>データ!Q6</f>
        <v>94.7</v>
      </c>
      <c r="X10" s="68"/>
      <c r="Y10" s="68"/>
      <c r="Z10" s="68"/>
      <c r="AA10" s="68"/>
      <c r="AB10" s="68"/>
      <c r="AC10" s="68"/>
      <c r="AD10" s="69">
        <f>データ!R6</f>
        <v>3130</v>
      </c>
      <c r="AE10" s="69"/>
      <c r="AF10" s="69"/>
      <c r="AG10" s="69"/>
      <c r="AH10" s="69"/>
      <c r="AI10" s="69"/>
      <c r="AJ10" s="69"/>
      <c r="AK10" s="2"/>
      <c r="AL10" s="69">
        <f>データ!V6</f>
        <v>27037</v>
      </c>
      <c r="AM10" s="69"/>
      <c r="AN10" s="69"/>
      <c r="AO10" s="69"/>
      <c r="AP10" s="69"/>
      <c r="AQ10" s="69"/>
      <c r="AR10" s="69"/>
      <c r="AS10" s="69"/>
      <c r="AT10" s="68">
        <f>データ!W6</f>
        <v>9.1199999999999992</v>
      </c>
      <c r="AU10" s="68"/>
      <c r="AV10" s="68"/>
      <c r="AW10" s="68"/>
      <c r="AX10" s="68"/>
      <c r="AY10" s="68"/>
      <c r="AZ10" s="68"/>
      <c r="BA10" s="68"/>
      <c r="BB10" s="68">
        <f>データ!X6</f>
        <v>2964.58</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114</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112</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113</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shXTNB6GCfOzXWOQQUOyAzBHQf0SlBPexULCphpWgiKjMGL5cI4ghZ9w0stzmBAXWVHgJl57CH3rY0TZQGp/cg==" saltValue="TisbMS4AM40GR+7C+goN9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54</v>
      </c>
      <c r="B4" s="30"/>
      <c r="C4" s="30"/>
      <c r="D4" s="30"/>
      <c r="E4" s="30"/>
      <c r="F4" s="30"/>
      <c r="G4" s="30"/>
      <c r="H4" s="80"/>
      <c r="I4" s="81"/>
      <c r="J4" s="81"/>
      <c r="K4" s="81"/>
      <c r="L4" s="81"/>
      <c r="M4" s="81"/>
      <c r="N4" s="81"/>
      <c r="O4" s="81"/>
      <c r="P4" s="81"/>
      <c r="Q4" s="81"/>
      <c r="R4" s="81"/>
      <c r="S4" s="81"/>
      <c r="T4" s="81"/>
      <c r="U4" s="81"/>
      <c r="V4" s="81"/>
      <c r="W4" s="81"/>
      <c r="X4" s="82"/>
      <c r="Y4" s="76" t="s">
        <v>55</v>
      </c>
      <c r="Z4" s="76"/>
      <c r="AA4" s="76"/>
      <c r="AB4" s="76"/>
      <c r="AC4" s="76"/>
      <c r="AD4" s="76"/>
      <c r="AE4" s="76"/>
      <c r="AF4" s="76"/>
      <c r="AG4" s="76"/>
      <c r="AH4" s="76"/>
      <c r="AI4" s="76"/>
      <c r="AJ4" s="76" t="s">
        <v>56</v>
      </c>
      <c r="AK4" s="76"/>
      <c r="AL4" s="76"/>
      <c r="AM4" s="76"/>
      <c r="AN4" s="76"/>
      <c r="AO4" s="76"/>
      <c r="AP4" s="76"/>
      <c r="AQ4" s="76"/>
      <c r="AR4" s="76"/>
      <c r="AS4" s="76"/>
      <c r="AT4" s="76"/>
      <c r="AU4" s="76" t="s">
        <v>57</v>
      </c>
      <c r="AV4" s="76"/>
      <c r="AW4" s="76"/>
      <c r="AX4" s="76"/>
      <c r="AY4" s="76"/>
      <c r="AZ4" s="76"/>
      <c r="BA4" s="76"/>
      <c r="BB4" s="76"/>
      <c r="BC4" s="76"/>
      <c r="BD4" s="76"/>
      <c r="BE4" s="76"/>
      <c r="BF4" s="76" t="s">
        <v>58</v>
      </c>
      <c r="BG4" s="76"/>
      <c r="BH4" s="76"/>
      <c r="BI4" s="76"/>
      <c r="BJ4" s="76"/>
      <c r="BK4" s="76"/>
      <c r="BL4" s="76"/>
      <c r="BM4" s="76"/>
      <c r="BN4" s="76"/>
      <c r="BO4" s="76"/>
      <c r="BP4" s="76"/>
      <c r="BQ4" s="76" t="s">
        <v>59</v>
      </c>
      <c r="BR4" s="76"/>
      <c r="BS4" s="76"/>
      <c r="BT4" s="76"/>
      <c r="BU4" s="76"/>
      <c r="BV4" s="76"/>
      <c r="BW4" s="76"/>
      <c r="BX4" s="76"/>
      <c r="BY4" s="76"/>
      <c r="BZ4" s="76"/>
      <c r="CA4" s="76"/>
      <c r="CB4" s="76" t="s">
        <v>60</v>
      </c>
      <c r="CC4" s="76"/>
      <c r="CD4" s="76"/>
      <c r="CE4" s="76"/>
      <c r="CF4" s="76"/>
      <c r="CG4" s="76"/>
      <c r="CH4" s="76"/>
      <c r="CI4" s="76"/>
      <c r="CJ4" s="76"/>
      <c r="CK4" s="76"/>
      <c r="CL4" s="76"/>
      <c r="CM4" s="76" t="s">
        <v>61</v>
      </c>
      <c r="CN4" s="76"/>
      <c r="CO4" s="76"/>
      <c r="CP4" s="76"/>
      <c r="CQ4" s="76"/>
      <c r="CR4" s="76"/>
      <c r="CS4" s="76"/>
      <c r="CT4" s="76"/>
      <c r="CU4" s="76"/>
      <c r="CV4" s="76"/>
      <c r="CW4" s="76"/>
      <c r="CX4" s="76" t="s">
        <v>62</v>
      </c>
      <c r="CY4" s="76"/>
      <c r="CZ4" s="76"/>
      <c r="DA4" s="76"/>
      <c r="DB4" s="76"/>
      <c r="DC4" s="76"/>
      <c r="DD4" s="76"/>
      <c r="DE4" s="76"/>
      <c r="DF4" s="76"/>
      <c r="DG4" s="76"/>
      <c r="DH4" s="76"/>
      <c r="DI4" s="76" t="s">
        <v>63</v>
      </c>
      <c r="DJ4" s="76"/>
      <c r="DK4" s="76"/>
      <c r="DL4" s="76"/>
      <c r="DM4" s="76"/>
      <c r="DN4" s="76"/>
      <c r="DO4" s="76"/>
      <c r="DP4" s="76"/>
      <c r="DQ4" s="76"/>
      <c r="DR4" s="76"/>
      <c r="DS4" s="76"/>
      <c r="DT4" s="76" t="s">
        <v>64</v>
      </c>
      <c r="DU4" s="76"/>
      <c r="DV4" s="76"/>
      <c r="DW4" s="76"/>
      <c r="DX4" s="76"/>
      <c r="DY4" s="76"/>
      <c r="DZ4" s="76"/>
      <c r="EA4" s="76"/>
      <c r="EB4" s="76"/>
      <c r="EC4" s="76"/>
      <c r="ED4" s="76"/>
      <c r="EE4" s="76" t="s">
        <v>65</v>
      </c>
      <c r="EF4" s="76"/>
      <c r="EG4" s="76"/>
      <c r="EH4" s="76"/>
      <c r="EI4" s="76"/>
      <c r="EJ4" s="76"/>
      <c r="EK4" s="76"/>
      <c r="EL4" s="76"/>
      <c r="EM4" s="76"/>
      <c r="EN4" s="76"/>
      <c r="EO4" s="76"/>
    </row>
    <row r="5" spans="1:148" x14ac:dyDescent="0.15">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15">
      <c r="A6" s="28" t="s">
        <v>94</v>
      </c>
      <c r="B6" s="33">
        <f>B7</f>
        <v>2020</v>
      </c>
      <c r="C6" s="33">
        <f t="shared" ref="C6:X6" si="3">C7</f>
        <v>22071</v>
      </c>
      <c r="D6" s="33">
        <f t="shared" si="3"/>
        <v>46</v>
      </c>
      <c r="E6" s="33">
        <f t="shared" si="3"/>
        <v>17</v>
      </c>
      <c r="F6" s="33">
        <f t="shared" si="3"/>
        <v>1</v>
      </c>
      <c r="G6" s="33">
        <f t="shared" si="3"/>
        <v>0</v>
      </c>
      <c r="H6" s="33" t="str">
        <f t="shared" si="3"/>
        <v>青森県　三沢市</v>
      </c>
      <c r="I6" s="33" t="str">
        <f t="shared" si="3"/>
        <v>法適用</v>
      </c>
      <c r="J6" s="33" t="str">
        <f t="shared" si="3"/>
        <v>下水道事業</v>
      </c>
      <c r="K6" s="33" t="str">
        <f t="shared" si="3"/>
        <v>公共下水道</v>
      </c>
      <c r="L6" s="33" t="str">
        <f t="shared" si="3"/>
        <v>Cc2</v>
      </c>
      <c r="M6" s="33" t="str">
        <f t="shared" si="3"/>
        <v>非設置</v>
      </c>
      <c r="N6" s="34" t="str">
        <f t="shared" si="3"/>
        <v>-</v>
      </c>
      <c r="O6" s="34">
        <f t="shared" si="3"/>
        <v>53</v>
      </c>
      <c r="P6" s="34">
        <f t="shared" si="3"/>
        <v>69.650000000000006</v>
      </c>
      <c r="Q6" s="34">
        <f t="shared" si="3"/>
        <v>94.7</v>
      </c>
      <c r="R6" s="34">
        <f t="shared" si="3"/>
        <v>3130</v>
      </c>
      <c r="S6" s="34">
        <f t="shared" si="3"/>
        <v>39323</v>
      </c>
      <c r="T6" s="34">
        <f t="shared" si="3"/>
        <v>119.87</v>
      </c>
      <c r="U6" s="34">
        <f t="shared" si="3"/>
        <v>328.05</v>
      </c>
      <c r="V6" s="34">
        <f t="shared" si="3"/>
        <v>27037</v>
      </c>
      <c r="W6" s="34">
        <f t="shared" si="3"/>
        <v>9.1199999999999992</v>
      </c>
      <c r="X6" s="34">
        <f t="shared" si="3"/>
        <v>2964.58</v>
      </c>
      <c r="Y6" s="35" t="str">
        <f>IF(Y7="",NA(),Y7)</f>
        <v>-</v>
      </c>
      <c r="Z6" s="35" t="str">
        <f t="shared" ref="Z6:AH6" si="4">IF(Z7="",NA(),Z7)</f>
        <v>-</v>
      </c>
      <c r="AA6" s="35" t="str">
        <f t="shared" si="4"/>
        <v>-</v>
      </c>
      <c r="AB6" s="35" t="str">
        <f t="shared" si="4"/>
        <v>-</v>
      </c>
      <c r="AC6" s="35">
        <f t="shared" si="4"/>
        <v>108.72</v>
      </c>
      <c r="AD6" s="35" t="str">
        <f t="shared" si="4"/>
        <v>-</v>
      </c>
      <c r="AE6" s="35" t="str">
        <f t="shared" si="4"/>
        <v>-</v>
      </c>
      <c r="AF6" s="35" t="str">
        <f t="shared" si="4"/>
        <v>-</v>
      </c>
      <c r="AG6" s="35" t="str">
        <f t="shared" si="4"/>
        <v>-</v>
      </c>
      <c r="AH6" s="35">
        <f t="shared" si="4"/>
        <v>107.21</v>
      </c>
      <c r="AI6" s="34" t="str">
        <f>IF(AI7="","",IF(AI7="-","【-】","【"&amp;SUBSTITUTE(TEXT(AI7,"#,##0.00"),"-","△")&amp;"】"))</f>
        <v>【106.67】</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43.71</v>
      </c>
      <c r="AT6" s="34" t="str">
        <f>IF(AT7="","",IF(AT7="-","【-】","【"&amp;SUBSTITUTE(TEXT(AT7,"#,##0.00"),"-","△")&amp;"】"))</f>
        <v>【3.64】</v>
      </c>
      <c r="AU6" s="35" t="str">
        <f>IF(AU7="",NA(),AU7)</f>
        <v>-</v>
      </c>
      <c r="AV6" s="35" t="str">
        <f t="shared" ref="AV6:BD6" si="6">IF(AV7="",NA(),AV7)</f>
        <v>-</v>
      </c>
      <c r="AW6" s="35" t="str">
        <f t="shared" si="6"/>
        <v>-</v>
      </c>
      <c r="AX6" s="35" t="str">
        <f t="shared" si="6"/>
        <v>-</v>
      </c>
      <c r="AY6" s="35">
        <f t="shared" si="6"/>
        <v>14.6</v>
      </c>
      <c r="AZ6" s="35" t="str">
        <f t="shared" si="6"/>
        <v>-</v>
      </c>
      <c r="BA6" s="35" t="str">
        <f t="shared" si="6"/>
        <v>-</v>
      </c>
      <c r="BB6" s="35" t="str">
        <f t="shared" si="6"/>
        <v>-</v>
      </c>
      <c r="BC6" s="35" t="str">
        <f t="shared" si="6"/>
        <v>-</v>
      </c>
      <c r="BD6" s="35">
        <f t="shared" si="6"/>
        <v>40.67</v>
      </c>
      <c r="BE6" s="34" t="str">
        <f>IF(BE7="","",IF(BE7="-","【-】","【"&amp;SUBSTITUTE(TEXT(BE7,"#,##0.00"),"-","△")&amp;"】"))</f>
        <v>【67.52】</v>
      </c>
      <c r="BF6" s="35" t="str">
        <f>IF(BF7="",NA(),BF7)</f>
        <v>-</v>
      </c>
      <c r="BG6" s="35" t="str">
        <f t="shared" ref="BG6:BO6" si="7">IF(BG7="",NA(),BG7)</f>
        <v>-</v>
      </c>
      <c r="BH6" s="35" t="str">
        <f t="shared" si="7"/>
        <v>-</v>
      </c>
      <c r="BI6" s="35" t="str">
        <f t="shared" si="7"/>
        <v>-</v>
      </c>
      <c r="BJ6" s="35">
        <f t="shared" si="7"/>
        <v>1089.93</v>
      </c>
      <c r="BK6" s="35" t="str">
        <f t="shared" si="7"/>
        <v>-</v>
      </c>
      <c r="BL6" s="35" t="str">
        <f t="shared" si="7"/>
        <v>-</v>
      </c>
      <c r="BM6" s="35" t="str">
        <f t="shared" si="7"/>
        <v>-</v>
      </c>
      <c r="BN6" s="35" t="str">
        <f t="shared" si="7"/>
        <v>-</v>
      </c>
      <c r="BO6" s="35">
        <f t="shared" si="7"/>
        <v>1050.51</v>
      </c>
      <c r="BP6" s="34" t="str">
        <f>IF(BP7="","",IF(BP7="-","【-】","【"&amp;SUBSTITUTE(TEXT(BP7,"#,##0.00"),"-","△")&amp;"】"))</f>
        <v>【705.21】</v>
      </c>
      <c r="BQ6" s="35" t="str">
        <f>IF(BQ7="",NA(),BQ7)</f>
        <v>-</v>
      </c>
      <c r="BR6" s="35" t="str">
        <f t="shared" ref="BR6:BZ6" si="8">IF(BR7="",NA(),BR7)</f>
        <v>-</v>
      </c>
      <c r="BS6" s="35" t="str">
        <f t="shared" si="8"/>
        <v>-</v>
      </c>
      <c r="BT6" s="35" t="str">
        <f t="shared" si="8"/>
        <v>-</v>
      </c>
      <c r="BU6" s="35">
        <f t="shared" si="8"/>
        <v>96.43</v>
      </c>
      <c r="BV6" s="35" t="str">
        <f t="shared" si="8"/>
        <v>-</v>
      </c>
      <c r="BW6" s="35" t="str">
        <f t="shared" si="8"/>
        <v>-</v>
      </c>
      <c r="BX6" s="35" t="str">
        <f t="shared" si="8"/>
        <v>-</v>
      </c>
      <c r="BY6" s="35" t="str">
        <f t="shared" si="8"/>
        <v>-</v>
      </c>
      <c r="BZ6" s="35">
        <f t="shared" si="8"/>
        <v>82.65</v>
      </c>
      <c r="CA6" s="34" t="str">
        <f>IF(CA7="","",IF(CA7="-","【-】","【"&amp;SUBSTITUTE(TEXT(CA7,"#,##0.00"),"-","△")&amp;"】"))</f>
        <v>【98.96】</v>
      </c>
      <c r="CB6" s="35" t="str">
        <f>IF(CB7="",NA(),CB7)</f>
        <v>-</v>
      </c>
      <c r="CC6" s="35" t="str">
        <f t="shared" ref="CC6:CK6" si="9">IF(CC7="",NA(),CC7)</f>
        <v>-</v>
      </c>
      <c r="CD6" s="35" t="str">
        <f t="shared" si="9"/>
        <v>-</v>
      </c>
      <c r="CE6" s="35" t="str">
        <f t="shared" si="9"/>
        <v>-</v>
      </c>
      <c r="CF6" s="35">
        <f t="shared" si="9"/>
        <v>181.18</v>
      </c>
      <c r="CG6" s="35" t="str">
        <f t="shared" si="9"/>
        <v>-</v>
      </c>
      <c r="CH6" s="35" t="str">
        <f t="shared" si="9"/>
        <v>-</v>
      </c>
      <c r="CI6" s="35" t="str">
        <f t="shared" si="9"/>
        <v>-</v>
      </c>
      <c r="CJ6" s="35" t="str">
        <f t="shared" si="9"/>
        <v>-</v>
      </c>
      <c r="CK6" s="35">
        <f t="shared" si="9"/>
        <v>186.3</v>
      </c>
      <c r="CL6" s="34" t="str">
        <f>IF(CL7="","",IF(CL7="-","【-】","【"&amp;SUBSTITUTE(TEXT(CL7,"#,##0.00"),"-","△")&amp;"】"))</f>
        <v>【134.52】</v>
      </c>
      <c r="CM6" s="35" t="str">
        <f>IF(CM7="",NA(),CM7)</f>
        <v>-</v>
      </c>
      <c r="CN6" s="35" t="str">
        <f t="shared" ref="CN6:CV6" si="10">IF(CN7="",NA(),CN7)</f>
        <v>-</v>
      </c>
      <c r="CO6" s="35" t="str">
        <f t="shared" si="10"/>
        <v>-</v>
      </c>
      <c r="CP6" s="35" t="str">
        <f t="shared" si="10"/>
        <v>-</v>
      </c>
      <c r="CQ6" s="35">
        <f t="shared" si="10"/>
        <v>49.65</v>
      </c>
      <c r="CR6" s="35" t="str">
        <f t="shared" si="10"/>
        <v>-</v>
      </c>
      <c r="CS6" s="35" t="str">
        <f t="shared" si="10"/>
        <v>-</v>
      </c>
      <c r="CT6" s="35" t="str">
        <f t="shared" si="10"/>
        <v>-</v>
      </c>
      <c r="CU6" s="35" t="str">
        <f t="shared" si="10"/>
        <v>-</v>
      </c>
      <c r="CV6" s="35">
        <f t="shared" si="10"/>
        <v>50.53</v>
      </c>
      <c r="CW6" s="34" t="str">
        <f>IF(CW7="","",IF(CW7="-","【-】","【"&amp;SUBSTITUTE(TEXT(CW7,"#,##0.00"),"-","△")&amp;"】"))</f>
        <v>【59.57】</v>
      </c>
      <c r="CX6" s="35" t="str">
        <f>IF(CX7="",NA(),CX7)</f>
        <v>-</v>
      </c>
      <c r="CY6" s="35" t="str">
        <f t="shared" ref="CY6:DG6" si="11">IF(CY7="",NA(),CY7)</f>
        <v>-</v>
      </c>
      <c r="CZ6" s="35" t="str">
        <f t="shared" si="11"/>
        <v>-</v>
      </c>
      <c r="DA6" s="35" t="str">
        <f t="shared" si="11"/>
        <v>-</v>
      </c>
      <c r="DB6" s="35">
        <f t="shared" si="11"/>
        <v>89.86</v>
      </c>
      <c r="DC6" s="35" t="str">
        <f t="shared" si="11"/>
        <v>-</v>
      </c>
      <c r="DD6" s="35" t="str">
        <f t="shared" si="11"/>
        <v>-</v>
      </c>
      <c r="DE6" s="35" t="str">
        <f t="shared" si="11"/>
        <v>-</v>
      </c>
      <c r="DF6" s="35" t="str">
        <f t="shared" si="11"/>
        <v>-</v>
      </c>
      <c r="DG6" s="35">
        <f t="shared" si="11"/>
        <v>82.08</v>
      </c>
      <c r="DH6" s="34" t="str">
        <f>IF(DH7="","",IF(DH7="-","【-】","【"&amp;SUBSTITUTE(TEXT(DH7,"#,##0.00"),"-","△")&amp;"】"))</f>
        <v>【95.57】</v>
      </c>
      <c r="DI6" s="35" t="str">
        <f>IF(DI7="",NA(),DI7)</f>
        <v>-</v>
      </c>
      <c r="DJ6" s="35" t="str">
        <f t="shared" ref="DJ6:DR6" si="12">IF(DJ7="",NA(),DJ7)</f>
        <v>-</v>
      </c>
      <c r="DK6" s="35" t="str">
        <f t="shared" si="12"/>
        <v>-</v>
      </c>
      <c r="DL6" s="35" t="str">
        <f t="shared" si="12"/>
        <v>-</v>
      </c>
      <c r="DM6" s="35">
        <f t="shared" si="12"/>
        <v>3.4</v>
      </c>
      <c r="DN6" s="35" t="str">
        <f t="shared" si="12"/>
        <v>-</v>
      </c>
      <c r="DO6" s="35" t="str">
        <f t="shared" si="12"/>
        <v>-</v>
      </c>
      <c r="DP6" s="35" t="str">
        <f t="shared" si="12"/>
        <v>-</v>
      </c>
      <c r="DQ6" s="35" t="str">
        <f t="shared" si="12"/>
        <v>-</v>
      </c>
      <c r="DR6" s="35">
        <f t="shared" si="12"/>
        <v>12.7</v>
      </c>
      <c r="DS6" s="34" t="str">
        <f>IF(DS7="","",IF(DS7="-","【-】","【"&amp;SUBSTITUTE(TEXT(DS7,"#,##0.00"),"-","△")&amp;"】"))</f>
        <v>【36.52】</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【5.72】</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1.65</v>
      </c>
      <c r="EO6" s="34" t="str">
        <f>IF(EO7="","",IF(EO7="-","【-】","【"&amp;SUBSTITUTE(TEXT(EO7,"#,##0.00"),"-","△")&amp;"】"))</f>
        <v>【0.30】</v>
      </c>
    </row>
    <row r="7" spans="1:148" s="36" customFormat="1" x14ac:dyDescent="0.15">
      <c r="A7" s="28"/>
      <c r="B7" s="37">
        <v>2020</v>
      </c>
      <c r="C7" s="37">
        <v>22071</v>
      </c>
      <c r="D7" s="37">
        <v>46</v>
      </c>
      <c r="E7" s="37">
        <v>17</v>
      </c>
      <c r="F7" s="37">
        <v>1</v>
      </c>
      <c r="G7" s="37">
        <v>0</v>
      </c>
      <c r="H7" s="37" t="s">
        <v>95</v>
      </c>
      <c r="I7" s="37" t="s">
        <v>96</v>
      </c>
      <c r="J7" s="37" t="s">
        <v>97</v>
      </c>
      <c r="K7" s="37" t="s">
        <v>98</v>
      </c>
      <c r="L7" s="37" t="s">
        <v>99</v>
      </c>
      <c r="M7" s="37" t="s">
        <v>100</v>
      </c>
      <c r="N7" s="38" t="s">
        <v>101</v>
      </c>
      <c r="O7" s="38">
        <v>53</v>
      </c>
      <c r="P7" s="38">
        <v>69.650000000000006</v>
      </c>
      <c r="Q7" s="38">
        <v>94.7</v>
      </c>
      <c r="R7" s="38">
        <v>3130</v>
      </c>
      <c r="S7" s="38">
        <v>39323</v>
      </c>
      <c r="T7" s="38">
        <v>119.87</v>
      </c>
      <c r="U7" s="38">
        <v>328.05</v>
      </c>
      <c r="V7" s="38">
        <v>27037</v>
      </c>
      <c r="W7" s="38">
        <v>9.1199999999999992</v>
      </c>
      <c r="X7" s="38">
        <v>2964.58</v>
      </c>
      <c r="Y7" s="38" t="s">
        <v>101</v>
      </c>
      <c r="Z7" s="38" t="s">
        <v>101</v>
      </c>
      <c r="AA7" s="38" t="s">
        <v>101</v>
      </c>
      <c r="AB7" s="38" t="s">
        <v>101</v>
      </c>
      <c r="AC7" s="38">
        <v>108.72</v>
      </c>
      <c r="AD7" s="38" t="s">
        <v>101</v>
      </c>
      <c r="AE7" s="38" t="s">
        <v>101</v>
      </c>
      <c r="AF7" s="38" t="s">
        <v>101</v>
      </c>
      <c r="AG7" s="38" t="s">
        <v>101</v>
      </c>
      <c r="AH7" s="38">
        <v>107.21</v>
      </c>
      <c r="AI7" s="38">
        <v>106.67</v>
      </c>
      <c r="AJ7" s="38" t="s">
        <v>101</v>
      </c>
      <c r="AK7" s="38" t="s">
        <v>101</v>
      </c>
      <c r="AL7" s="38" t="s">
        <v>101</v>
      </c>
      <c r="AM7" s="38" t="s">
        <v>101</v>
      </c>
      <c r="AN7" s="38">
        <v>0</v>
      </c>
      <c r="AO7" s="38" t="s">
        <v>101</v>
      </c>
      <c r="AP7" s="38" t="s">
        <v>101</v>
      </c>
      <c r="AQ7" s="38" t="s">
        <v>101</v>
      </c>
      <c r="AR7" s="38" t="s">
        <v>101</v>
      </c>
      <c r="AS7" s="38">
        <v>43.71</v>
      </c>
      <c r="AT7" s="38">
        <v>3.64</v>
      </c>
      <c r="AU7" s="38" t="s">
        <v>101</v>
      </c>
      <c r="AV7" s="38" t="s">
        <v>101</v>
      </c>
      <c r="AW7" s="38" t="s">
        <v>101</v>
      </c>
      <c r="AX7" s="38" t="s">
        <v>101</v>
      </c>
      <c r="AY7" s="38">
        <v>14.6</v>
      </c>
      <c r="AZ7" s="38" t="s">
        <v>101</v>
      </c>
      <c r="BA7" s="38" t="s">
        <v>101</v>
      </c>
      <c r="BB7" s="38" t="s">
        <v>101</v>
      </c>
      <c r="BC7" s="38" t="s">
        <v>101</v>
      </c>
      <c r="BD7" s="38">
        <v>40.67</v>
      </c>
      <c r="BE7" s="38">
        <v>67.52</v>
      </c>
      <c r="BF7" s="38" t="s">
        <v>101</v>
      </c>
      <c r="BG7" s="38" t="s">
        <v>101</v>
      </c>
      <c r="BH7" s="38" t="s">
        <v>101</v>
      </c>
      <c r="BI7" s="38" t="s">
        <v>101</v>
      </c>
      <c r="BJ7" s="38">
        <v>1089.93</v>
      </c>
      <c r="BK7" s="38" t="s">
        <v>101</v>
      </c>
      <c r="BL7" s="38" t="s">
        <v>101</v>
      </c>
      <c r="BM7" s="38" t="s">
        <v>101</v>
      </c>
      <c r="BN7" s="38" t="s">
        <v>101</v>
      </c>
      <c r="BO7" s="38">
        <v>1050.51</v>
      </c>
      <c r="BP7" s="38">
        <v>705.21</v>
      </c>
      <c r="BQ7" s="38" t="s">
        <v>101</v>
      </c>
      <c r="BR7" s="38" t="s">
        <v>101</v>
      </c>
      <c r="BS7" s="38" t="s">
        <v>101</v>
      </c>
      <c r="BT7" s="38" t="s">
        <v>101</v>
      </c>
      <c r="BU7" s="38">
        <v>96.43</v>
      </c>
      <c r="BV7" s="38" t="s">
        <v>101</v>
      </c>
      <c r="BW7" s="38" t="s">
        <v>101</v>
      </c>
      <c r="BX7" s="38" t="s">
        <v>101</v>
      </c>
      <c r="BY7" s="38" t="s">
        <v>101</v>
      </c>
      <c r="BZ7" s="38">
        <v>82.65</v>
      </c>
      <c r="CA7" s="38">
        <v>98.96</v>
      </c>
      <c r="CB7" s="38" t="s">
        <v>101</v>
      </c>
      <c r="CC7" s="38" t="s">
        <v>101</v>
      </c>
      <c r="CD7" s="38" t="s">
        <v>101</v>
      </c>
      <c r="CE7" s="38" t="s">
        <v>101</v>
      </c>
      <c r="CF7" s="38">
        <v>181.18</v>
      </c>
      <c r="CG7" s="38" t="s">
        <v>101</v>
      </c>
      <c r="CH7" s="38" t="s">
        <v>101</v>
      </c>
      <c r="CI7" s="38" t="s">
        <v>101</v>
      </c>
      <c r="CJ7" s="38" t="s">
        <v>101</v>
      </c>
      <c r="CK7" s="38">
        <v>186.3</v>
      </c>
      <c r="CL7" s="38">
        <v>134.52000000000001</v>
      </c>
      <c r="CM7" s="38" t="s">
        <v>101</v>
      </c>
      <c r="CN7" s="38" t="s">
        <v>101</v>
      </c>
      <c r="CO7" s="38" t="s">
        <v>101</v>
      </c>
      <c r="CP7" s="38" t="s">
        <v>101</v>
      </c>
      <c r="CQ7" s="38">
        <v>49.65</v>
      </c>
      <c r="CR7" s="38" t="s">
        <v>101</v>
      </c>
      <c r="CS7" s="38" t="s">
        <v>101</v>
      </c>
      <c r="CT7" s="38" t="s">
        <v>101</v>
      </c>
      <c r="CU7" s="38" t="s">
        <v>101</v>
      </c>
      <c r="CV7" s="38">
        <v>50.53</v>
      </c>
      <c r="CW7" s="38">
        <v>59.57</v>
      </c>
      <c r="CX7" s="38" t="s">
        <v>101</v>
      </c>
      <c r="CY7" s="38" t="s">
        <v>101</v>
      </c>
      <c r="CZ7" s="38" t="s">
        <v>101</v>
      </c>
      <c r="DA7" s="38" t="s">
        <v>101</v>
      </c>
      <c r="DB7" s="38">
        <v>89.86</v>
      </c>
      <c r="DC7" s="38" t="s">
        <v>101</v>
      </c>
      <c r="DD7" s="38" t="s">
        <v>101</v>
      </c>
      <c r="DE7" s="38" t="s">
        <v>101</v>
      </c>
      <c r="DF7" s="38" t="s">
        <v>101</v>
      </c>
      <c r="DG7" s="38">
        <v>82.08</v>
      </c>
      <c r="DH7" s="38">
        <v>95.57</v>
      </c>
      <c r="DI7" s="38" t="s">
        <v>101</v>
      </c>
      <c r="DJ7" s="38" t="s">
        <v>101</v>
      </c>
      <c r="DK7" s="38" t="s">
        <v>101</v>
      </c>
      <c r="DL7" s="38" t="s">
        <v>101</v>
      </c>
      <c r="DM7" s="38">
        <v>3.4</v>
      </c>
      <c r="DN7" s="38" t="s">
        <v>101</v>
      </c>
      <c r="DO7" s="38" t="s">
        <v>101</v>
      </c>
      <c r="DP7" s="38" t="s">
        <v>101</v>
      </c>
      <c r="DQ7" s="38" t="s">
        <v>101</v>
      </c>
      <c r="DR7" s="38">
        <v>12.7</v>
      </c>
      <c r="DS7" s="38">
        <v>36.520000000000003</v>
      </c>
      <c r="DT7" s="38" t="s">
        <v>101</v>
      </c>
      <c r="DU7" s="38" t="s">
        <v>101</v>
      </c>
      <c r="DV7" s="38" t="s">
        <v>101</v>
      </c>
      <c r="DW7" s="38" t="s">
        <v>101</v>
      </c>
      <c r="DX7" s="38">
        <v>0</v>
      </c>
      <c r="DY7" s="38" t="s">
        <v>101</v>
      </c>
      <c r="DZ7" s="38" t="s">
        <v>101</v>
      </c>
      <c r="EA7" s="38" t="s">
        <v>101</v>
      </c>
      <c r="EB7" s="38" t="s">
        <v>101</v>
      </c>
      <c r="EC7" s="38">
        <v>0</v>
      </c>
      <c r="ED7" s="38">
        <v>5.72</v>
      </c>
      <c r="EE7" s="38" t="s">
        <v>101</v>
      </c>
      <c r="EF7" s="38" t="s">
        <v>101</v>
      </c>
      <c r="EG7" s="38" t="s">
        <v>101</v>
      </c>
      <c r="EH7" s="38" t="s">
        <v>101</v>
      </c>
      <c r="EI7" s="38">
        <v>0</v>
      </c>
      <c r="EJ7" s="38" t="s">
        <v>101</v>
      </c>
      <c r="EK7" s="38" t="s">
        <v>101</v>
      </c>
      <c r="EL7" s="38" t="s">
        <v>101</v>
      </c>
      <c r="EM7" s="38" t="s">
        <v>101</v>
      </c>
      <c r="EN7" s="38">
        <v>1.65</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107</v>
      </c>
    </row>
    <row r="12" spans="1:148" x14ac:dyDescent="0.15">
      <c r="B12">
        <v>1</v>
      </c>
      <c r="C12">
        <v>1</v>
      </c>
      <c r="D12">
        <v>1</v>
      </c>
      <c r="E12">
        <v>1</v>
      </c>
      <c r="F12">
        <v>2</v>
      </c>
      <c r="G12" t="s">
        <v>108</v>
      </c>
    </row>
    <row r="13" spans="1:148" x14ac:dyDescent="0.15">
      <c r="B13" t="s">
        <v>109</v>
      </c>
      <c r="C13" t="s">
        <v>109</v>
      </c>
      <c r="D13" t="s">
        <v>109</v>
      </c>
      <c r="E13" t="s">
        <v>110</v>
      </c>
      <c r="F13" t="s">
        <v>110</v>
      </c>
      <c r="G13" t="s">
        <v>111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2022-01-24T07:53:50Z</cp:lastPrinted>
  <dcterms:created xsi:type="dcterms:W3CDTF">2021-12-03T07:06:46Z</dcterms:created>
  <dcterms:modified xsi:type="dcterms:W3CDTF">2022-01-24T08:04:17Z</dcterms:modified>
  <cp:category/>
</cp:coreProperties>
</file>