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2_駐車場\07_三沢市　△\02_確認\03_確認②\"/>
    </mc:Choice>
  </mc:AlternateContent>
  <workbookProtection workbookAlgorithmName="SHA-512" workbookHashValue="ySO/j758TfeWk2d8+tVhEnsghwJMbd0xuGJKt+IKtq+44pJ5EChH+ETTO0ZKDRlAjqQxi8mV1PgC7oDYdCasnA==" workbookSaltValue="rDIiV6kH7MU32zCbO1shVw==" workbookSpinCount="100000" lockStructure="1"/>
  <bookViews>
    <workbookView xWindow="-120" yWindow="-120" windowWidth="20730" windowHeight="111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LH31" i="4" s="1"/>
  <c r="DM7" i="5"/>
  <c r="DL7" i="5"/>
  <c r="DK7" i="5"/>
  <c r="JC31" i="4" s="1"/>
  <c r="DI7" i="5"/>
  <c r="DH7" i="5"/>
  <c r="DG7" i="5"/>
  <c r="DF7" i="5"/>
  <c r="DE7" i="5"/>
  <c r="DD7" i="5"/>
  <c r="DC7" i="5"/>
  <c r="DB7" i="5"/>
  <c r="LE77" i="4" s="1"/>
  <c r="DA7" i="5"/>
  <c r="KP77" i="4" s="1"/>
  <c r="CZ7" i="5"/>
  <c r="CN7" i="5"/>
  <c r="CM7" i="5"/>
  <c r="BZ7" i="5"/>
  <c r="BY7" i="5"/>
  <c r="BX7" i="5"/>
  <c r="BW7" i="5"/>
  <c r="BV7" i="5"/>
  <c r="BU7" i="5"/>
  <c r="BT7" i="5"/>
  <c r="BS7" i="5"/>
  <c r="KO52" i="4" s="1"/>
  <c r="BR7" i="5"/>
  <c r="JV52" i="4" s="1"/>
  <c r="BQ7" i="5"/>
  <c r="BO7" i="5"/>
  <c r="BN7" i="5"/>
  <c r="GQ53" i="4" s="1"/>
  <c r="BM7" i="5"/>
  <c r="FX53" i="4" s="1"/>
  <c r="BL7" i="5"/>
  <c r="BK7" i="5"/>
  <c r="BJ7" i="5"/>
  <c r="BI7" i="5"/>
  <c r="GQ52" i="4" s="1"/>
  <c r="BH7" i="5"/>
  <c r="BG7" i="5"/>
  <c r="BF7" i="5"/>
  <c r="BD7" i="5"/>
  <c r="CS53" i="4" s="1"/>
  <c r="BC7" i="5"/>
  <c r="BB7" i="5"/>
  <c r="BA7" i="5"/>
  <c r="AN53" i="4" s="1"/>
  <c r="AZ7" i="5"/>
  <c r="U53" i="4" s="1"/>
  <c r="AY7" i="5"/>
  <c r="AX7" i="5"/>
  <c r="AW7" i="5"/>
  <c r="AV7" i="5"/>
  <c r="AU7" i="5"/>
  <c r="AS7" i="5"/>
  <c r="AR7" i="5"/>
  <c r="AQ7" i="5"/>
  <c r="FX32" i="4" s="1"/>
  <c r="AP7" i="5"/>
  <c r="AO7" i="5"/>
  <c r="AN7" i="5"/>
  <c r="HJ31" i="4" s="1"/>
  <c r="AM7" i="5"/>
  <c r="GQ31" i="4" s="1"/>
  <c r="AL7" i="5"/>
  <c r="AK7" i="5"/>
  <c r="AJ7" i="5"/>
  <c r="EL31" i="4" s="1"/>
  <c r="AH7" i="5"/>
  <c r="AG7" i="5"/>
  <c r="AF7" i="5"/>
  <c r="AE7" i="5"/>
  <c r="AD7" i="5"/>
  <c r="AC7" i="5"/>
  <c r="AB7" i="5"/>
  <c r="AA7" i="5"/>
  <c r="BG31" i="4" s="1"/>
  <c r="Z7" i="5"/>
  <c r="AN31" i="4" s="1"/>
  <c r="Y7" i="5"/>
  <c r="X7" i="5"/>
  <c r="W7" i="5"/>
  <c r="JQ10" i="4" s="1"/>
  <c r="V7" i="5"/>
  <c r="HX10" i="4" s="1"/>
  <c r="U7" i="5"/>
  <c r="T7" i="5"/>
  <c r="S7" i="5"/>
  <c r="R7" i="5"/>
  <c r="DU10" i="4" s="1"/>
  <c r="Q7" i="5"/>
  <c r="P7" i="5"/>
  <c r="O7" i="5"/>
  <c r="B10" i="4" s="1"/>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MI78" i="4"/>
  <c r="LT78" i="4"/>
  <c r="LE78" i="4"/>
  <c r="KP78" i="4"/>
  <c r="KA78" i="4"/>
  <c r="IT78" i="4"/>
  <c r="IE78" i="4"/>
  <c r="HP78" i="4"/>
  <c r="HA78" i="4"/>
  <c r="GL78" i="4"/>
  <c r="BZ78" i="4"/>
  <c r="BK78" i="4"/>
  <c r="AV78" i="4"/>
  <c r="AG78" i="4"/>
  <c r="R78" i="4"/>
  <c r="MI77" i="4"/>
  <c r="LT77" i="4"/>
  <c r="KA77" i="4"/>
  <c r="IT77" i="4"/>
  <c r="IE77" i="4"/>
  <c r="HP77" i="4"/>
  <c r="HA77" i="4"/>
  <c r="GL77" i="4"/>
  <c r="BZ77" i="4"/>
  <c r="BK77" i="4"/>
  <c r="AV77" i="4"/>
  <c r="AG77" i="4"/>
  <c r="R77" i="4"/>
  <c r="CV76" i="4"/>
  <c r="CV67" i="4"/>
  <c r="MA53" i="4"/>
  <c r="LH53" i="4"/>
  <c r="KO53" i="4"/>
  <c r="JV53" i="4"/>
  <c r="JC53" i="4"/>
  <c r="HJ53" i="4"/>
  <c r="FE53" i="4"/>
  <c r="EL53" i="4"/>
  <c r="BZ53" i="4"/>
  <c r="BG53" i="4"/>
  <c r="MA52" i="4"/>
  <c r="LH52" i="4"/>
  <c r="JC52" i="4"/>
  <c r="HJ52" i="4"/>
  <c r="FX52" i="4"/>
  <c r="FE52" i="4"/>
  <c r="EL52" i="4"/>
  <c r="CS52" i="4"/>
  <c r="BZ52" i="4"/>
  <c r="BG52" i="4"/>
  <c r="AN52" i="4"/>
  <c r="U52" i="4"/>
  <c r="MA32" i="4"/>
  <c r="LH32" i="4"/>
  <c r="KO32" i="4"/>
  <c r="JV32" i="4"/>
  <c r="JC32" i="4"/>
  <c r="HJ32" i="4"/>
  <c r="GQ32" i="4"/>
  <c r="FE32" i="4"/>
  <c r="EL32" i="4"/>
  <c r="CS32" i="4"/>
  <c r="BZ32" i="4"/>
  <c r="BG32" i="4"/>
  <c r="AN32" i="4"/>
  <c r="U32" i="4"/>
  <c r="KO31" i="4"/>
  <c r="JV31" i="4"/>
  <c r="FX31" i="4"/>
  <c r="FE31" i="4"/>
  <c r="CS31" i="4"/>
  <c r="BZ31" i="4"/>
  <c r="U31" i="4"/>
  <c r="LJ10" i="4"/>
  <c r="CF10" i="4"/>
  <c r="LJ8" i="4"/>
  <c r="JQ8" i="4"/>
  <c r="HX8" i="4"/>
  <c r="DU8" i="4"/>
  <c r="CF8" i="4"/>
  <c r="AQ8" i="4"/>
  <c r="MI76" i="4" l="1"/>
  <c r="HJ51" i="4"/>
  <c r="MA30" i="4"/>
  <c r="HJ30" i="4"/>
  <c r="CS30" i="4"/>
  <c r="BZ76" i="4"/>
  <c r="MA51" i="4"/>
  <c r="IT76" i="4"/>
  <c r="CS51" i="4"/>
  <c r="C11" i="5"/>
  <c r="D11" i="5"/>
  <c r="E11" i="5"/>
  <c r="B11" i="5"/>
  <c r="BZ30" i="4" l="1"/>
  <c r="BK76" i="4"/>
  <c r="LH51" i="4"/>
  <c r="GQ51" i="4"/>
  <c r="LH30" i="4"/>
  <c r="LT76" i="4"/>
  <c r="GQ30" i="4"/>
  <c r="IE76" i="4"/>
  <c r="BZ51" i="4"/>
  <c r="BG30" i="4"/>
  <c r="BG51" i="4"/>
  <c r="FX30" i="4"/>
  <c r="AV76" i="4"/>
  <c r="KO51" i="4"/>
  <c r="LE76" i="4"/>
  <c r="FX51" i="4"/>
  <c r="KO30" i="4"/>
  <c r="HP76" i="4"/>
  <c r="HA76" i="4"/>
  <c r="AN51" i="4"/>
  <c r="FE30" i="4"/>
  <c r="AN30" i="4"/>
  <c r="JV30" i="4"/>
  <c r="AG76" i="4"/>
  <c r="JV51" i="4"/>
  <c r="KP76" i="4"/>
  <c r="FE51" i="4"/>
  <c r="KA76" i="4"/>
  <c r="EL51" i="4"/>
  <c r="JC30" i="4"/>
  <c r="GL76" i="4"/>
  <c r="U51" i="4"/>
  <c r="EL30" i="4"/>
  <c r="JC51" i="4"/>
  <c r="U30" i="4"/>
  <c r="R76"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<sst xmlns="http://schemas.openxmlformats.org/spreadsheetml/2006/main" count="278" uniqueCount="133">
  <si>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</si>
  <si>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</si>
  <si>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</si>
  <si>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</si>
  <si>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</si>
  <si>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</si>
  <si>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</si>
  <si>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</si>
  <si>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</si>
  <si>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</si>
  <si>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</si>
  <si>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</si>
  <si>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</si>
  <si>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</si>
  <si>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</si>
  <si>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</si>
  <si>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</si>
  <si>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</si>
  <si>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</si>
  <si>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</si>
  <si>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</si>
  <si>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</si>
  <si>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</si>
  <si>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</si>
  <si>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</si>
  <si>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</si>
  <si>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</si>
  <si>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</si>
  <si>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</si>
  <si>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</si>
  <si>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</si>
  <si>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</si>
  <si>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</si>
  <si>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</si>
  <si>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</si>
  <si>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</si>
  <si>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</si>
  <si>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</si>
  <si>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</si>
  <si>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</si>
  <si>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</si>
  <si>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</si>
  <si>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</si>
  <si>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</si>
  <si>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</si>
  <si>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</si>
  <si>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</si>
  <si>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</si>
  <si>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</si>
  <si>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</si>
  <si>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</si>
  <si>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</si>
  <si>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</si>
  <si>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</si>
  <si>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</si>
  <si>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</si>
  <si>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</si>
  <si>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</si>
  <si>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</si>
  <si>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</si>
  <si>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</si>
  <si>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</si>
  <si>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</si>
  <si>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</si>
  <si>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</si>
  <si>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</si>
  <si>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</si>
  <si>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</si>
  <si>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</si>
  <si>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</si>
  <si>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</si>
  <si>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</si>
  <si>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</si>
  <si>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</si>
  <si>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</si>
  <si>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</si>
  <si>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</si>
  <si>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</si>
  <si>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</si>
  <si>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</si>
  <si>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</si>
  <si>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</si>
  <si>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</si>
  <si>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</si>
  <si>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</si>
  <si>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</si>
  <si>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</si>
  <si>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</si>
  <si>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</si>
  <si>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</si>
  <si>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</si>
  <si>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</si>
  <si>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</si>
  <si>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</si>
  <si>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</si>
  <si>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</si>
  <si>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</si>
  <si>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</si>
  <si>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</si>
  <si>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</si>
  <si>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</si>
  <si>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</si>
  <si>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</si>
  <si>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当該値(N-1)</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</si>
  <si>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</si>
  <si>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</si>
  <si>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</si>
  <si>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</si>
  <si>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</si>
  <si>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</si>
  <si>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</si>
  <si>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青森県　三沢市</t>
  </si>
  <si>
    <t>三沢市大町ビードル駐車場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</si>
  <si>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</si>
  <si>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</si>
  <si>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</si>
  <si>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</si>
  <si>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</si>
  <si>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</si>
  <si>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</si>
  <si>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</si>
  <si>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</si>
  <si>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</si>
  <si>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</si>
  <si>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</si>
  <si>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</si>
  <si>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</si>
  <si>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</si>
  <si>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</si>
  <si>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令和元年度は、消火設備等の改修工事費が料金収入を大きく上回り、収支は赤字となった。
　令和2年度は、消火設備等の改修工事費は前年度に比べ半減したが料金収入を上回り、この時点では収支は赤字である。しかし、当該年度と前年度の赤字を補填するため一般会計からの繰入を実施したため、本表における令和2年度の①収益的収支比率、④売上高ＧＯＰ比率、⑤ＥＢＩＴＤＡも前年度から上昇し、黒字となっていることに加え、②他会計補助金比率（％）及び③駐車台数一台当たりの他会計補助金額（円）が上昇している。</t>
    <rPh sb="1" eb="3">
      <t>レイワ</t>
    </rPh>
    <rPh sb="3" eb="5">
      <t>ガンネン</t>
    </rPh>
    <rPh sb="5" eb="6">
      <t>ド</t>
    </rPh>
    <rPh sb="8" eb="10">
      <t>ショウカ</t>
    </rPh>
    <rPh sb="10" eb="12">
      <t>セツビ</t>
    </rPh>
    <rPh sb="12" eb="13">
      <t>トウ</t>
    </rPh>
    <rPh sb="18" eb="19">
      <t>ヒ</t>
    </rPh>
    <rPh sb="20" eb="22">
      <t>リョウキン</t>
    </rPh>
    <rPh sb="22" eb="24">
      <t>シュウニュウ</t>
    </rPh>
    <rPh sb="25" eb="26">
      <t>オオ</t>
    </rPh>
    <rPh sb="28" eb="30">
      <t>ウワマワ</t>
    </rPh>
    <rPh sb="44" eb="46">
      <t>レイワ</t>
    </rPh>
    <rPh sb="47" eb="49">
      <t>ネンド</t>
    </rPh>
    <rPh sb="51" eb="53">
      <t>ショウカ</t>
    </rPh>
    <rPh sb="53" eb="55">
      <t>セツビ</t>
    </rPh>
    <rPh sb="55" eb="56">
      <t>トウ</t>
    </rPh>
    <rPh sb="57" eb="59">
      <t>カイシュウ</t>
    </rPh>
    <rPh sb="59" eb="61">
      <t>コウジ</t>
    </rPh>
    <rPh sb="61" eb="62">
      <t>ヒ</t>
    </rPh>
    <rPh sb="63" eb="66">
      <t>ゼンネンド</t>
    </rPh>
    <rPh sb="67" eb="68">
      <t>クラ</t>
    </rPh>
    <rPh sb="69" eb="71">
      <t>ハンゲン</t>
    </rPh>
    <rPh sb="74" eb="76">
      <t>リョウキン</t>
    </rPh>
    <rPh sb="76" eb="78">
      <t>シュウニュウ</t>
    </rPh>
    <rPh sb="79" eb="81">
      <t>ウワマワ</t>
    </rPh>
    <rPh sb="85" eb="87">
      <t>ジテン</t>
    </rPh>
    <rPh sb="89" eb="91">
      <t>シュウシ</t>
    </rPh>
    <rPh sb="92" eb="94">
      <t>アカジ</t>
    </rPh>
    <rPh sb="102" eb="104">
      <t>トウガイ</t>
    </rPh>
    <rPh sb="104" eb="106">
      <t>ネンド</t>
    </rPh>
    <rPh sb="107" eb="110">
      <t>ゼンネンド</t>
    </rPh>
    <rPh sb="111" eb="113">
      <t>アカジ</t>
    </rPh>
    <rPh sb="114" eb="116">
      <t>ホテン</t>
    </rPh>
    <rPh sb="120" eb="122">
      <t>イッパン</t>
    </rPh>
    <rPh sb="122" eb="124">
      <t>カイケイ</t>
    </rPh>
    <rPh sb="127" eb="129">
      <t>クリイレ</t>
    </rPh>
    <rPh sb="130" eb="132">
      <t>ジッシ</t>
    </rPh>
    <rPh sb="137" eb="138">
      <t>ホン</t>
    </rPh>
    <rPh sb="138" eb="139">
      <t>ヒョウ</t>
    </rPh>
    <rPh sb="143" eb="145">
      <t>レイワ</t>
    </rPh>
    <rPh sb="146" eb="148">
      <t>ネンド</t>
    </rPh>
    <rPh sb="176" eb="179">
      <t>ゼンネンド</t>
    </rPh>
    <rPh sb="181" eb="183">
      <t>ジョウショウ</t>
    </rPh>
    <rPh sb="185" eb="187">
      <t>クロジ</t>
    </rPh>
    <rPh sb="196" eb="197">
      <t>クワ</t>
    </rPh>
    <rPh sb="200" eb="201">
      <t>タ</t>
    </rPh>
    <rPh sb="201" eb="203">
      <t>カイケイ</t>
    </rPh>
    <rPh sb="203" eb="206">
      <t>ホジョキン</t>
    </rPh>
    <rPh sb="206" eb="208">
      <t>ヒリツ</t>
    </rPh>
    <rPh sb="211" eb="212">
      <t>オヨ</t>
    </rPh>
    <rPh sb="214" eb="216">
      <t>チュウシャ</t>
    </rPh>
    <rPh sb="216" eb="218">
      <t>ダイスウ</t>
    </rPh>
    <rPh sb="218" eb="219">
      <t>イチ</t>
    </rPh>
    <rPh sb="219" eb="220">
      <t>ダイ</t>
    </rPh>
    <rPh sb="220" eb="221">
      <t>ア</t>
    </rPh>
    <rPh sb="224" eb="225">
      <t>タ</t>
    </rPh>
    <rPh sb="225" eb="227">
      <t>カイケイ</t>
    </rPh>
    <rPh sb="227" eb="230">
      <t>ホジョキン</t>
    </rPh>
    <rPh sb="230" eb="231">
      <t>ガク</t>
    </rPh>
    <rPh sb="232" eb="233">
      <t>エン</t>
    </rPh>
    <rPh sb="235" eb="237">
      <t>ジョウショウ</t>
    </rPh>
    <phoneticPr fontId="5"/>
  </si>
  <si>
    <t xml:space="preserve">　泡消火設備の老朽化により令和元年度から令和3年度にかけて改修工事を実施することとしている。
　また、建物の老朽化による漏水等の処置や、陥没した舗装の修繕、樹木の剪定等を適宜実施する必要がある。
　なお、料金収入のほぼ全てを月決め料金が占めており、自動精算機の時間利用に係る機能の必要性が著しく低いことから、月決め専用駐車場への変更を検討する。
</t>
    <rPh sb="1" eb="6">
      <t>アワショウカセツビ</t>
    </rPh>
    <rPh sb="7" eb="10">
      <t>ロウキュウカ</t>
    </rPh>
    <rPh sb="13" eb="15">
      <t>レイワ</t>
    </rPh>
    <rPh sb="15" eb="17">
      <t>ガンネン</t>
    </rPh>
    <rPh sb="17" eb="18">
      <t>ド</t>
    </rPh>
    <rPh sb="20" eb="22">
      <t>レイワ</t>
    </rPh>
    <rPh sb="23" eb="25">
      <t>ネンド</t>
    </rPh>
    <rPh sb="29" eb="31">
      <t>カイシュウ</t>
    </rPh>
    <rPh sb="31" eb="33">
      <t>コウジ</t>
    </rPh>
    <rPh sb="34" eb="36">
      <t>ジッシ</t>
    </rPh>
    <rPh sb="51" eb="53">
      <t>タテモノ</t>
    </rPh>
    <rPh sb="54" eb="57">
      <t>ロウキュウカ</t>
    </rPh>
    <rPh sb="60" eb="62">
      <t>ロウスイ</t>
    </rPh>
    <rPh sb="62" eb="63">
      <t>トウ</t>
    </rPh>
    <rPh sb="64" eb="66">
      <t>ショチ</t>
    </rPh>
    <rPh sb="68" eb="70">
      <t>カンボツ</t>
    </rPh>
    <rPh sb="72" eb="74">
      <t>ホソウ</t>
    </rPh>
    <rPh sb="75" eb="77">
      <t>シュウゼン</t>
    </rPh>
    <rPh sb="78" eb="80">
      <t>ジュモク</t>
    </rPh>
    <rPh sb="81" eb="83">
      <t>センテイ</t>
    </rPh>
    <rPh sb="83" eb="84">
      <t>トウ</t>
    </rPh>
    <rPh sb="85" eb="87">
      <t>テキギ</t>
    </rPh>
    <rPh sb="87" eb="89">
      <t>ジッシ</t>
    </rPh>
    <rPh sb="91" eb="93">
      <t>ヒツヨウ</t>
    </rPh>
    <rPh sb="102" eb="104">
      <t>リョウキン</t>
    </rPh>
    <rPh sb="104" eb="106">
      <t>シュウニュウ</t>
    </rPh>
    <rPh sb="109" eb="110">
      <t>スベ</t>
    </rPh>
    <rPh sb="115" eb="117">
      <t>リョウキン</t>
    </rPh>
    <rPh sb="118" eb="119">
      <t>シ</t>
    </rPh>
    <rPh sb="130" eb="132">
      <t>ジカン</t>
    </rPh>
    <rPh sb="132" eb="134">
      <t>リヨウ</t>
    </rPh>
    <rPh sb="135" eb="136">
      <t>カカ</t>
    </rPh>
    <rPh sb="140" eb="143">
      <t>ヒツヨウセイ</t>
    </rPh>
    <rPh sb="144" eb="145">
      <t>イチジル</t>
    </rPh>
    <rPh sb="147" eb="148">
      <t>ヒク</t>
    </rPh>
    <phoneticPr fontId="5"/>
  </si>
  <si>
    <t>　利用のほとんどが施設周辺の事業者と居住者による月決め利用であり、横ばいである。
　稼働率は、5年間にわたってほぼ変動していないが、類似施設の平均値に比べて低い。</t>
    <rPh sb="9" eb="11">
      <t>シセツ</t>
    </rPh>
    <rPh sb="11" eb="13">
      <t>シュウヘン</t>
    </rPh>
    <rPh sb="14" eb="17">
      <t>ジギョウシャ</t>
    </rPh>
    <rPh sb="18" eb="21">
      <t>キョジュウシャ</t>
    </rPh>
    <rPh sb="33" eb="34">
      <t>ヨコ</t>
    </rPh>
    <rPh sb="48" eb="50">
      <t>ネンカン</t>
    </rPh>
    <rPh sb="57" eb="59">
      <t>ヘンドウ</t>
    </rPh>
    <rPh sb="66" eb="68">
      <t>ルイジ</t>
    </rPh>
    <rPh sb="68" eb="70">
      <t>シセツ</t>
    </rPh>
    <rPh sb="71" eb="74">
      <t>ヘイキンチ</t>
    </rPh>
    <rPh sb="75" eb="76">
      <t>クラ</t>
    </rPh>
    <rPh sb="78" eb="79">
      <t>ヒク</t>
    </rPh>
    <phoneticPr fontId="5"/>
  </si>
  <si>
    <t>　泡消火設備の改修工事に多額の費用を要するため、実施年度である令和元年度から令和3年度までの収支は悪化し、赤字となることもあるが、令和4年度以降は安定して黒字になる見込みである。
　今後は、設備や消耗品の交換等定期的なメンテナンス等により、長寿命化を図ることが可能であることから、利便性が損なわれることがないよう適切に維持管理を行っていく。</t>
    <rPh sb="1" eb="6">
      <t>アワショウカセツビ</t>
    </rPh>
    <rPh sb="7" eb="9">
      <t>カイシュウ</t>
    </rPh>
    <rPh sb="9" eb="11">
      <t>コウジ</t>
    </rPh>
    <rPh sb="12" eb="14">
      <t>タガク</t>
    </rPh>
    <rPh sb="15" eb="17">
      <t>ヒヨウ</t>
    </rPh>
    <rPh sb="18" eb="19">
      <t>ヨウ</t>
    </rPh>
    <rPh sb="24" eb="26">
      <t>ジッシ</t>
    </rPh>
    <rPh sb="26" eb="28">
      <t>ネンド</t>
    </rPh>
    <rPh sb="31" eb="33">
      <t>レイワ</t>
    </rPh>
    <rPh sb="33" eb="35">
      <t>ガンネン</t>
    </rPh>
    <rPh sb="35" eb="36">
      <t>ド</t>
    </rPh>
    <rPh sb="38" eb="40">
      <t>レイワ</t>
    </rPh>
    <rPh sb="41" eb="43">
      <t>ネンド</t>
    </rPh>
    <rPh sb="46" eb="48">
      <t>シュウシ</t>
    </rPh>
    <rPh sb="49" eb="51">
      <t>アッカ</t>
    </rPh>
    <rPh sb="53" eb="55">
      <t>アカジ</t>
    </rPh>
    <rPh sb="65" eb="67">
      <t>レイワ</t>
    </rPh>
    <rPh sb="68" eb="70">
      <t>ネンド</t>
    </rPh>
    <rPh sb="70" eb="72">
      <t>イコウ</t>
    </rPh>
    <rPh sb="73" eb="75">
      <t>アンテイ</t>
    </rPh>
    <rPh sb="77" eb="79">
      <t>クロジ</t>
    </rPh>
    <rPh sb="82" eb="84">
      <t>ミコ</t>
    </rPh>
    <rPh sb="91" eb="93">
      <t>コンゴ</t>
    </rPh>
    <rPh sb="95" eb="97">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</si>
</sst>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67</c:v>
                </c:pt>
                <c:pt idx="1">
                  <c:v>168.8</c:v>
                </c:pt>
                <c:pt idx="2">
                  <c:v>153.4</c:v>
                </c:pt>
                <c:pt idx="3">
                  <c:v>41.4</c:v>
                </c:pt>
                <c:pt idx="4">
                  <c:v>192.2</c:v>
                </c:pt>
              </c:numCache>
            </c:numRef>
          </c:val>
          <c:extLst>
            <c:ext xmlns:c16="http://schemas.microsoft.com/office/drawing/2014/chart" uri="{C3380CC4-5D6E-409C-BE32-E72D297353CC}">
              <c16:uniqueId val="{00000000-1208-4C45-AFE1-46E0928DFDC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385.7</c:v>
                </c:pt>
              </c:numCache>
            </c:numRef>
          </c:val>
          <c:smooth val="0"/>
          <c:extLst>
            <c:ext xmlns:c16="http://schemas.microsoft.com/office/drawing/2014/chart" uri="{C3380CC4-5D6E-409C-BE32-E72D297353CC}">
              <c16:uniqueId val="{00000001-1208-4C45-AFE1-46E0928DFDC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F9-41FB-AC57-3875950C6A6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70.3</c:v>
                </c:pt>
              </c:numCache>
            </c:numRef>
          </c:val>
          <c:smooth val="0"/>
          <c:extLst>
            <c:ext xmlns:c16="http://schemas.microsoft.com/office/drawing/2014/chart" uri="{C3380CC4-5D6E-409C-BE32-E72D297353CC}">
              <c16:uniqueId val="{00000001-3FF9-41FB-AC57-3875950C6A6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083-48E7-A23B-3AAB4A52E05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083-48E7-A23B-3AAB4A52E05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17C-4FD6-B1C9-2DC31D5EA6F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17C-4FD6-B1C9-2DC31D5EA6F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94.8</c:v>
                </c:pt>
              </c:numCache>
            </c:numRef>
          </c:val>
          <c:extLst>
            <c:ext xmlns:c16="http://schemas.microsoft.com/office/drawing/2014/chart" uri="{C3380CC4-5D6E-409C-BE32-E72D297353CC}">
              <c16:uniqueId val="{00000000-CC35-403A-98C9-71215792A10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9</c:v>
                </c:pt>
              </c:numCache>
            </c:numRef>
          </c:val>
          <c:smooth val="0"/>
          <c:extLst>
            <c:ext xmlns:c16="http://schemas.microsoft.com/office/drawing/2014/chart" uri="{C3380CC4-5D6E-409C-BE32-E72D297353CC}">
              <c16:uniqueId val="{00000001-CC35-403A-98C9-71215792A10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224</c:v>
                </c:pt>
              </c:numCache>
            </c:numRef>
          </c:val>
          <c:extLst>
            <c:ext xmlns:c16="http://schemas.microsoft.com/office/drawing/2014/chart" uri="{C3380CC4-5D6E-409C-BE32-E72D297353CC}">
              <c16:uniqueId val="{00000000-D66F-48F9-858C-E2C431C3BA2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405</c:v>
                </c:pt>
              </c:numCache>
            </c:numRef>
          </c:val>
          <c:smooth val="0"/>
          <c:extLst>
            <c:ext xmlns:c16="http://schemas.microsoft.com/office/drawing/2014/chart" uri="{C3380CC4-5D6E-409C-BE32-E72D297353CC}">
              <c16:uniqueId val="{00000001-D66F-48F9-858C-E2C431C3BA2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44</c:v>
                </c:pt>
                <c:pt idx="1">
                  <c:v>44</c:v>
                </c:pt>
                <c:pt idx="2">
                  <c:v>44</c:v>
                </c:pt>
                <c:pt idx="3">
                  <c:v>44.6</c:v>
                </c:pt>
                <c:pt idx="4">
                  <c:v>44.6</c:v>
                </c:pt>
              </c:numCache>
            </c:numRef>
          </c:val>
          <c:extLst>
            <c:ext xmlns:c16="http://schemas.microsoft.com/office/drawing/2014/chart" uri="{C3380CC4-5D6E-409C-BE32-E72D297353CC}">
              <c16:uniqueId val="{00000000-3D13-42AC-94A8-C36A226BA06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224.4</c:v>
                </c:pt>
              </c:numCache>
            </c:numRef>
          </c:val>
          <c:smooth val="0"/>
          <c:extLst>
            <c:ext xmlns:c16="http://schemas.microsoft.com/office/drawing/2014/chart" uri="{C3380CC4-5D6E-409C-BE32-E72D297353CC}">
              <c16:uniqueId val="{00000001-3D13-42AC-94A8-C36A226BA06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c:v>
                </c:pt>
                <c:pt idx="1">
                  <c:v>40.799999999999997</c:v>
                </c:pt>
                <c:pt idx="2">
                  <c:v>34.799999999999997</c:v>
                </c:pt>
                <c:pt idx="3">
                  <c:v>-141.6</c:v>
                </c:pt>
                <c:pt idx="4">
                  <c:v>48</c:v>
                </c:pt>
              </c:numCache>
            </c:numRef>
          </c:val>
          <c:extLst>
            <c:ext xmlns:c16="http://schemas.microsoft.com/office/drawing/2014/chart" uri="{C3380CC4-5D6E-409C-BE32-E72D297353CC}">
              <c16:uniqueId val="{00000000-7BAF-411E-A7EF-0F38B9A2F6B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-121.8</c:v>
                </c:pt>
              </c:numCache>
            </c:numRef>
          </c:val>
          <c:smooth val="0"/>
          <c:extLst>
            <c:ext xmlns:c16="http://schemas.microsoft.com/office/drawing/2014/chart" uri="{C3380CC4-5D6E-409C-BE32-E72D297353CC}">
              <c16:uniqueId val="{00000001-7BAF-411E-A7EF-0F38B9A2F6B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-5906</c:v>
                </c:pt>
                <c:pt idx="1">
                  <c:v>4949</c:v>
                </c:pt>
                <c:pt idx="2">
                  <c:v>4195</c:v>
                </c:pt>
                <c:pt idx="3">
                  <c:v>-17254</c:v>
                </c:pt>
                <c:pt idx="4">
                  <c:v>11913</c:v>
                </c:pt>
              </c:numCache>
            </c:numRef>
          </c:val>
          <c:extLst>
            <c:ext xmlns:c16="http://schemas.microsoft.com/office/drawing/2014/chart" uri="{C3380CC4-5D6E-409C-BE32-E72D297353CC}">
              <c16:uniqueId val="{00000000-3804-450E-BF10-20B72D0EA2D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2698</c:v>
                </c:pt>
              </c:numCache>
            </c:numRef>
          </c:val>
          <c:smooth val="0"/>
          <c:extLst>
            <c:ext xmlns:c16="http://schemas.microsoft.com/office/drawing/2014/chart" uri="{C3380CC4-5D6E-409C-BE32-E72D297353CC}">
              <c16:uniqueId val="{00000001-3804-450E-BF10-20B72D0EA2D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OA71" sqref="OA7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青森県三沢市　三沢市大町ビードル駐車場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9300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67</v>
      </c>
      <c r="V31" s="110"/>
      <c r="W31" s="110"/>
      <c r="X31" s="110"/>
      <c r="Y31" s="110"/>
      <c r="Z31" s="110"/>
      <c r="AA31" s="110"/>
      <c r="AB31" s="110"/>
      <c r="AC31" s="110"/>
      <c r="AD31" s="110"/>
      <c r="AE31" s="110"/>
      <c r="AF31" s="110"/>
      <c r="AG31" s="110"/>
      <c r="AH31" s="110"/>
      <c r="AI31" s="110"/>
      <c r="AJ31" s="110"/>
      <c r="AK31" s="110"/>
      <c r="AL31" s="110"/>
      <c r="AM31" s="110"/>
      <c r="AN31" s="110">
        <f>データ!Z7</f>
        <v>168.8</v>
      </c>
      <c r="AO31" s="110"/>
      <c r="AP31" s="110"/>
      <c r="AQ31" s="110"/>
      <c r="AR31" s="110"/>
      <c r="AS31" s="110"/>
      <c r="AT31" s="110"/>
      <c r="AU31" s="110"/>
      <c r="AV31" s="110"/>
      <c r="AW31" s="110"/>
      <c r="AX31" s="110"/>
      <c r="AY31" s="110"/>
      <c r="AZ31" s="110"/>
      <c r="BA31" s="110"/>
      <c r="BB31" s="110"/>
      <c r="BC31" s="110"/>
      <c r="BD31" s="110"/>
      <c r="BE31" s="110"/>
      <c r="BF31" s="110"/>
      <c r="BG31" s="110">
        <f>データ!AA7</f>
        <v>153.4</v>
      </c>
      <c r="BH31" s="110"/>
      <c r="BI31" s="110"/>
      <c r="BJ31" s="110"/>
      <c r="BK31" s="110"/>
      <c r="BL31" s="110"/>
      <c r="BM31" s="110"/>
      <c r="BN31" s="110"/>
      <c r="BO31" s="110"/>
      <c r="BP31" s="110"/>
      <c r="BQ31" s="110"/>
      <c r="BR31" s="110"/>
      <c r="BS31" s="110"/>
      <c r="BT31" s="110"/>
      <c r="BU31" s="110"/>
      <c r="BV31" s="110"/>
      <c r="BW31" s="110"/>
      <c r="BX31" s="110"/>
      <c r="BY31" s="110"/>
      <c r="BZ31" s="110">
        <f>データ!AB7</f>
        <v>41.4</v>
      </c>
      <c r="CA31" s="110"/>
      <c r="CB31" s="110"/>
      <c r="CC31" s="110"/>
      <c r="CD31" s="110"/>
      <c r="CE31" s="110"/>
      <c r="CF31" s="110"/>
      <c r="CG31" s="110"/>
      <c r="CH31" s="110"/>
      <c r="CI31" s="110"/>
      <c r="CJ31" s="110"/>
      <c r="CK31" s="110"/>
      <c r="CL31" s="110"/>
      <c r="CM31" s="110"/>
      <c r="CN31" s="110"/>
      <c r="CO31" s="110"/>
      <c r="CP31" s="110"/>
      <c r="CQ31" s="110"/>
      <c r="CR31" s="110"/>
      <c r="CS31" s="110">
        <f>データ!AC7</f>
        <v>192.2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94.8</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44</v>
      </c>
      <c r="JD31" s="81"/>
      <c r="JE31" s="81"/>
      <c r="JF31" s="81"/>
      <c r="JG31" s="81"/>
      <c r="JH31" s="81"/>
      <c r="JI31" s="81"/>
      <c r="JJ31" s="81"/>
      <c r="JK31" s="81"/>
      <c r="JL31" s="81"/>
      <c r="JM31" s="81"/>
      <c r="JN31" s="81"/>
      <c r="JO31" s="81"/>
      <c r="JP31" s="81"/>
      <c r="JQ31" s="81"/>
      <c r="JR31" s="81"/>
      <c r="JS31" s="81"/>
      <c r="JT31" s="81"/>
      <c r="JU31" s="82"/>
      <c r="JV31" s="80">
        <f>データ!DL7</f>
        <v>44</v>
      </c>
      <c r="JW31" s="81"/>
      <c r="JX31" s="81"/>
      <c r="JY31" s="81"/>
      <c r="JZ31" s="81"/>
      <c r="KA31" s="81"/>
      <c r="KB31" s="81"/>
      <c r="KC31" s="81"/>
      <c r="KD31" s="81"/>
      <c r="KE31" s="81"/>
      <c r="KF31" s="81"/>
      <c r="KG31" s="81"/>
      <c r="KH31" s="81"/>
      <c r="KI31" s="81"/>
      <c r="KJ31" s="81"/>
      <c r="KK31" s="81"/>
      <c r="KL31" s="81"/>
      <c r="KM31" s="81"/>
      <c r="KN31" s="82"/>
      <c r="KO31" s="80">
        <f>データ!DM7</f>
        <v>44</v>
      </c>
      <c r="KP31" s="81"/>
      <c r="KQ31" s="81"/>
      <c r="KR31" s="81"/>
      <c r="KS31" s="81"/>
      <c r="KT31" s="81"/>
      <c r="KU31" s="81"/>
      <c r="KV31" s="81"/>
      <c r="KW31" s="81"/>
      <c r="KX31" s="81"/>
      <c r="KY31" s="81"/>
      <c r="KZ31" s="81"/>
      <c r="LA31" s="81"/>
      <c r="LB31" s="81"/>
      <c r="LC31" s="81"/>
      <c r="LD31" s="81"/>
      <c r="LE31" s="81"/>
      <c r="LF31" s="81"/>
      <c r="LG31" s="82"/>
      <c r="LH31" s="80">
        <f>データ!DN7</f>
        <v>44.6</v>
      </c>
      <c r="LI31" s="81"/>
      <c r="LJ31" s="81"/>
      <c r="LK31" s="81"/>
      <c r="LL31" s="81"/>
      <c r="LM31" s="81"/>
      <c r="LN31" s="81"/>
      <c r="LO31" s="81"/>
      <c r="LP31" s="81"/>
      <c r="LQ31" s="81"/>
      <c r="LR31" s="81"/>
      <c r="LS31" s="81"/>
      <c r="LT31" s="81"/>
      <c r="LU31" s="81"/>
      <c r="LV31" s="81"/>
      <c r="LW31" s="81"/>
      <c r="LX31" s="81"/>
      <c r="LY31" s="81"/>
      <c r="LZ31" s="82"/>
      <c r="MA31" s="80">
        <f>データ!DO7</f>
        <v>44.6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413.9</v>
      </c>
      <c r="V32" s="110"/>
      <c r="W32" s="110"/>
      <c r="X32" s="110"/>
      <c r="Y32" s="110"/>
      <c r="Z32" s="110"/>
      <c r="AA32" s="110"/>
      <c r="AB32" s="110"/>
      <c r="AC32" s="110"/>
      <c r="AD32" s="110"/>
      <c r="AE32" s="110"/>
      <c r="AF32" s="110"/>
      <c r="AG32" s="110"/>
      <c r="AH32" s="110"/>
      <c r="AI32" s="110"/>
      <c r="AJ32" s="110"/>
      <c r="AK32" s="110"/>
      <c r="AL32" s="110"/>
      <c r="AM32" s="110"/>
      <c r="AN32" s="110">
        <f>データ!AE7</f>
        <v>263.7</v>
      </c>
      <c r="AO32" s="110"/>
      <c r="AP32" s="110"/>
      <c r="AQ32" s="110"/>
      <c r="AR32" s="110"/>
      <c r="AS32" s="110"/>
      <c r="AT32" s="110"/>
      <c r="AU32" s="110"/>
      <c r="AV32" s="110"/>
      <c r="AW32" s="110"/>
      <c r="AX32" s="110"/>
      <c r="AY32" s="110"/>
      <c r="AZ32" s="110"/>
      <c r="BA32" s="110"/>
      <c r="BB32" s="110"/>
      <c r="BC32" s="110"/>
      <c r="BD32" s="110"/>
      <c r="BE32" s="110"/>
      <c r="BF32" s="110"/>
      <c r="BG32" s="110">
        <f>データ!AF7</f>
        <v>509.7</v>
      </c>
      <c r="BH32" s="110"/>
      <c r="BI32" s="110"/>
      <c r="BJ32" s="110"/>
      <c r="BK32" s="110"/>
      <c r="BL32" s="110"/>
      <c r="BM32" s="110"/>
      <c r="BN32" s="110"/>
      <c r="BO32" s="110"/>
      <c r="BP32" s="110"/>
      <c r="BQ32" s="110"/>
      <c r="BR32" s="110"/>
      <c r="BS32" s="110"/>
      <c r="BT32" s="110"/>
      <c r="BU32" s="110"/>
      <c r="BV32" s="110"/>
      <c r="BW32" s="110"/>
      <c r="BX32" s="110"/>
      <c r="BY32" s="110"/>
      <c r="BZ32" s="110">
        <f>データ!AG7</f>
        <v>1492.8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v>
      </c>
      <c r="EM32" s="110"/>
      <c r="EN32" s="110"/>
      <c r="EO32" s="110"/>
      <c r="EP32" s="110"/>
      <c r="EQ32" s="110"/>
      <c r="ER32" s="110"/>
      <c r="ES32" s="110"/>
      <c r="ET32" s="110"/>
      <c r="EU32" s="110"/>
      <c r="EV32" s="110"/>
      <c r="EW32" s="110"/>
      <c r="EX32" s="110"/>
      <c r="EY32" s="110"/>
      <c r="EZ32" s="110"/>
      <c r="FA32" s="110"/>
      <c r="FB32" s="110"/>
      <c r="FC32" s="110"/>
      <c r="FD32" s="110"/>
      <c r="FE32" s="110">
        <f>データ!AP7</f>
        <v>0.5</v>
      </c>
      <c r="FF32" s="110"/>
      <c r="FG32" s="110"/>
      <c r="FH32" s="110"/>
      <c r="FI32" s="110"/>
      <c r="FJ32" s="110"/>
      <c r="FK32" s="110"/>
      <c r="FL32" s="110"/>
      <c r="FM32" s="110"/>
      <c r="FN32" s="110"/>
      <c r="FO32" s="110"/>
      <c r="FP32" s="110"/>
      <c r="FQ32" s="110"/>
      <c r="FR32" s="110"/>
      <c r="FS32" s="110"/>
      <c r="FT32" s="110"/>
      <c r="FU32" s="110"/>
      <c r="FV32" s="110"/>
      <c r="FW32" s="110"/>
      <c r="FX32" s="110">
        <f>データ!AQ7</f>
        <v>1</v>
      </c>
      <c r="FY32" s="110"/>
      <c r="FZ32" s="110"/>
      <c r="GA32" s="110"/>
      <c r="GB32" s="110"/>
      <c r="GC32" s="110"/>
      <c r="GD32" s="110"/>
      <c r="GE32" s="110"/>
      <c r="GF32" s="110"/>
      <c r="GG32" s="110"/>
      <c r="GH32" s="110"/>
      <c r="GI32" s="110"/>
      <c r="GJ32" s="110"/>
      <c r="GK32" s="110"/>
      <c r="GL32" s="110"/>
      <c r="GM32" s="110"/>
      <c r="GN32" s="110"/>
      <c r="GO32" s="110"/>
      <c r="GP32" s="110"/>
      <c r="GQ32" s="110">
        <f>データ!AR7</f>
        <v>0.8</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172</v>
      </c>
      <c r="JD32" s="81"/>
      <c r="JE32" s="81"/>
      <c r="JF32" s="81"/>
      <c r="JG32" s="81"/>
      <c r="JH32" s="81"/>
      <c r="JI32" s="81"/>
      <c r="JJ32" s="81"/>
      <c r="JK32" s="81"/>
      <c r="JL32" s="81"/>
      <c r="JM32" s="81"/>
      <c r="JN32" s="81"/>
      <c r="JO32" s="81"/>
      <c r="JP32" s="81"/>
      <c r="JQ32" s="81"/>
      <c r="JR32" s="81"/>
      <c r="JS32" s="81"/>
      <c r="JT32" s="81"/>
      <c r="JU32" s="82"/>
      <c r="JV32" s="80">
        <f>データ!DQ7</f>
        <v>170.6</v>
      </c>
      <c r="JW32" s="81"/>
      <c r="JX32" s="81"/>
      <c r="JY32" s="81"/>
      <c r="JZ32" s="81"/>
      <c r="KA32" s="81"/>
      <c r="KB32" s="81"/>
      <c r="KC32" s="81"/>
      <c r="KD32" s="81"/>
      <c r="KE32" s="81"/>
      <c r="KF32" s="81"/>
      <c r="KG32" s="81"/>
      <c r="KH32" s="81"/>
      <c r="KI32" s="81"/>
      <c r="KJ32" s="81"/>
      <c r="KK32" s="81"/>
      <c r="KL32" s="81"/>
      <c r="KM32" s="81"/>
      <c r="KN32" s="82"/>
      <c r="KO32" s="80">
        <f>データ!DR7</f>
        <v>171.8</v>
      </c>
      <c r="KP32" s="81"/>
      <c r="KQ32" s="81"/>
      <c r="KR32" s="81"/>
      <c r="KS32" s="81"/>
      <c r="KT32" s="81"/>
      <c r="KU32" s="81"/>
      <c r="KV32" s="81"/>
      <c r="KW32" s="81"/>
      <c r="KX32" s="81"/>
      <c r="KY32" s="81"/>
      <c r="KZ32" s="81"/>
      <c r="LA32" s="81"/>
      <c r="LB32" s="81"/>
      <c r="LC32" s="81"/>
      <c r="LD32" s="81"/>
      <c r="LE32" s="81"/>
      <c r="LF32" s="81"/>
      <c r="LG32" s="82"/>
      <c r="LH32" s="80">
        <f>データ!DS7</f>
        <v>169.4</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224</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v>
      </c>
      <c r="EM52" s="110"/>
      <c r="EN52" s="110"/>
      <c r="EO52" s="110"/>
      <c r="EP52" s="110"/>
      <c r="EQ52" s="110"/>
      <c r="ER52" s="110"/>
      <c r="ES52" s="110"/>
      <c r="ET52" s="110"/>
      <c r="EU52" s="110"/>
      <c r="EV52" s="110"/>
      <c r="EW52" s="110"/>
      <c r="EX52" s="110"/>
      <c r="EY52" s="110"/>
      <c r="EZ52" s="110"/>
      <c r="FA52" s="110"/>
      <c r="FB52" s="110"/>
      <c r="FC52" s="110"/>
      <c r="FD52" s="110"/>
      <c r="FE52" s="110">
        <f>データ!BG7</f>
        <v>40.799999999999997</v>
      </c>
      <c r="FF52" s="110"/>
      <c r="FG52" s="110"/>
      <c r="FH52" s="110"/>
      <c r="FI52" s="110"/>
      <c r="FJ52" s="110"/>
      <c r="FK52" s="110"/>
      <c r="FL52" s="110"/>
      <c r="FM52" s="110"/>
      <c r="FN52" s="110"/>
      <c r="FO52" s="110"/>
      <c r="FP52" s="110"/>
      <c r="FQ52" s="110"/>
      <c r="FR52" s="110"/>
      <c r="FS52" s="110"/>
      <c r="FT52" s="110"/>
      <c r="FU52" s="110"/>
      <c r="FV52" s="110"/>
      <c r="FW52" s="110"/>
      <c r="FX52" s="110">
        <f>データ!BH7</f>
        <v>34.799999999999997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-141.6</v>
      </c>
      <c r="GR52" s="110"/>
      <c r="GS52" s="110"/>
      <c r="GT52" s="110"/>
      <c r="GU52" s="110"/>
      <c r="GV52" s="110"/>
      <c r="GW52" s="110"/>
      <c r="GX52" s="110"/>
      <c r="GY52" s="110"/>
      <c r="GZ52" s="110"/>
      <c r="HA52" s="110"/>
      <c r="HB52" s="110"/>
      <c r="HC52" s="110"/>
      <c r="HD52" s="110"/>
      <c r="HE52" s="110"/>
      <c r="HF52" s="110"/>
      <c r="HG52" s="110"/>
      <c r="HH52" s="110"/>
      <c r="HI52" s="110"/>
      <c r="HJ52" s="110">
        <f>データ!BJ7</f>
        <v>48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-5906</v>
      </c>
      <c r="JD52" s="106"/>
      <c r="JE52" s="106"/>
      <c r="JF52" s="106"/>
      <c r="JG52" s="106"/>
      <c r="JH52" s="106"/>
      <c r="JI52" s="106"/>
      <c r="JJ52" s="106"/>
      <c r="JK52" s="106"/>
      <c r="JL52" s="106"/>
      <c r="JM52" s="106"/>
      <c r="JN52" s="106"/>
      <c r="JO52" s="106"/>
      <c r="JP52" s="106"/>
      <c r="JQ52" s="106"/>
      <c r="JR52" s="106"/>
      <c r="JS52" s="106"/>
      <c r="JT52" s="106"/>
      <c r="JU52" s="106"/>
      <c r="JV52" s="106">
        <f>データ!BR7</f>
        <v>4949</v>
      </c>
      <c r="JW52" s="106"/>
      <c r="JX52" s="106"/>
      <c r="JY52" s="106"/>
      <c r="JZ52" s="106"/>
      <c r="KA52" s="106"/>
      <c r="KB52" s="106"/>
      <c r="KC52" s="106"/>
      <c r="KD52" s="106"/>
      <c r="KE52" s="106"/>
      <c r="KF52" s="106"/>
      <c r="KG52" s="106"/>
      <c r="KH52" s="106"/>
      <c r="KI52" s="106"/>
      <c r="KJ52" s="106"/>
      <c r="KK52" s="106"/>
      <c r="KL52" s="106"/>
      <c r="KM52" s="106"/>
      <c r="KN52" s="106"/>
      <c r="KO52" s="106">
        <f>データ!BS7</f>
        <v>4195</v>
      </c>
      <c r="KP52" s="106"/>
      <c r="KQ52" s="106"/>
      <c r="KR52" s="106"/>
      <c r="KS52" s="106"/>
      <c r="KT52" s="106"/>
      <c r="KU52" s="106"/>
      <c r="KV52" s="106"/>
      <c r="KW52" s="106"/>
      <c r="KX52" s="106"/>
      <c r="KY52" s="106"/>
      <c r="KZ52" s="106"/>
      <c r="LA52" s="106"/>
      <c r="LB52" s="106"/>
      <c r="LC52" s="106"/>
      <c r="LD52" s="106"/>
      <c r="LE52" s="106"/>
      <c r="LF52" s="106"/>
      <c r="LG52" s="106"/>
      <c r="LH52" s="106">
        <f>データ!BT7</f>
        <v>-17254</v>
      </c>
      <c r="LI52" s="106"/>
      <c r="LJ52" s="106"/>
      <c r="LK52" s="106"/>
      <c r="LL52" s="106"/>
      <c r="LM52" s="106"/>
      <c r="LN52" s="106"/>
      <c r="LO52" s="106"/>
      <c r="LP52" s="106"/>
      <c r="LQ52" s="106"/>
      <c r="LR52" s="106"/>
      <c r="LS52" s="106"/>
      <c r="LT52" s="106"/>
      <c r="LU52" s="106"/>
      <c r="LV52" s="106"/>
      <c r="LW52" s="106"/>
      <c r="LX52" s="106"/>
      <c r="LY52" s="106"/>
      <c r="LZ52" s="106"/>
      <c r="MA52" s="106">
        <f>データ!BU7</f>
        <v>11913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3</v>
      </c>
      <c r="BH53" s="106"/>
      <c r="BI53" s="106"/>
      <c r="BJ53" s="106"/>
      <c r="BK53" s="106"/>
      <c r="BL53" s="106"/>
      <c r="BM53" s="106"/>
      <c r="BN53" s="106"/>
      <c r="BO53" s="106"/>
      <c r="BP53" s="106"/>
      <c r="BQ53" s="106"/>
      <c r="BR53" s="106"/>
      <c r="BS53" s="106"/>
      <c r="BT53" s="106"/>
      <c r="BU53" s="106"/>
      <c r="BV53" s="106"/>
      <c r="BW53" s="106"/>
      <c r="BX53" s="106"/>
      <c r="BY53" s="106"/>
      <c r="BZ53" s="106">
        <f>データ!BC7</f>
        <v>3</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37.4</v>
      </c>
      <c r="EM53" s="110"/>
      <c r="EN53" s="110"/>
      <c r="EO53" s="110"/>
      <c r="EP53" s="110"/>
      <c r="EQ53" s="110"/>
      <c r="ER53" s="110"/>
      <c r="ES53" s="110"/>
      <c r="ET53" s="110"/>
      <c r="EU53" s="110"/>
      <c r="EV53" s="110"/>
      <c r="EW53" s="110"/>
      <c r="EX53" s="110"/>
      <c r="EY53" s="110"/>
      <c r="EZ53" s="110"/>
      <c r="FA53" s="110"/>
      <c r="FB53" s="110"/>
      <c r="FC53" s="110"/>
      <c r="FD53" s="110"/>
      <c r="FE53" s="110">
        <f>データ!BL7</f>
        <v>28.9</v>
      </c>
      <c r="FF53" s="110"/>
      <c r="FG53" s="110"/>
      <c r="FH53" s="110"/>
      <c r="FI53" s="110"/>
      <c r="FJ53" s="110"/>
      <c r="FK53" s="110"/>
      <c r="FL53" s="110"/>
      <c r="FM53" s="110"/>
      <c r="FN53" s="110"/>
      <c r="FO53" s="110"/>
      <c r="FP53" s="110"/>
      <c r="FQ53" s="110"/>
      <c r="FR53" s="110"/>
      <c r="FS53" s="110"/>
      <c r="FT53" s="110"/>
      <c r="FU53" s="110"/>
      <c r="FV53" s="110"/>
      <c r="FW53" s="110"/>
      <c r="FX53" s="110">
        <f>データ!BM7</f>
        <v>35.700000000000003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30</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9208</v>
      </c>
      <c r="JD53" s="106"/>
      <c r="JE53" s="106"/>
      <c r="JF53" s="106"/>
      <c r="JG53" s="106"/>
      <c r="JH53" s="106"/>
      <c r="JI53" s="106"/>
      <c r="JJ53" s="106"/>
      <c r="JK53" s="106"/>
      <c r="JL53" s="106"/>
      <c r="JM53" s="106"/>
      <c r="JN53" s="106"/>
      <c r="JO53" s="106"/>
      <c r="JP53" s="106"/>
      <c r="JQ53" s="106"/>
      <c r="JR53" s="106"/>
      <c r="JS53" s="106"/>
      <c r="JT53" s="106"/>
      <c r="JU53" s="106"/>
      <c r="JV53" s="106">
        <f>データ!BW7</f>
        <v>8524</v>
      </c>
      <c r="JW53" s="106"/>
      <c r="JX53" s="106"/>
      <c r="JY53" s="106"/>
      <c r="JZ53" s="106"/>
      <c r="KA53" s="106"/>
      <c r="KB53" s="106"/>
      <c r="KC53" s="106"/>
      <c r="KD53" s="106"/>
      <c r="KE53" s="106"/>
      <c r="KF53" s="106"/>
      <c r="KG53" s="106"/>
      <c r="KH53" s="106"/>
      <c r="KI53" s="106"/>
      <c r="KJ53" s="106"/>
      <c r="KK53" s="106"/>
      <c r="KL53" s="106"/>
      <c r="KM53" s="106"/>
      <c r="KN53" s="106"/>
      <c r="KO53" s="106">
        <f>データ!BX7</f>
        <v>6653</v>
      </c>
      <c r="KP53" s="106"/>
      <c r="KQ53" s="106"/>
      <c r="KR53" s="106"/>
      <c r="KS53" s="106"/>
      <c r="KT53" s="106"/>
      <c r="KU53" s="106"/>
      <c r="KV53" s="106"/>
      <c r="KW53" s="106"/>
      <c r="KX53" s="106"/>
      <c r="KY53" s="106"/>
      <c r="KZ53" s="106"/>
      <c r="LA53" s="106"/>
      <c r="LB53" s="106"/>
      <c r="LC53" s="106"/>
      <c r="LD53" s="106"/>
      <c r="LE53" s="106"/>
      <c r="LF53" s="106"/>
      <c r="LG53" s="106"/>
      <c r="LH53" s="106">
        <f>データ!BY7</f>
        <v>6991</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150572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40</v>
      </c>
      <c r="KB78" s="81"/>
      <c r="KC78" s="81"/>
      <c r="KD78" s="81"/>
      <c r="KE78" s="81"/>
      <c r="KF78" s="81"/>
      <c r="KG78" s="81"/>
      <c r="KH78" s="81"/>
      <c r="KI78" s="81"/>
      <c r="KJ78" s="81"/>
      <c r="KK78" s="81"/>
      <c r="KL78" s="81"/>
      <c r="KM78" s="81"/>
      <c r="KN78" s="81"/>
      <c r="KO78" s="82"/>
      <c r="KP78" s="80">
        <f>データ!DF7</f>
        <v>33.200000000000003</v>
      </c>
      <c r="KQ78" s="81"/>
      <c r="KR78" s="81"/>
      <c r="KS78" s="81"/>
      <c r="KT78" s="81"/>
      <c r="KU78" s="81"/>
      <c r="KV78" s="81"/>
      <c r="KW78" s="81"/>
      <c r="KX78" s="81"/>
      <c r="KY78" s="81"/>
      <c r="KZ78" s="81"/>
      <c r="LA78" s="81"/>
      <c r="LB78" s="81"/>
      <c r="LC78" s="81"/>
      <c r="LD78" s="82"/>
      <c r="LE78" s="80">
        <f>データ!DG7</f>
        <v>21.3</v>
      </c>
      <c r="LF78" s="81"/>
      <c r="LG78" s="81"/>
      <c r="LH78" s="81"/>
      <c r="LI78" s="81"/>
      <c r="LJ78" s="81"/>
      <c r="LK78" s="81"/>
      <c r="LL78" s="81"/>
      <c r="LM78" s="81"/>
      <c r="LN78" s="81"/>
      <c r="LO78" s="81"/>
      <c r="LP78" s="81"/>
      <c r="LQ78" s="81"/>
      <c r="LR78" s="81"/>
      <c r="LS78" s="82"/>
      <c r="LT78" s="80">
        <f>データ!DH7</f>
        <v>18.2</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fu7OnvyOeTWLfT5mbgpmiXYs24NYDZK9fbiagkmCvUc8/4QZfzKRsgDOdKyYnSLtqMN0bMOQuTQbQcmH8Wi/Jw==" saltValue="agoFZkbDwZ/BrhaRDwH+f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93</v>
      </c>
      <c r="AO5" s="59" t="s">
        <v>94</v>
      </c>
      <c r="AP5" s="59" t="s">
        <v>95</v>
      </c>
      <c r="AQ5" s="59" t="s">
        <v>96</v>
      </c>
      <c r="AR5" s="59" t="s">
        <v>97</v>
      </c>
      <c r="AS5" s="59" t="s">
        <v>98</v>
      </c>
      <c r="AT5" s="59" t="s">
        <v>99</v>
      </c>
      <c r="AU5" s="59" t="s">
        <v>89</v>
      </c>
      <c r="AV5" s="59" t="s">
        <v>102</v>
      </c>
      <c r="AW5" s="59" t="s">
        <v>91</v>
      </c>
      <c r="AX5" s="59" t="s">
        <v>101</v>
      </c>
      <c r="AY5" s="59" t="s">
        <v>93</v>
      </c>
      <c r="AZ5" s="59" t="s">
        <v>94</v>
      </c>
      <c r="BA5" s="59" t="s">
        <v>95</v>
      </c>
      <c r="BB5" s="59" t="s">
        <v>96</v>
      </c>
      <c r="BC5" s="59" t="s">
        <v>97</v>
      </c>
      <c r="BD5" s="59" t="s">
        <v>98</v>
      </c>
      <c r="BE5" s="59" t="s">
        <v>99</v>
      </c>
      <c r="BF5" s="59" t="s">
        <v>89</v>
      </c>
      <c r="BG5" s="59" t="s">
        <v>102</v>
      </c>
      <c r="BH5" s="59" t="s">
        <v>91</v>
      </c>
      <c r="BI5" s="59" t="s">
        <v>101</v>
      </c>
      <c r="BJ5" s="59" t="s">
        <v>93</v>
      </c>
      <c r="BK5" s="59" t="s">
        <v>94</v>
      </c>
      <c r="BL5" s="59" t="s">
        <v>95</v>
      </c>
      <c r="BM5" s="59" t="s">
        <v>96</v>
      </c>
      <c r="BN5" s="59" t="s">
        <v>97</v>
      </c>
      <c r="BO5" s="59" t="s">
        <v>98</v>
      </c>
      <c r="BP5" s="59" t="s">
        <v>99</v>
      </c>
      <c r="BQ5" s="59" t="s">
        <v>89</v>
      </c>
      <c r="BR5" s="59" t="s">
        <v>90</v>
      </c>
      <c r="BS5" s="59" t="s">
        <v>91</v>
      </c>
      <c r="BT5" s="59" t="s">
        <v>103</v>
      </c>
      <c r="BU5" s="59" t="s">
        <v>93</v>
      </c>
      <c r="BV5" s="59" t="s">
        <v>94</v>
      </c>
      <c r="BW5" s="59" t="s">
        <v>95</v>
      </c>
      <c r="BX5" s="59" t="s">
        <v>96</v>
      </c>
      <c r="BY5" s="59" t="s">
        <v>97</v>
      </c>
      <c r="BZ5" s="59" t="s">
        <v>98</v>
      </c>
      <c r="CA5" s="59" t="s">
        <v>99</v>
      </c>
      <c r="CB5" s="59" t="s">
        <v>89</v>
      </c>
      <c r="CC5" s="59" t="s">
        <v>90</v>
      </c>
      <c r="CD5" s="59" t="s">
        <v>91</v>
      </c>
      <c r="CE5" s="59" t="s">
        <v>101</v>
      </c>
      <c r="CF5" s="59" t="s">
        <v>93</v>
      </c>
      <c r="CG5" s="59" t="s">
        <v>94</v>
      </c>
      <c r="CH5" s="59" t="s">
        <v>95</v>
      </c>
      <c r="CI5" s="59" t="s">
        <v>96</v>
      </c>
      <c r="CJ5" s="59" t="s">
        <v>97</v>
      </c>
      <c r="CK5" s="59" t="s">
        <v>98</v>
      </c>
      <c r="CL5" s="59" t="s">
        <v>99</v>
      </c>
      <c r="CM5" s="150"/>
      <c r="CN5" s="150"/>
      <c r="CO5" s="59" t="s">
        <v>104</v>
      </c>
      <c r="CP5" s="59" t="s">
        <v>90</v>
      </c>
      <c r="CQ5" s="59" t="s">
        <v>91</v>
      </c>
      <c r="CR5" s="59" t="s">
        <v>101</v>
      </c>
      <c r="CS5" s="59" t="s">
        <v>93</v>
      </c>
      <c r="CT5" s="59" t="s">
        <v>94</v>
      </c>
      <c r="CU5" s="59" t="s">
        <v>95</v>
      </c>
      <c r="CV5" s="59" t="s">
        <v>96</v>
      </c>
      <c r="CW5" s="59" t="s">
        <v>97</v>
      </c>
      <c r="CX5" s="59" t="s">
        <v>98</v>
      </c>
      <c r="CY5" s="59" t="s">
        <v>99</v>
      </c>
      <c r="CZ5" s="59" t="s">
        <v>89</v>
      </c>
      <c r="DA5" s="59" t="s">
        <v>90</v>
      </c>
      <c r="DB5" s="59" t="s">
        <v>91</v>
      </c>
      <c r="DC5" s="59" t="s">
        <v>101</v>
      </c>
      <c r="DD5" s="59" t="s">
        <v>93</v>
      </c>
      <c r="DE5" s="59" t="s">
        <v>94</v>
      </c>
      <c r="DF5" s="59" t="s">
        <v>95</v>
      </c>
      <c r="DG5" s="59" t="s">
        <v>96</v>
      </c>
      <c r="DH5" s="59" t="s">
        <v>97</v>
      </c>
      <c r="DI5" s="59" t="s">
        <v>98</v>
      </c>
      <c r="DJ5" s="59" t="s">
        <v>35</v>
      </c>
      <c r="DK5" s="59" t="s">
        <v>89</v>
      </c>
      <c r="DL5" s="59" t="s">
        <v>90</v>
      </c>
      <c r="DM5" s="59" t="s">
        <v>105</v>
      </c>
      <c r="DN5" s="59" t="s">
        <v>92</v>
      </c>
      <c r="DO5" s="59" t="s">
        <v>93</v>
      </c>
      <c r="DP5" s="59" t="s">
        <v>94</v>
      </c>
      <c r="DQ5" s="59" t="s">
        <v>95</v>
      </c>
      <c r="DR5" s="59" t="s">
        <v>96</v>
      </c>
      <c r="DS5" s="59" t="s">
        <v>97</v>
      </c>
      <c r="DT5" s="59" t="s">
        <v>98</v>
      </c>
      <c r="DU5" s="59" t="s">
        <v>99</v>
      </c>
    </row>
    <row r="6" spans="1:125" s="66" customFormat="1" x14ac:dyDescent="0.15">
      <c r="A6" s="49" t="s">
        <v>106</v>
      </c>
      <c r="B6" s="60">
        <f>B8</f>
        <v>2020</v>
      </c>
      <c r="C6" s="60">
        <f t="shared" ref="C6:X6" si="1">C8</f>
        <v>22071</v>
      </c>
      <c r="D6" s="60">
        <f t="shared" si="1"/>
        <v>47</v>
      </c>
      <c r="E6" s="60">
        <f t="shared" si="1"/>
        <v>14</v>
      </c>
      <c r="F6" s="60">
        <f t="shared" si="1"/>
        <v>0</v>
      </c>
      <c r="G6" s="60">
        <f t="shared" si="1"/>
        <v>2</v>
      </c>
      <c r="H6" s="60" t="str">
        <f>SUBSTITUTE(H8,"　","")</f>
        <v>青森県三沢市</v>
      </c>
      <c r="I6" s="60" t="str">
        <f t="shared" si="1"/>
        <v>三沢市大町ビードル駐車場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21</v>
      </c>
      <c r="S6" s="62" t="str">
        <f t="shared" si="1"/>
        <v>商業施設</v>
      </c>
      <c r="T6" s="62" t="str">
        <f t="shared" si="1"/>
        <v>無</v>
      </c>
      <c r="U6" s="63">
        <f t="shared" si="1"/>
        <v>9300</v>
      </c>
      <c r="V6" s="63">
        <f t="shared" si="1"/>
        <v>336</v>
      </c>
      <c r="W6" s="63">
        <f t="shared" si="1"/>
        <v>100</v>
      </c>
      <c r="X6" s="62" t="str">
        <f t="shared" si="1"/>
        <v>代行制</v>
      </c>
      <c r="Y6" s="64">
        <f>IF(Y8="-",NA(),Y8)</f>
        <v>67</v>
      </c>
      <c r="Z6" s="64">
        <f t="shared" ref="Z6:AH6" si="2">IF(Z8="-",NA(),Z8)</f>
        <v>168.8</v>
      </c>
      <c r="AA6" s="64">
        <f t="shared" si="2"/>
        <v>153.4</v>
      </c>
      <c r="AB6" s="64">
        <f t="shared" si="2"/>
        <v>41.4</v>
      </c>
      <c r="AC6" s="64">
        <f t="shared" si="2"/>
        <v>192.2</v>
      </c>
      <c r="AD6" s="64">
        <f t="shared" si="2"/>
        <v>413.9</v>
      </c>
      <c r="AE6" s="64">
        <f t="shared" si="2"/>
        <v>263.7</v>
      </c>
      <c r="AF6" s="64">
        <f t="shared" si="2"/>
        <v>509.7</v>
      </c>
      <c r="AG6" s="64">
        <f t="shared" si="2"/>
        <v>1492.8</v>
      </c>
      <c r="AH6" s="64">
        <f t="shared" si="2"/>
        <v>385.7</v>
      </c>
      <c r="AI6" s="61" t="str">
        <f>IF(AI8="-","",IF(AI8="-","【-】","【"&amp;SUBSTITUTE(TEXT(AI8,"#,##0.0"),"-","△")&amp;"】"))</f>
        <v>【630.7】</v>
      </c>
      <c r="AJ6" s="64">
        <f>IF(AJ8="-",NA(),AJ8)</f>
        <v>0</v>
      </c>
      <c r="AK6" s="64">
        <f t="shared" ref="AK6:AS6" si="3">IF(AK8="-",NA(),AK8)</f>
        <v>0</v>
      </c>
      <c r="AL6" s="64">
        <f t="shared" si="3"/>
        <v>0</v>
      </c>
      <c r="AM6" s="64">
        <f t="shared" si="3"/>
        <v>0</v>
      </c>
      <c r="AN6" s="64">
        <f t="shared" si="3"/>
        <v>94.8</v>
      </c>
      <c r="AO6" s="64">
        <f t="shared" si="3"/>
        <v>1.7</v>
      </c>
      <c r="AP6" s="64">
        <f t="shared" si="3"/>
        <v>0.5</v>
      </c>
      <c r="AQ6" s="64">
        <f t="shared" si="3"/>
        <v>1</v>
      </c>
      <c r="AR6" s="64">
        <f t="shared" si="3"/>
        <v>0.8</v>
      </c>
      <c r="AS6" s="64">
        <f t="shared" si="3"/>
        <v>9</v>
      </c>
      <c r="AT6" s="61" t="str">
        <f>IF(AT8="-","",IF(AT8="-","【-】","【"&amp;SUBSTITUTE(TEXT(AT8,"#,##0.0"),"-","△")&amp;"】"))</f>
        <v>【8.6】</v>
      </c>
      <c r="AU6" s="65">
        <f>IF(AU8="-",NA(),AU8)</f>
        <v>0</v>
      </c>
      <c r="AV6" s="65">
        <f t="shared" ref="AV6:BD6" si="4">IF(AV8="-",NA(),AV8)</f>
        <v>0</v>
      </c>
      <c r="AW6" s="65">
        <f t="shared" si="4"/>
        <v>0</v>
      </c>
      <c r="AX6" s="65">
        <f t="shared" si="4"/>
        <v>0</v>
      </c>
      <c r="AY6" s="65">
        <f t="shared" si="4"/>
        <v>224</v>
      </c>
      <c r="AZ6" s="65">
        <f t="shared" si="4"/>
        <v>3</v>
      </c>
      <c r="BA6" s="65">
        <f t="shared" si="4"/>
        <v>1</v>
      </c>
      <c r="BB6" s="65">
        <f t="shared" si="4"/>
        <v>3</v>
      </c>
      <c r="BC6" s="65">
        <f t="shared" si="4"/>
        <v>3</v>
      </c>
      <c r="BD6" s="65">
        <f t="shared" si="4"/>
        <v>405</v>
      </c>
      <c r="BE6" s="63" t="str">
        <f>IF(BE8="-","",IF(BE8="-","【-】","【"&amp;SUBSTITUTE(TEXT(BE8,"#,##0"),"-","△")&amp;"】"))</f>
        <v>【2,345】</v>
      </c>
      <c r="BF6" s="64">
        <f>IF(BF8="-",NA(),BF8)</f>
        <v>9</v>
      </c>
      <c r="BG6" s="64">
        <f t="shared" ref="BG6:BO6" si="5">IF(BG8="-",NA(),BG8)</f>
        <v>40.799999999999997</v>
      </c>
      <c r="BH6" s="64">
        <f t="shared" si="5"/>
        <v>34.799999999999997</v>
      </c>
      <c r="BI6" s="64">
        <f t="shared" si="5"/>
        <v>-141.6</v>
      </c>
      <c r="BJ6" s="64">
        <f t="shared" si="5"/>
        <v>48</v>
      </c>
      <c r="BK6" s="64">
        <f t="shared" si="5"/>
        <v>37.4</v>
      </c>
      <c r="BL6" s="64">
        <f t="shared" si="5"/>
        <v>28.9</v>
      </c>
      <c r="BM6" s="64">
        <f t="shared" si="5"/>
        <v>35.700000000000003</v>
      </c>
      <c r="BN6" s="64">
        <f t="shared" si="5"/>
        <v>30</v>
      </c>
      <c r="BO6" s="64">
        <f t="shared" si="5"/>
        <v>-121.8</v>
      </c>
      <c r="BP6" s="61" t="str">
        <f>IF(BP8="-","",IF(BP8="-","【-】","【"&amp;SUBSTITUTE(TEXT(BP8,"#,##0.0"),"-","△")&amp;"】"))</f>
        <v>【△65.9】</v>
      </c>
      <c r="BQ6" s="65">
        <f>IF(BQ8="-",NA(),BQ8)</f>
        <v>-5906</v>
      </c>
      <c r="BR6" s="65">
        <f t="shared" ref="BR6:BZ6" si="6">IF(BR8="-",NA(),BR8)</f>
        <v>4949</v>
      </c>
      <c r="BS6" s="65">
        <f t="shared" si="6"/>
        <v>4195</v>
      </c>
      <c r="BT6" s="65">
        <f t="shared" si="6"/>
        <v>-17254</v>
      </c>
      <c r="BU6" s="65">
        <f t="shared" si="6"/>
        <v>11913</v>
      </c>
      <c r="BV6" s="65">
        <f t="shared" si="6"/>
        <v>9208</v>
      </c>
      <c r="BW6" s="65">
        <f t="shared" si="6"/>
        <v>8524</v>
      </c>
      <c r="BX6" s="65">
        <f t="shared" si="6"/>
        <v>6653</v>
      </c>
      <c r="BY6" s="65">
        <f t="shared" si="6"/>
        <v>6991</v>
      </c>
      <c r="BZ6" s="65">
        <f t="shared" si="6"/>
        <v>2698</v>
      </c>
      <c r="CA6" s="63" t="str">
        <f>IF(CA8="-","",IF(CA8="-","【-】","【"&amp;SUBSTITUTE(TEXT(CA8,"#,##0"),"-","△")&amp;"】"))</f>
        <v>【3,932】</v>
      </c>
      <c r="CB6" s="64"/>
      <c r="CC6" s="64"/>
      <c r="CD6" s="64"/>
      <c r="CE6" s="64"/>
      <c r="CF6" s="64"/>
      <c r="CG6" s="64"/>
      <c r="CH6" s="64"/>
      <c r="CI6" s="64"/>
      <c r="CJ6" s="64"/>
      <c r="CK6" s="64"/>
      <c r="CL6" s="61" t="s">
        <v>107</v>
      </c>
      <c r="CM6" s="63">
        <f t="shared" ref="CM6:CN6" si="7">CM8</f>
        <v>150572</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70.3</v>
      </c>
      <c r="DJ6" s="61" t="str">
        <f>IF(DJ8="-","",IF(DJ8="-","【-】","【"&amp;SUBSTITUTE(TEXT(DJ8,"#,##0.0"),"-","△")&amp;"】"))</f>
        <v>【183.4】</v>
      </c>
      <c r="DK6" s="64">
        <f>IF(DK8="-",NA(),DK8)</f>
        <v>44</v>
      </c>
      <c r="DL6" s="64">
        <f t="shared" ref="DL6:DT6" si="9">IF(DL8="-",NA(),DL8)</f>
        <v>44</v>
      </c>
      <c r="DM6" s="64">
        <f t="shared" si="9"/>
        <v>44</v>
      </c>
      <c r="DN6" s="64">
        <f t="shared" si="9"/>
        <v>44.6</v>
      </c>
      <c r="DO6" s="64">
        <f t="shared" si="9"/>
        <v>44.6</v>
      </c>
      <c r="DP6" s="64">
        <f t="shared" si="9"/>
        <v>172</v>
      </c>
      <c r="DQ6" s="64">
        <f t="shared" si="9"/>
        <v>170.6</v>
      </c>
      <c r="DR6" s="64">
        <f t="shared" si="9"/>
        <v>171.8</v>
      </c>
      <c r="DS6" s="64">
        <f t="shared" si="9"/>
        <v>169.4</v>
      </c>
      <c r="DT6" s="64">
        <f t="shared" si="9"/>
        <v>224.4</v>
      </c>
      <c r="DU6" s="61" t="str">
        <f>IF(DU8="-","",IF(DU8="-","【-】","【"&amp;SUBSTITUTE(TEXT(DU8,"#,##0.0"),"-","△")&amp;"】"))</f>
        <v>【164.2】</v>
      </c>
    </row>
    <row r="7" spans="1:125" s="66" customFormat="1" x14ac:dyDescent="0.15">
      <c r="A7" s="49" t="s">
        <v>108</v>
      </c>
      <c r="B7" s="60">
        <f t="shared" ref="B7:X7" si="10">B8</f>
        <v>2020</v>
      </c>
      <c r="C7" s="60">
        <f t="shared" si="10"/>
        <v>22071</v>
      </c>
      <c r="D7" s="60">
        <f t="shared" si="10"/>
        <v>47</v>
      </c>
      <c r="E7" s="60">
        <f t="shared" si="10"/>
        <v>14</v>
      </c>
      <c r="F7" s="60">
        <f t="shared" si="10"/>
        <v>0</v>
      </c>
      <c r="G7" s="60">
        <f t="shared" si="10"/>
        <v>2</v>
      </c>
      <c r="H7" s="60" t="str">
        <f t="shared" si="10"/>
        <v>青森県　三沢市</v>
      </c>
      <c r="I7" s="60" t="str">
        <f t="shared" si="10"/>
        <v>三沢市大町ビードル駐車場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21</v>
      </c>
      <c r="S7" s="62" t="str">
        <f t="shared" si="10"/>
        <v>商業施設</v>
      </c>
      <c r="T7" s="62" t="str">
        <f t="shared" si="10"/>
        <v>無</v>
      </c>
      <c r="U7" s="63">
        <f t="shared" si="10"/>
        <v>9300</v>
      </c>
      <c r="V7" s="63">
        <f t="shared" si="10"/>
        <v>336</v>
      </c>
      <c r="W7" s="63">
        <f t="shared" si="10"/>
        <v>100</v>
      </c>
      <c r="X7" s="62" t="str">
        <f t="shared" si="10"/>
        <v>代行制</v>
      </c>
      <c r="Y7" s="64">
        <f>Y8</f>
        <v>67</v>
      </c>
      <c r="Z7" s="64">
        <f t="shared" ref="Z7:AH7" si="11">Z8</f>
        <v>168.8</v>
      </c>
      <c r="AA7" s="64">
        <f t="shared" si="11"/>
        <v>153.4</v>
      </c>
      <c r="AB7" s="64">
        <f t="shared" si="11"/>
        <v>41.4</v>
      </c>
      <c r="AC7" s="64">
        <f t="shared" si="11"/>
        <v>192.2</v>
      </c>
      <c r="AD7" s="64">
        <f t="shared" si="11"/>
        <v>413.9</v>
      </c>
      <c r="AE7" s="64">
        <f t="shared" si="11"/>
        <v>263.7</v>
      </c>
      <c r="AF7" s="64">
        <f t="shared" si="11"/>
        <v>509.7</v>
      </c>
      <c r="AG7" s="64">
        <f t="shared" si="11"/>
        <v>1492.8</v>
      </c>
      <c r="AH7" s="64">
        <f t="shared" si="11"/>
        <v>385.7</v>
      </c>
      <c r="AI7" s="61"/>
      <c r="AJ7" s="64">
        <f>AJ8</f>
        <v>0</v>
      </c>
      <c r="AK7" s="64">
        <f t="shared" ref="AK7:AS7" si="12">AK8</f>
        <v>0</v>
      </c>
      <c r="AL7" s="64">
        <f t="shared" si="12"/>
        <v>0</v>
      </c>
      <c r="AM7" s="64">
        <f t="shared" si="12"/>
        <v>0</v>
      </c>
      <c r="AN7" s="64">
        <f t="shared" si="12"/>
        <v>94.8</v>
      </c>
      <c r="AO7" s="64">
        <f t="shared" si="12"/>
        <v>1.7</v>
      </c>
      <c r="AP7" s="64">
        <f t="shared" si="12"/>
        <v>0.5</v>
      </c>
      <c r="AQ7" s="64">
        <f t="shared" si="12"/>
        <v>1</v>
      </c>
      <c r="AR7" s="64">
        <f t="shared" si="12"/>
        <v>0.8</v>
      </c>
      <c r="AS7" s="64">
        <f t="shared" si="12"/>
        <v>9</v>
      </c>
      <c r="AT7" s="61"/>
      <c r="AU7" s="65">
        <f>AU8</f>
        <v>0</v>
      </c>
      <c r="AV7" s="65">
        <f t="shared" ref="AV7:BD7" si="13">AV8</f>
        <v>0</v>
      </c>
      <c r="AW7" s="65">
        <f t="shared" si="13"/>
        <v>0</v>
      </c>
      <c r="AX7" s="65">
        <f t="shared" si="13"/>
        <v>0</v>
      </c>
      <c r="AY7" s="65">
        <f t="shared" si="13"/>
        <v>224</v>
      </c>
      <c r="AZ7" s="65">
        <f t="shared" si="13"/>
        <v>3</v>
      </c>
      <c r="BA7" s="65">
        <f t="shared" si="13"/>
        <v>1</v>
      </c>
      <c r="BB7" s="65">
        <f t="shared" si="13"/>
        <v>3</v>
      </c>
      <c r="BC7" s="65">
        <f t="shared" si="13"/>
        <v>3</v>
      </c>
      <c r="BD7" s="65">
        <f t="shared" si="13"/>
        <v>405</v>
      </c>
      <c r="BE7" s="63"/>
      <c r="BF7" s="64">
        <f>BF8</f>
        <v>9</v>
      </c>
      <c r="BG7" s="64">
        <f t="shared" ref="BG7:BO7" si="14">BG8</f>
        <v>40.799999999999997</v>
      </c>
      <c r="BH7" s="64">
        <f t="shared" si="14"/>
        <v>34.799999999999997</v>
      </c>
      <c r="BI7" s="64">
        <f t="shared" si="14"/>
        <v>-141.6</v>
      </c>
      <c r="BJ7" s="64">
        <f t="shared" si="14"/>
        <v>48</v>
      </c>
      <c r="BK7" s="64">
        <f t="shared" si="14"/>
        <v>37.4</v>
      </c>
      <c r="BL7" s="64">
        <f t="shared" si="14"/>
        <v>28.9</v>
      </c>
      <c r="BM7" s="64">
        <f t="shared" si="14"/>
        <v>35.700000000000003</v>
      </c>
      <c r="BN7" s="64">
        <f t="shared" si="14"/>
        <v>30</v>
      </c>
      <c r="BO7" s="64">
        <f t="shared" si="14"/>
        <v>-121.8</v>
      </c>
      <c r="BP7" s="61"/>
      <c r="BQ7" s="65">
        <f>BQ8</f>
        <v>-5906</v>
      </c>
      <c r="BR7" s="65">
        <f t="shared" ref="BR7:BZ7" si="15">BR8</f>
        <v>4949</v>
      </c>
      <c r="BS7" s="65">
        <f t="shared" si="15"/>
        <v>4195</v>
      </c>
      <c r="BT7" s="65">
        <f t="shared" si="15"/>
        <v>-17254</v>
      </c>
      <c r="BU7" s="65">
        <f t="shared" si="15"/>
        <v>11913</v>
      </c>
      <c r="BV7" s="65">
        <f t="shared" si="15"/>
        <v>9208</v>
      </c>
      <c r="BW7" s="65">
        <f t="shared" si="15"/>
        <v>8524</v>
      </c>
      <c r="BX7" s="65">
        <f t="shared" si="15"/>
        <v>6653</v>
      </c>
      <c r="BY7" s="65">
        <f t="shared" si="15"/>
        <v>6991</v>
      </c>
      <c r="BZ7" s="65">
        <f t="shared" si="15"/>
        <v>2698</v>
      </c>
      <c r="CA7" s="63"/>
      <c r="CB7" s="64" t="s">
        <v>109</v>
      </c>
      <c r="CC7" s="64" t="s">
        <v>109</v>
      </c>
      <c r="CD7" s="64" t="s">
        <v>109</v>
      </c>
      <c r="CE7" s="64" t="s">
        <v>109</v>
      </c>
      <c r="CF7" s="64" t="s">
        <v>109</v>
      </c>
      <c r="CG7" s="64" t="s">
        <v>109</v>
      </c>
      <c r="CH7" s="64" t="s">
        <v>109</v>
      </c>
      <c r="CI7" s="64" t="s">
        <v>109</v>
      </c>
      <c r="CJ7" s="64" t="s">
        <v>109</v>
      </c>
      <c r="CK7" s="64" t="s">
        <v>110</v>
      </c>
      <c r="CL7" s="61"/>
      <c r="CM7" s="63">
        <f>CM8</f>
        <v>150572</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70.3</v>
      </c>
      <c r="DJ7" s="61"/>
      <c r="DK7" s="64">
        <f>DK8</f>
        <v>44</v>
      </c>
      <c r="DL7" s="64">
        <f t="shared" ref="DL7:DT7" si="17">DL8</f>
        <v>44</v>
      </c>
      <c r="DM7" s="64">
        <f t="shared" si="17"/>
        <v>44</v>
      </c>
      <c r="DN7" s="64">
        <f t="shared" si="17"/>
        <v>44.6</v>
      </c>
      <c r="DO7" s="64">
        <f t="shared" si="17"/>
        <v>44.6</v>
      </c>
      <c r="DP7" s="64">
        <f t="shared" si="17"/>
        <v>172</v>
      </c>
      <c r="DQ7" s="64">
        <f t="shared" si="17"/>
        <v>170.6</v>
      </c>
      <c r="DR7" s="64">
        <f t="shared" si="17"/>
        <v>171.8</v>
      </c>
      <c r="DS7" s="64">
        <f t="shared" si="17"/>
        <v>169.4</v>
      </c>
      <c r="DT7" s="64">
        <f t="shared" si="17"/>
        <v>224.4</v>
      </c>
      <c r="DU7" s="61"/>
    </row>
    <row r="8" spans="1:125" s="66" customFormat="1" x14ac:dyDescent="0.15">
      <c r="A8" s="49"/>
      <c r="B8" s="67">
        <v>2020</v>
      </c>
      <c r="C8" s="67">
        <v>22071</v>
      </c>
      <c r="D8" s="67">
        <v>47</v>
      </c>
      <c r="E8" s="67">
        <v>14</v>
      </c>
      <c r="F8" s="67">
        <v>0</v>
      </c>
      <c r="G8" s="67">
        <v>2</v>
      </c>
      <c r="H8" s="67" t="s">
        <v>111</v>
      </c>
      <c r="I8" s="67" t="s">
        <v>112</v>
      </c>
      <c r="J8" s="67" t="s">
        <v>113</v>
      </c>
      <c r="K8" s="67" t="s">
        <v>114</v>
      </c>
      <c r="L8" s="67" t="s">
        <v>115</v>
      </c>
      <c r="M8" s="67" t="s">
        <v>116</v>
      </c>
      <c r="N8" s="67" t="s">
        <v>117</v>
      </c>
      <c r="O8" s="68" t="s">
        <v>118</v>
      </c>
      <c r="P8" s="69" t="s">
        <v>119</v>
      </c>
      <c r="Q8" s="69" t="s">
        <v>120</v>
      </c>
      <c r="R8" s="70">
        <v>21</v>
      </c>
      <c r="S8" s="69" t="s">
        <v>121</v>
      </c>
      <c r="T8" s="69" t="s">
        <v>122</v>
      </c>
      <c r="U8" s="70">
        <v>9300</v>
      </c>
      <c r="V8" s="70">
        <v>336</v>
      </c>
      <c r="W8" s="70">
        <v>100</v>
      </c>
      <c r="X8" s="69" t="s">
        <v>123</v>
      </c>
      <c r="Y8" s="71">
        <v>67</v>
      </c>
      <c r="Z8" s="71">
        <v>168.8</v>
      </c>
      <c r="AA8" s="71">
        <v>153.4</v>
      </c>
      <c r="AB8" s="71">
        <v>41.4</v>
      </c>
      <c r="AC8" s="71">
        <v>192.2</v>
      </c>
      <c r="AD8" s="71">
        <v>413.9</v>
      </c>
      <c r="AE8" s="71">
        <v>263.7</v>
      </c>
      <c r="AF8" s="71">
        <v>509.7</v>
      </c>
      <c r="AG8" s="71">
        <v>1492.8</v>
      </c>
      <c r="AH8" s="71">
        <v>385.7</v>
      </c>
      <c r="AI8" s="68">
        <v>630.70000000000005</v>
      </c>
      <c r="AJ8" s="71">
        <v>0</v>
      </c>
      <c r="AK8" s="71">
        <v>0</v>
      </c>
      <c r="AL8" s="71">
        <v>0</v>
      </c>
      <c r="AM8" s="71">
        <v>0</v>
      </c>
      <c r="AN8" s="71">
        <v>94.8</v>
      </c>
      <c r="AO8" s="71">
        <v>1.7</v>
      </c>
      <c r="AP8" s="71">
        <v>0.5</v>
      </c>
      <c r="AQ8" s="71">
        <v>1</v>
      </c>
      <c r="AR8" s="71">
        <v>0.8</v>
      </c>
      <c r="AS8" s="71">
        <v>9</v>
      </c>
      <c r="AT8" s="68">
        <v>8.6</v>
      </c>
      <c r="AU8" s="72">
        <v>0</v>
      </c>
      <c r="AV8" s="72">
        <v>0</v>
      </c>
      <c r="AW8" s="72">
        <v>0</v>
      </c>
      <c r="AX8" s="72">
        <v>0</v>
      </c>
      <c r="AY8" s="72">
        <v>224</v>
      </c>
      <c r="AZ8" s="72">
        <v>3</v>
      </c>
      <c r="BA8" s="72">
        <v>1</v>
      </c>
      <c r="BB8" s="72">
        <v>3</v>
      </c>
      <c r="BC8" s="72">
        <v>3</v>
      </c>
      <c r="BD8" s="72">
        <v>405</v>
      </c>
      <c r="BE8" s="72">
        <v>2345</v>
      </c>
      <c r="BF8" s="71">
        <v>9</v>
      </c>
      <c r="BG8" s="71">
        <v>40.799999999999997</v>
      </c>
      <c r="BH8" s="71">
        <v>34.799999999999997</v>
      </c>
      <c r="BI8" s="71">
        <v>-141.6</v>
      </c>
      <c r="BJ8" s="71">
        <v>48</v>
      </c>
      <c r="BK8" s="71">
        <v>37.4</v>
      </c>
      <c r="BL8" s="71">
        <v>28.9</v>
      </c>
      <c r="BM8" s="71">
        <v>35.700000000000003</v>
      </c>
      <c r="BN8" s="71">
        <v>30</v>
      </c>
      <c r="BO8" s="71">
        <v>-121.8</v>
      </c>
      <c r="BP8" s="68">
        <v>-65.900000000000006</v>
      </c>
      <c r="BQ8" s="72">
        <v>-5906</v>
      </c>
      <c r="BR8" s="72">
        <v>4949</v>
      </c>
      <c r="BS8" s="72">
        <v>4195</v>
      </c>
      <c r="BT8" s="73">
        <v>-17254</v>
      </c>
      <c r="BU8" s="73">
        <v>11913</v>
      </c>
      <c r="BV8" s="72">
        <v>9208</v>
      </c>
      <c r="BW8" s="72">
        <v>8524</v>
      </c>
      <c r="BX8" s="72">
        <v>6653</v>
      </c>
      <c r="BY8" s="72">
        <v>6991</v>
      </c>
      <c r="BZ8" s="72">
        <v>2698</v>
      </c>
      <c r="CA8" s="70">
        <v>3932</v>
      </c>
      <c r="CB8" s="71" t="s">
        <v>115</v>
      </c>
      <c r="CC8" s="71" t="s">
        <v>115</v>
      </c>
      <c r="CD8" s="71" t="s">
        <v>115</v>
      </c>
      <c r="CE8" s="71" t="s">
        <v>115</v>
      </c>
      <c r="CF8" s="71" t="s">
        <v>115</v>
      </c>
      <c r="CG8" s="71" t="s">
        <v>115</v>
      </c>
      <c r="CH8" s="71" t="s">
        <v>115</v>
      </c>
      <c r="CI8" s="71" t="s">
        <v>115</v>
      </c>
      <c r="CJ8" s="71" t="s">
        <v>115</v>
      </c>
      <c r="CK8" s="71" t="s">
        <v>115</v>
      </c>
      <c r="CL8" s="68" t="s">
        <v>115</v>
      </c>
      <c r="CM8" s="70">
        <v>150572</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40</v>
      </c>
      <c r="DF8" s="71">
        <v>33.200000000000003</v>
      </c>
      <c r="DG8" s="71">
        <v>21.3</v>
      </c>
      <c r="DH8" s="71">
        <v>18.2</v>
      </c>
      <c r="DI8" s="71">
        <v>70.3</v>
      </c>
      <c r="DJ8" s="68">
        <v>183.4</v>
      </c>
      <c r="DK8" s="71">
        <v>44</v>
      </c>
      <c r="DL8" s="71">
        <v>44</v>
      </c>
      <c r="DM8" s="71">
        <v>44</v>
      </c>
      <c r="DN8" s="71">
        <v>44.6</v>
      </c>
      <c r="DO8" s="71">
        <v>44.6</v>
      </c>
      <c r="DP8" s="71">
        <v>172</v>
      </c>
      <c r="DQ8" s="71">
        <v>170.6</v>
      </c>
      <c r="DR8" s="71">
        <v>171.8</v>
      </c>
      <c r="DS8" s="71">
        <v>169.4</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202op</cp:lastModifiedBy>
  <dcterms:created xsi:type="dcterms:W3CDTF">2021-12-17T06:00:03Z</dcterms:created>
  <dcterms:modified xsi:type="dcterms:W3CDTF">2022-02-05T22:52:12Z</dcterms:modified>
  <cp:category/>
</cp:coreProperties>
</file>