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t_takamura\Desktop\220106＿経営比較分析表分析等\各課から\下水道\"/>
    </mc:Choice>
  </mc:AlternateContent>
  <workbookProtection workbookAlgorithmName="SHA-512" workbookHashValue="SiU6TnkZIEFh9jv3Ek1WSVhn/leWiHZSst0O0vVDqLjHYHtEtgMJECe/ZVnE54DKNYkBseNKQ1FflZoeQnDhZw==" workbookSaltValue="kJtJcpoRQFNiFGliR0+A8g==" workbookSpinCount="100000" lockStructure="1"/>
  <bookViews>
    <workbookView xWindow="0" yWindow="0" windowWidth="20490" windowHeight="787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<sst xmlns="http://schemas.openxmlformats.org/spreadsheetml/2006/main" count="319" uniqueCount="118">
  <si>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</si>
  <si>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</si>
  <si>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</si>
  <si>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</si>
  <si>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</si>
  <si>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</si>
  <si>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</si>
  <si>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</si>
  <si>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</si>
  <si>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</si>
  <si>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</si>
  <si>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</si>
  <si>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</si>
  <si>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</si>
  <si>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</si>
  <si>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</si>
  <si>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</si>
  <si>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</si>
  <si>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</si>
  <si>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</si>
  <si>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</si>
  <si>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</si>
  <si>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</si>
  <si>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</si>
  <si>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</si>
  <si>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</si>
  <si>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</si>
  <si>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</si>
  <si>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</si>
  <si>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</si>
  <si>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</si>
  <si>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</si>
  <si>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</si>
  <si>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</si>
  <si>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</si>
  <si>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</si>
  <si>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</si>
  <si>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</si>
  <si>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</si>
  <si>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</si>
  <si>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</si>
  <si>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</si>
  <si>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</si>
  <si>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</si>
  <si>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</si>
  <si>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</si>
  <si>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</si>
  <si>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</si>
  <si>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</si>
  <si>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</si>
  <si>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</si>
  <si>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</si>
  <si>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</si>
  <si>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</si>
  <si>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</si>
  <si>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</si>
  <si>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</si>
  <si>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</si>
  <si>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</si>
  <si>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</si>
  <si>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</si>
  <si>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</si>
  <si>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</si>
  <si>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</si>
  <si>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</si>
  <si>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</si>
  <si>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</si>
  <si>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</si>
  <si>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</si>
  <si>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</si>
  <si>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</si>
  <si>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</si>
  <si>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</si>
  <si>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</si>
  <si>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</si>
  <si>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</si>
  <si>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</si>
  <si>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</si>
  <si>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</si>
  <si>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</si>
  <si>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</si>
  <si>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</si>
  <si>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</si>
  <si>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</si>
  <si>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</si>
  <si>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</si>
  <si>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</si>
  <si>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</si>
  <si>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</si>
  <si>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</si>
  <si>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</si>
  <si>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</si>
  <si>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</si>
  <si>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</si>
  <si>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</si>
  <si>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</si>
  <si>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</si>
  <si>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</si>
  <si>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</si>
  <si>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</si>
  <si>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</si>
  <si>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</si>
  <si>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</si>
  <si>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</si>
  <si>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</si>
  <si>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</si>
  <si>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</si>
  <si>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</si>
  <si>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</si>
  <si>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</si>
  <si>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</si>
  <si>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</si>
  <si>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</si>
  <si>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</si>
  <si>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</si>
  <si>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使用料収入や一般会計繰入金等の収益で維持管理費や支払利息等の費用を賄えている状態である。
②累積欠損金比率
　法適用初年度決算は黒字となったため、累積欠損金は発生していない。
③流動比率
　企業債償還金が多額なため流動比率が低いが、使用料収入や一般会計繰入金で企業債を償還する見込みである。
④企業債残高対事業規模比率
　類似団体平均値より高いが、今後も未普及解消や老朽化対策により企業債発行額は横ばいに推移する見込みであり、一方、償還額は発行額より多い見込みであるため残高は減少していく見通しである。
⑤経費回収率及び⑥汚水処理原価
　各数値と類似団体平均値との差が生じる要因として、当市の地理的特性により工事費が割高になり汚水処理費に含まれる資本費が大きくなることが挙げられる。使用料収入の確保により指標の改善を目指す。
⑦施設利用率
　汚水処理施設の反応タンクの一部を雨水の貯留池に変更したため100%を超えているが、汚水処理に支障のない形で運用している。
⑧水洗化率
　概ね85%台で推移しており、類似団体平均値より低くなっている。</t>
    <rPh sb="1" eb="5">
      <t>ケイジョウシュウシ</t>
    </rPh>
    <rPh sb="5" eb="7">
      <t>ヒリツ</t>
    </rPh>
    <rPh sb="9" eb="14">
      <t>シヨウリョウシュウニュウ</t>
    </rPh>
    <rPh sb="15" eb="19">
      <t>イッパンカイケイ</t>
    </rPh>
    <rPh sb="19" eb="22">
      <t>クリイレキン</t>
    </rPh>
    <rPh sb="22" eb="23">
      <t>トウ</t>
    </rPh>
    <rPh sb="24" eb="26">
      <t>シュウエキ</t>
    </rPh>
    <rPh sb="27" eb="31">
      <t>イジカンリ</t>
    </rPh>
    <rPh sb="31" eb="32">
      <t>ヒ</t>
    </rPh>
    <rPh sb="33" eb="37">
      <t>シハライリソク</t>
    </rPh>
    <rPh sb="37" eb="38">
      <t>トウ</t>
    </rPh>
    <rPh sb="39" eb="41">
      <t>ヒヨウ</t>
    </rPh>
    <rPh sb="42" eb="43">
      <t>マカナ</t>
    </rPh>
    <rPh sb="47" eb="49">
      <t>ジョウタイ</t>
    </rPh>
    <rPh sb="55" eb="62">
      <t>ルイセキケッソンキンヒリツ</t>
    </rPh>
    <rPh sb="64" eb="70">
      <t>ホウテキヨウショネンド</t>
    </rPh>
    <rPh sb="73" eb="75">
      <t>クロジ</t>
    </rPh>
    <rPh sb="82" eb="86">
      <t>ルイセキケッソン</t>
    </rPh>
    <rPh sb="86" eb="87">
      <t>キン</t>
    </rPh>
    <rPh sb="88" eb="90">
      <t>ハッセイ</t>
    </rPh>
    <rPh sb="98" eb="102">
      <t>リュウドウヒリツ</t>
    </rPh>
    <rPh sb="111" eb="113">
      <t>タガク</t>
    </rPh>
    <rPh sb="116" eb="120">
      <t>リュウドウヒリツ</t>
    </rPh>
    <rPh sb="121" eb="122">
      <t>ヒク</t>
    </rPh>
    <rPh sb="125" eb="130">
      <t>シヨウリョウシュウニュウ</t>
    </rPh>
    <rPh sb="131" eb="135">
      <t>イッパンカイケイ</t>
    </rPh>
    <rPh sb="135" eb="138">
      <t>クリイレキン</t>
    </rPh>
    <rPh sb="139" eb="142">
      <t>キギョウサイ</t>
    </rPh>
    <rPh sb="143" eb="145">
      <t>ショウカン</t>
    </rPh>
    <rPh sb="147" eb="149">
      <t>ミコ</t>
    </rPh>
    <rPh sb="156" eb="161">
      <t>キギョウサイザンダカ</t>
    </rPh>
    <rPh sb="161" eb="162">
      <t>タイ</t>
    </rPh>
    <rPh sb="162" eb="166">
      <t>ジギョウキボ</t>
    </rPh>
    <rPh sb="166" eb="168">
      <t>ヒリツ</t>
    </rPh>
    <rPh sb="170" eb="174">
      <t>ルイジダンタイ</t>
    </rPh>
    <rPh sb="174" eb="177">
      <t>ヘイキンチ</t>
    </rPh>
    <rPh sb="179" eb="180">
      <t>タカ</t>
    </rPh>
    <rPh sb="183" eb="185">
      <t>コンゴ</t>
    </rPh>
    <rPh sb="186" eb="191">
      <t>ミフキュウカイショウ</t>
    </rPh>
    <rPh sb="200" eb="203">
      <t>キギョウサイ</t>
    </rPh>
    <rPh sb="203" eb="205">
      <t>ハッコウ</t>
    </rPh>
    <rPh sb="205" eb="206">
      <t>ガク</t>
    </rPh>
    <rPh sb="207" eb="208">
      <t>ヨコ</t>
    </rPh>
    <rPh sb="211" eb="213">
      <t>スイイ</t>
    </rPh>
    <rPh sb="215" eb="217">
      <t>ミコ</t>
    </rPh>
    <rPh sb="222" eb="224">
      <t>イッポウ</t>
    </rPh>
    <rPh sb="225" eb="228">
      <t>ショウカンガク</t>
    </rPh>
    <rPh sb="229" eb="232">
      <t>ハッコウガク</t>
    </rPh>
    <rPh sb="234" eb="235">
      <t>オオ</t>
    </rPh>
    <rPh sb="236" eb="238">
      <t>ミコ</t>
    </rPh>
    <rPh sb="244" eb="246">
      <t>ザンダカ</t>
    </rPh>
    <rPh sb="247" eb="249">
      <t>ゲンショウ</t>
    </rPh>
    <rPh sb="253" eb="255">
      <t>ミトオ</t>
    </rPh>
    <rPh sb="262" eb="267">
      <t>ケイヒカイシュウリツ</t>
    </rPh>
    <rPh sb="267" eb="268">
      <t>オヨ</t>
    </rPh>
    <rPh sb="270" eb="276">
      <t>オスイショリゲンカ</t>
    </rPh>
    <rPh sb="278" eb="281">
      <t>カクスウチ</t>
    </rPh>
    <rPh sb="282" eb="288">
      <t>ルイジダンタイヘイキン</t>
    </rPh>
    <rPh sb="288" eb="289">
      <t>チ</t>
    </rPh>
    <rPh sb="291" eb="292">
      <t>サ</t>
    </rPh>
    <rPh sb="293" eb="294">
      <t>ショウ</t>
    </rPh>
    <rPh sb="296" eb="298">
      <t>ヨウイン</t>
    </rPh>
    <rPh sb="302" eb="304">
      <t>トウシ</t>
    </rPh>
    <rPh sb="305" eb="308">
      <t>チリテキ</t>
    </rPh>
    <rPh sb="308" eb="310">
      <t>トクセイ</t>
    </rPh>
    <rPh sb="317" eb="319">
      <t>ワリダカ</t>
    </rPh>
    <rPh sb="322" eb="327">
      <t>オスイショリヒ</t>
    </rPh>
    <rPh sb="328" eb="329">
      <t>フク</t>
    </rPh>
    <rPh sb="332" eb="335">
      <t>シホンヒ</t>
    </rPh>
    <rPh sb="336" eb="337">
      <t>オオ</t>
    </rPh>
    <rPh sb="344" eb="345">
      <t>ア</t>
    </rPh>
    <rPh sb="350" eb="355">
      <t>シヨウリョウシュウニュウ</t>
    </rPh>
    <rPh sb="356" eb="358">
      <t>カクホ</t>
    </rPh>
    <rPh sb="367" eb="369">
      <t>メザ</t>
    </rPh>
    <rPh sb="373" eb="378">
      <t>シセツリヨウリツ</t>
    </rPh>
    <rPh sb="380" eb="386">
      <t>オスイショリシセツ</t>
    </rPh>
    <rPh sb="387" eb="389">
      <t>ハンノウ</t>
    </rPh>
    <rPh sb="393" eb="395">
      <t>イチブ</t>
    </rPh>
    <rPh sb="442" eb="446">
      <t>スイセンカリツ</t>
    </rPh>
    <rPh sb="448" eb="449">
      <t>オオム</t>
    </rPh>
    <rPh sb="453" eb="454">
      <t>ダイ</t>
    </rPh>
    <rPh sb="455" eb="457">
      <t>スイイ</t>
    </rPh>
    <rPh sb="462" eb="469">
      <t>ルイジダンタイヘイキンチ</t>
    </rPh>
    <rPh sb="471" eb="472">
      <t>ヒク</t>
    </rPh>
    <phoneticPr fontId="4"/>
  </si>
  <si>
    <t>　管渠老朽化率は類似団体平均値を上回る数値だが、管渠改善率は下回っていることから、老朽化対策を進める必要がある。
　今後、ストックマネジメント計画に基づき、老朽化への対応を進めることから、管渠改善率は緩やかに上昇すると見込まれる。</t>
    <rPh sb="1" eb="7">
      <t>カンキョロウキュウカリツ</t>
    </rPh>
    <rPh sb="8" eb="14">
      <t>ルイジダンタイヘイキン</t>
    </rPh>
    <rPh sb="14" eb="15">
      <t>チ</t>
    </rPh>
    <rPh sb="16" eb="18">
      <t>ウワマワ</t>
    </rPh>
    <rPh sb="19" eb="21">
      <t>スウチ</t>
    </rPh>
    <rPh sb="24" eb="26">
      <t>カンキョ</t>
    </rPh>
    <rPh sb="26" eb="29">
      <t>カイゼンリツ</t>
    </rPh>
    <rPh sb="30" eb="32">
      <t>シタマワ</t>
    </rPh>
    <rPh sb="41" eb="46">
      <t>ロウキュウカタイサク</t>
    </rPh>
    <rPh sb="47" eb="48">
      <t>スス</t>
    </rPh>
    <rPh sb="50" eb="52">
      <t>ヒツヨウ</t>
    </rPh>
    <rPh sb="58" eb="60">
      <t>コンゴ</t>
    </rPh>
    <rPh sb="71" eb="73">
      <t>ケイカク</t>
    </rPh>
    <rPh sb="74" eb="75">
      <t>モト</t>
    </rPh>
    <phoneticPr fontId="4"/>
  </si>
  <si>
    <t>　当市の公共下水道事業は供用開始から40年以上経過しているが、普及率は64.86％と他都市に比べ低いことから、現在も未普及地域の解消に向けて建設事業を継続している状況である。一方で、老朽化対策等のメンテナンス経費も増加していく見通しである。投資と維持管理経費を限られた収入で賄う必要があるため、国庫補助金等の財源を活用し課題解決に努める。
　類似団体との比較では、汚水処理原価の高さ、水洗化率の低さが課題としてあげられることから、引き続き水洗化率の向上を図るとともに、使用料収入の確保や経費節減に努める等経営改善を図り、将来にわたり継続的かつ安定的な事業経営を目指す。</t>
    <rPh sb="1" eb="3">
      <t>トウシ</t>
    </rPh>
    <rPh sb="4" eb="11">
      <t>コウキョウゲスイドウジギョウ</t>
    </rPh>
    <rPh sb="12" eb="16">
      <t>キョウヨウカイシ</t>
    </rPh>
    <rPh sb="20" eb="23">
      <t>ネンイジョウ</t>
    </rPh>
    <rPh sb="23" eb="25">
      <t>ケイカ</t>
    </rPh>
    <rPh sb="31" eb="34">
      <t>フキュウリツ</t>
    </rPh>
    <rPh sb="42" eb="45">
      <t>タトシ</t>
    </rPh>
    <rPh sb="46" eb="47">
      <t>クラ</t>
    </rPh>
    <rPh sb="48" eb="49">
      <t>ヒク</t>
    </rPh>
    <rPh sb="55" eb="57">
      <t>ゲンザイ</t>
    </rPh>
    <rPh sb="58" eb="61">
      <t>ミフキュウ</t>
    </rPh>
    <rPh sb="61" eb="63">
      <t>チイキ</t>
    </rPh>
    <rPh sb="64" eb="66">
      <t>カイショウ</t>
    </rPh>
    <rPh sb="67" eb="68">
      <t>ム</t>
    </rPh>
    <rPh sb="70" eb="74">
      <t>ケンセツジギョウ</t>
    </rPh>
    <rPh sb="75" eb="77">
      <t>ケイゾク</t>
    </rPh>
    <rPh sb="81" eb="83">
      <t>ジョウキョウ</t>
    </rPh>
    <rPh sb="87" eb="89">
      <t>イッポウ</t>
    </rPh>
    <rPh sb="91" eb="96">
      <t>ロウキュウカタイサク</t>
    </rPh>
    <rPh sb="96" eb="97">
      <t>トウ</t>
    </rPh>
    <rPh sb="104" eb="106">
      <t>ケイヒ</t>
    </rPh>
    <rPh sb="107" eb="109">
      <t>ゾウカ</t>
    </rPh>
    <rPh sb="113" eb="115">
      <t>ミトオ</t>
    </rPh>
    <rPh sb="120" eb="122">
      <t>トウシ</t>
    </rPh>
    <rPh sb="123" eb="129">
      <t>イジカンリケイヒ</t>
    </rPh>
    <rPh sb="130" eb="131">
      <t>カギ</t>
    </rPh>
    <rPh sb="134" eb="136">
      <t>シュウニュウ</t>
    </rPh>
    <rPh sb="137" eb="138">
      <t>マカナ</t>
    </rPh>
    <rPh sb="139" eb="141">
      <t>ヒツヨウ</t>
    </rPh>
    <rPh sb="147" eb="149">
      <t>コッコ</t>
    </rPh>
    <rPh sb="149" eb="152">
      <t>ホジョキン</t>
    </rPh>
    <rPh sb="152" eb="153">
      <t>トウ</t>
    </rPh>
    <rPh sb="154" eb="156">
      <t>ザイゲン</t>
    </rPh>
    <rPh sb="157" eb="159">
      <t>カツヨウ</t>
    </rPh>
    <rPh sb="160" eb="164">
      <t>カダイカイケツ</t>
    </rPh>
    <rPh sb="165" eb="166">
      <t>ツト</t>
    </rPh>
    <rPh sb="171" eb="175">
      <t>ルイジダンタイ</t>
    </rPh>
    <rPh sb="177" eb="179">
      <t>ヒカク</t>
    </rPh>
    <rPh sb="182" eb="188">
      <t>オスイショリゲンカ</t>
    </rPh>
    <rPh sb="189" eb="190">
      <t>タカ</t>
    </rPh>
    <rPh sb="192" eb="196">
      <t>スイセンカリツ</t>
    </rPh>
    <rPh sb="197" eb="198">
      <t>ヒク</t>
    </rPh>
    <rPh sb="200" eb="202">
      <t>カダイ</t>
    </rPh>
    <rPh sb="215" eb="216">
      <t>ヒ</t>
    </rPh>
    <rPh sb="217" eb="218">
      <t>ツヅ</t>
    </rPh>
    <rPh sb="219" eb="223">
      <t>スイセンカリツ</t>
    </rPh>
    <rPh sb="224" eb="226">
      <t>コウジョウ</t>
    </rPh>
    <rPh sb="227" eb="228">
      <t>ハカ</t>
    </rPh>
    <rPh sb="234" eb="239">
      <t>シヨウリョウシュウニュウ</t>
    </rPh>
    <rPh sb="240" eb="242">
      <t>カクホ</t>
    </rPh>
    <rPh sb="243" eb="247">
      <t>ケイヒセツゲン</t>
    </rPh>
    <rPh sb="248" eb="249">
      <t>ツト</t>
    </rPh>
    <rPh sb="251" eb="252">
      <t>ナド</t>
    </rPh>
    <rPh sb="252" eb="254">
      <t>ケイエイ</t>
    </rPh>
    <rPh sb="254" eb="256">
      <t>カイゼン</t>
    </rPh>
    <rPh sb="257" eb="258">
      <t>ハカ</t>
    </rPh>
    <rPh sb="260" eb="262">
      <t>ショウライ</t>
    </rPh>
    <rPh sb="266" eb="269">
      <t>ケイゾクテキ</t>
    </rPh>
    <rPh sb="271" eb="274">
      <t>アンテイテキ</t>
    </rPh>
    <rPh sb="275" eb="279">
      <t>ジギョウケイエイ</t>
    </rPh>
    <rPh sb="280" eb="28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</si>
</sst>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xmlns:c16r2="http://schemas.microsoft.com/office/drawing/2015/06/chart">
            <c:ext xmlns:c16="http://schemas.microsoft.com/office/drawing/2014/chart" uri="{C3380CC4-5D6E-409C-BE32-E72D297353CC}">
              <c16:uniqueId val="{00000000-353A-455A-8D48-B078A1D0C4FE}"/>
            </c:ext>
          </c:extLst>
        </c:ser>
        <c:dLbls>
          <c:showLegendKey val="0"/>
          <c:showVal val="0"/>
          <c:showCatName val="0"/>
          <c:showSerName val="0"/>
          <c:showPercent val="0"/>
          <c:showBubbleSize val="0"/>
        </c:dLbls>
        <c:gapWidth val="150"/>
        <c:axId val="134294800"/>
        <c:axId val="13429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xmlns:c16r2="http://schemas.microsoft.com/office/drawing/2015/06/chart">
            <c:ext xmlns:c16="http://schemas.microsoft.com/office/drawing/2014/chart" uri="{C3380CC4-5D6E-409C-BE32-E72D297353CC}">
              <c16:uniqueId val="{00000001-353A-455A-8D48-B078A1D0C4FE}"/>
            </c:ext>
          </c:extLst>
        </c:ser>
        <c:dLbls>
          <c:showLegendKey val="0"/>
          <c:showVal val="0"/>
          <c:showCatName val="0"/>
          <c:showSerName val="0"/>
          <c:showPercent val="0"/>
          <c:showBubbleSize val="0"/>
        </c:dLbls>
        <c:marker val="1"/>
        <c:smooth val="0"/>
        <c:axId val="134294800"/>
        <c:axId val="134295184"/>
      </c:lineChart>
      <c:dateAx>
        <c:axId val="134294800"/>
        <c:scaling>
          <c:orientation val="minMax"/>
        </c:scaling>
        <c:delete val="1"/>
        <c:axPos val="b"/>
        <c:numFmt formatCode="&quot;H&quot;yy" sourceLinked="1"/>
        <c:majorTickMark val="none"/>
        <c:minorTickMark val="none"/>
        <c:tickLblPos val="none"/>
        <c:crossAx val="134295184"/>
        <c:crosses val="autoZero"/>
        <c:auto val="1"/>
        <c:lblOffset val="100"/>
        <c:baseTimeUnit val="years"/>
      </c:dateAx>
      <c:valAx>
        <c:axId val="1342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111.81</c:v>
                </c:pt>
              </c:numCache>
            </c:numRef>
          </c:val>
          <c:extLst xmlns:c16r2="http://schemas.microsoft.com/office/drawing/2015/06/chart">
            <c:ext xmlns:c16="http://schemas.microsoft.com/office/drawing/2014/chart" uri="{C3380CC4-5D6E-409C-BE32-E72D297353CC}">
              <c16:uniqueId val="{00000000-B8ED-4904-8492-8152F78B256A}"/>
            </c:ext>
          </c:extLst>
        </c:ser>
        <c:dLbls>
          <c:showLegendKey val="0"/>
          <c:showVal val="0"/>
          <c:showCatName val="0"/>
          <c:showSerName val="0"/>
          <c:showPercent val="0"/>
          <c:showBubbleSize val="0"/>
        </c:dLbls>
        <c:gapWidth val="150"/>
        <c:axId val="350354808"/>
        <c:axId val="35035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xmlns:c16r2="http://schemas.microsoft.com/office/drawing/2015/06/chart">
            <c:ext xmlns:c16="http://schemas.microsoft.com/office/drawing/2014/chart" uri="{C3380CC4-5D6E-409C-BE32-E72D297353CC}">
              <c16:uniqueId val="{00000001-B8ED-4904-8492-8152F78B256A}"/>
            </c:ext>
          </c:extLst>
        </c:ser>
        <c:dLbls>
          <c:showLegendKey val="0"/>
          <c:showVal val="0"/>
          <c:showCatName val="0"/>
          <c:showSerName val="0"/>
          <c:showPercent val="0"/>
          <c:showBubbleSize val="0"/>
        </c:dLbls>
        <c:marker val="1"/>
        <c:smooth val="0"/>
        <c:axId val="350354808"/>
        <c:axId val="350350888"/>
      </c:lineChart>
      <c:dateAx>
        <c:axId val="350354808"/>
        <c:scaling>
          <c:orientation val="minMax"/>
        </c:scaling>
        <c:delete val="1"/>
        <c:axPos val="b"/>
        <c:numFmt formatCode="&quot;H&quot;yy" sourceLinked="1"/>
        <c:majorTickMark val="none"/>
        <c:minorTickMark val="none"/>
        <c:tickLblPos val="none"/>
        <c:crossAx val="350350888"/>
        <c:crosses val="autoZero"/>
        <c:auto val="1"/>
        <c:lblOffset val="100"/>
        <c:baseTimeUnit val="years"/>
      </c:dateAx>
      <c:valAx>
        <c:axId val="35035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5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84.67</c:v>
                </c:pt>
              </c:numCache>
            </c:numRef>
          </c:val>
          <c:extLst xmlns:c16r2="http://schemas.microsoft.com/office/drawing/2015/06/chart">
            <c:ext xmlns:c16="http://schemas.microsoft.com/office/drawing/2014/chart" uri="{C3380CC4-5D6E-409C-BE32-E72D297353CC}">
              <c16:uniqueId val="{00000000-3EB6-4777-A4E8-03C73047A083}"/>
            </c:ext>
          </c:extLst>
        </c:ser>
        <c:dLbls>
          <c:showLegendKey val="0"/>
          <c:showVal val="0"/>
          <c:showCatName val="0"/>
          <c:showSerName val="0"/>
          <c:showPercent val="0"/>
          <c:showBubbleSize val="0"/>
        </c:dLbls>
        <c:gapWidth val="150"/>
        <c:axId val="350352848"/>
        <c:axId val="35035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xmlns:c16r2="http://schemas.microsoft.com/office/drawing/2015/06/chart">
            <c:ext xmlns:c16="http://schemas.microsoft.com/office/drawing/2014/chart" uri="{C3380CC4-5D6E-409C-BE32-E72D297353CC}">
              <c16:uniqueId val="{00000001-3EB6-4777-A4E8-03C73047A083}"/>
            </c:ext>
          </c:extLst>
        </c:ser>
        <c:dLbls>
          <c:showLegendKey val="0"/>
          <c:showVal val="0"/>
          <c:showCatName val="0"/>
          <c:showSerName val="0"/>
          <c:showPercent val="0"/>
          <c:showBubbleSize val="0"/>
        </c:dLbls>
        <c:marker val="1"/>
        <c:smooth val="0"/>
        <c:axId val="350352848"/>
        <c:axId val="350356376"/>
      </c:lineChart>
      <c:dateAx>
        <c:axId val="350352848"/>
        <c:scaling>
          <c:orientation val="minMax"/>
        </c:scaling>
        <c:delete val="1"/>
        <c:axPos val="b"/>
        <c:numFmt formatCode="&quot;H&quot;yy" sourceLinked="1"/>
        <c:majorTickMark val="none"/>
        <c:minorTickMark val="none"/>
        <c:tickLblPos val="none"/>
        <c:crossAx val="350356376"/>
        <c:crosses val="autoZero"/>
        <c:auto val="1"/>
        <c:lblOffset val="100"/>
        <c:baseTimeUnit val="years"/>
      </c:dateAx>
      <c:valAx>
        <c:axId val="35035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5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102.84</c:v>
                </c:pt>
              </c:numCache>
            </c:numRef>
          </c:val>
          <c:extLst xmlns:c16r2="http://schemas.microsoft.com/office/drawing/2015/06/chart">
            <c:ext xmlns:c16="http://schemas.microsoft.com/office/drawing/2014/chart" uri="{C3380CC4-5D6E-409C-BE32-E72D297353CC}">
              <c16:uniqueId val="{00000000-E0F0-4D25-9512-F87CD43F9A7A}"/>
            </c:ext>
          </c:extLst>
        </c:ser>
        <c:dLbls>
          <c:showLegendKey val="0"/>
          <c:showVal val="0"/>
          <c:showCatName val="0"/>
          <c:showSerName val="0"/>
          <c:showPercent val="0"/>
          <c:showBubbleSize val="0"/>
        </c:dLbls>
        <c:gapWidth val="150"/>
        <c:axId val="350147368"/>
        <c:axId val="3501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xmlns:c16r2="http://schemas.microsoft.com/office/drawing/2015/06/chart">
            <c:ext xmlns:c16="http://schemas.microsoft.com/office/drawing/2014/chart" uri="{C3380CC4-5D6E-409C-BE32-E72D297353CC}">
              <c16:uniqueId val="{00000001-E0F0-4D25-9512-F87CD43F9A7A}"/>
            </c:ext>
          </c:extLst>
        </c:ser>
        <c:dLbls>
          <c:showLegendKey val="0"/>
          <c:showVal val="0"/>
          <c:showCatName val="0"/>
          <c:showSerName val="0"/>
          <c:showPercent val="0"/>
          <c:showBubbleSize val="0"/>
        </c:dLbls>
        <c:marker val="1"/>
        <c:smooth val="0"/>
        <c:axId val="350147368"/>
        <c:axId val="350151856"/>
      </c:lineChart>
      <c:dateAx>
        <c:axId val="350147368"/>
        <c:scaling>
          <c:orientation val="minMax"/>
        </c:scaling>
        <c:delete val="1"/>
        <c:axPos val="b"/>
        <c:numFmt formatCode="&quot;H&quot;yy" sourceLinked="1"/>
        <c:majorTickMark val="none"/>
        <c:minorTickMark val="none"/>
        <c:tickLblPos val="none"/>
        <c:crossAx val="350151856"/>
        <c:crosses val="autoZero"/>
        <c:auto val="1"/>
        <c:lblOffset val="100"/>
        <c:baseTimeUnit val="years"/>
      </c:dateAx>
      <c:valAx>
        <c:axId val="35015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3.72</c:v>
                </c:pt>
              </c:numCache>
            </c:numRef>
          </c:val>
          <c:extLst xmlns:c16r2="http://schemas.microsoft.com/office/drawing/2015/06/chart">
            <c:ext xmlns:c16="http://schemas.microsoft.com/office/drawing/2014/chart" uri="{C3380CC4-5D6E-409C-BE32-E72D297353CC}">
              <c16:uniqueId val="{00000000-59E7-476E-9945-853A530980D8}"/>
            </c:ext>
          </c:extLst>
        </c:ser>
        <c:dLbls>
          <c:showLegendKey val="0"/>
          <c:showVal val="0"/>
          <c:showCatName val="0"/>
          <c:showSerName val="0"/>
          <c:showPercent val="0"/>
          <c:showBubbleSize val="0"/>
        </c:dLbls>
        <c:gapWidth val="150"/>
        <c:axId val="350191200"/>
        <c:axId val="3501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xmlns:c16r2="http://schemas.microsoft.com/office/drawing/2015/06/chart">
            <c:ext xmlns:c16="http://schemas.microsoft.com/office/drawing/2014/chart" uri="{C3380CC4-5D6E-409C-BE32-E72D297353CC}">
              <c16:uniqueId val="{00000001-59E7-476E-9945-853A530980D8}"/>
            </c:ext>
          </c:extLst>
        </c:ser>
        <c:dLbls>
          <c:showLegendKey val="0"/>
          <c:showVal val="0"/>
          <c:showCatName val="0"/>
          <c:showSerName val="0"/>
          <c:showPercent val="0"/>
          <c:showBubbleSize val="0"/>
        </c:dLbls>
        <c:marker val="1"/>
        <c:smooth val="0"/>
        <c:axId val="350191200"/>
        <c:axId val="350191584"/>
      </c:lineChart>
      <c:dateAx>
        <c:axId val="350191200"/>
        <c:scaling>
          <c:orientation val="minMax"/>
        </c:scaling>
        <c:delete val="1"/>
        <c:axPos val="b"/>
        <c:numFmt formatCode="&quot;H&quot;yy" sourceLinked="1"/>
        <c:majorTickMark val="none"/>
        <c:minorTickMark val="none"/>
        <c:tickLblPos val="none"/>
        <c:crossAx val="350191584"/>
        <c:crosses val="autoZero"/>
        <c:auto val="1"/>
        <c:lblOffset val="100"/>
        <c:baseTimeUnit val="years"/>
      </c:dateAx>
      <c:valAx>
        <c:axId val="3501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5.96</c:v>
                </c:pt>
              </c:numCache>
            </c:numRef>
          </c:val>
          <c:extLst xmlns:c16r2="http://schemas.microsoft.com/office/drawing/2015/06/chart">
            <c:ext xmlns:c16="http://schemas.microsoft.com/office/drawing/2014/chart" uri="{C3380CC4-5D6E-409C-BE32-E72D297353CC}">
              <c16:uniqueId val="{00000000-9C43-47B7-A477-F58132DE0A13}"/>
            </c:ext>
          </c:extLst>
        </c:ser>
        <c:dLbls>
          <c:showLegendKey val="0"/>
          <c:showVal val="0"/>
          <c:showCatName val="0"/>
          <c:showSerName val="0"/>
          <c:showPercent val="0"/>
          <c:showBubbleSize val="0"/>
        </c:dLbls>
        <c:gapWidth val="150"/>
        <c:axId val="350243032"/>
        <c:axId val="3502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xmlns:c16r2="http://schemas.microsoft.com/office/drawing/2015/06/chart">
            <c:ext xmlns:c16="http://schemas.microsoft.com/office/drawing/2014/chart" uri="{C3380CC4-5D6E-409C-BE32-E72D297353CC}">
              <c16:uniqueId val="{00000001-9C43-47B7-A477-F58132DE0A13}"/>
            </c:ext>
          </c:extLst>
        </c:ser>
        <c:dLbls>
          <c:showLegendKey val="0"/>
          <c:showVal val="0"/>
          <c:showCatName val="0"/>
          <c:showSerName val="0"/>
          <c:showPercent val="0"/>
          <c:showBubbleSize val="0"/>
        </c:dLbls>
        <c:marker val="1"/>
        <c:smooth val="0"/>
        <c:axId val="350243032"/>
        <c:axId val="350246592"/>
      </c:lineChart>
      <c:dateAx>
        <c:axId val="350243032"/>
        <c:scaling>
          <c:orientation val="minMax"/>
        </c:scaling>
        <c:delete val="1"/>
        <c:axPos val="b"/>
        <c:numFmt formatCode="&quot;H&quot;yy" sourceLinked="1"/>
        <c:majorTickMark val="none"/>
        <c:minorTickMark val="none"/>
        <c:tickLblPos val="none"/>
        <c:crossAx val="350246592"/>
        <c:crosses val="autoZero"/>
        <c:auto val="1"/>
        <c:lblOffset val="100"/>
        <c:baseTimeUnit val="years"/>
      </c:dateAx>
      <c:valAx>
        <c:axId val="3502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4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CFE-4314-931F-12F9DAFEE18F}"/>
            </c:ext>
          </c:extLst>
        </c:ser>
        <c:dLbls>
          <c:showLegendKey val="0"/>
          <c:showVal val="0"/>
          <c:showCatName val="0"/>
          <c:showSerName val="0"/>
          <c:showPercent val="0"/>
          <c:showBubbleSize val="0"/>
        </c:dLbls>
        <c:gapWidth val="150"/>
        <c:axId val="350245808"/>
        <c:axId val="35024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xmlns:c16r2="http://schemas.microsoft.com/office/drawing/2015/06/chart">
            <c:ext xmlns:c16="http://schemas.microsoft.com/office/drawing/2014/chart" uri="{C3380CC4-5D6E-409C-BE32-E72D297353CC}">
              <c16:uniqueId val="{00000001-ECFE-4314-931F-12F9DAFEE18F}"/>
            </c:ext>
          </c:extLst>
        </c:ser>
        <c:dLbls>
          <c:showLegendKey val="0"/>
          <c:showVal val="0"/>
          <c:showCatName val="0"/>
          <c:showSerName val="0"/>
          <c:showPercent val="0"/>
          <c:showBubbleSize val="0"/>
        </c:dLbls>
        <c:marker val="1"/>
        <c:smooth val="0"/>
        <c:axId val="350245808"/>
        <c:axId val="350246200"/>
      </c:lineChart>
      <c:dateAx>
        <c:axId val="350245808"/>
        <c:scaling>
          <c:orientation val="minMax"/>
        </c:scaling>
        <c:delete val="1"/>
        <c:axPos val="b"/>
        <c:numFmt formatCode="&quot;H&quot;yy" sourceLinked="1"/>
        <c:majorTickMark val="none"/>
        <c:minorTickMark val="none"/>
        <c:tickLblPos val="none"/>
        <c:crossAx val="350246200"/>
        <c:crosses val="autoZero"/>
        <c:auto val="1"/>
        <c:lblOffset val="100"/>
        <c:baseTimeUnit val="years"/>
      </c:dateAx>
      <c:valAx>
        <c:axId val="35024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4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12.3</c:v>
                </c:pt>
              </c:numCache>
            </c:numRef>
          </c:val>
          <c:extLst xmlns:c16r2="http://schemas.microsoft.com/office/drawing/2015/06/chart">
            <c:ext xmlns:c16="http://schemas.microsoft.com/office/drawing/2014/chart" uri="{C3380CC4-5D6E-409C-BE32-E72D297353CC}">
              <c16:uniqueId val="{00000000-4218-4ECA-AE7D-A7E3BEAB3718}"/>
            </c:ext>
          </c:extLst>
        </c:ser>
        <c:dLbls>
          <c:showLegendKey val="0"/>
          <c:showVal val="0"/>
          <c:showCatName val="0"/>
          <c:showSerName val="0"/>
          <c:showPercent val="0"/>
          <c:showBubbleSize val="0"/>
        </c:dLbls>
        <c:gapWidth val="150"/>
        <c:axId val="350244240"/>
        <c:axId val="35024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xmlns:c16r2="http://schemas.microsoft.com/office/drawing/2015/06/chart">
            <c:ext xmlns:c16="http://schemas.microsoft.com/office/drawing/2014/chart" uri="{C3380CC4-5D6E-409C-BE32-E72D297353CC}">
              <c16:uniqueId val="{00000001-4218-4ECA-AE7D-A7E3BEAB3718}"/>
            </c:ext>
          </c:extLst>
        </c:ser>
        <c:dLbls>
          <c:showLegendKey val="0"/>
          <c:showVal val="0"/>
          <c:showCatName val="0"/>
          <c:showSerName val="0"/>
          <c:showPercent val="0"/>
          <c:showBubbleSize val="0"/>
        </c:dLbls>
        <c:marker val="1"/>
        <c:smooth val="0"/>
        <c:axId val="350244240"/>
        <c:axId val="350245416"/>
      </c:lineChart>
      <c:dateAx>
        <c:axId val="350244240"/>
        <c:scaling>
          <c:orientation val="minMax"/>
        </c:scaling>
        <c:delete val="1"/>
        <c:axPos val="b"/>
        <c:numFmt formatCode="&quot;H&quot;yy" sourceLinked="1"/>
        <c:majorTickMark val="none"/>
        <c:minorTickMark val="none"/>
        <c:tickLblPos val="none"/>
        <c:crossAx val="350245416"/>
        <c:crosses val="autoZero"/>
        <c:auto val="1"/>
        <c:lblOffset val="100"/>
        <c:baseTimeUnit val="years"/>
      </c:dateAx>
      <c:valAx>
        <c:axId val="35024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2384.63</c:v>
                </c:pt>
              </c:numCache>
            </c:numRef>
          </c:val>
          <c:extLst xmlns:c16r2="http://schemas.microsoft.com/office/drawing/2015/06/chart">
            <c:ext xmlns:c16="http://schemas.microsoft.com/office/drawing/2014/chart" uri="{C3380CC4-5D6E-409C-BE32-E72D297353CC}">
              <c16:uniqueId val="{00000000-3D3A-4A13-ABAD-B6B82AB29CE5}"/>
            </c:ext>
          </c:extLst>
        </c:ser>
        <c:dLbls>
          <c:showLegendKey val="0"/>
          <c:showVal val="0"/>
          <c:showCatName val="0"/>
          <c:showSerName val="0"/>
          <c:showPercent val="0"/>
          <c:showBubbleSize val="0"/>
        </c:dLbls>
        <c:gapWidth val="150"/>
        <c:axId val="350351672"/>
        <c:axId val="3503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xmlns:c16r2="http://schemas.microsoft.com/office/drawing/2015/06/chart">
            <c:ext xmlns:c16="http://schemas.microsoft.com/office/drawing/2014/chart" uri="{C3380CC4-5D6E-409C-BE32-E72D297353CC}">
              <c16:uniqueId val="{00000001-3D3A-4A13-ABAD-B6B82AB29CE5}"/>
            </c:ext>
          </c:extLst>
        </c:ser>
        <c:dLbls>
          <c:showLegendKey val="0"/>
          <c:showVal val="0"/>
          <c:showCatName val="0"/>
          <c:showSerName val="0"/>
          <c:showPercent val="0"/>
          <c:showBubbleSize val="0"/>
        </c:dLbls>
        <c:marker val="1"/>
        <c:smooth val="0"/>
        <c:axId val="350351672"/>
        <c:axId val="350353632"/>
      </c:lineChart>
      <c:dateAx>
        <c:axId val="350351672"/>
        <c:scaling>
          <c:orientation val="minMax"/>
        </c:scaling>
        <c:delete val="1"/>
        <c:axPos val="b"/>
        <c:numFmt formatCode="&quot;H&quot;yy" sourceLinked="1"/>
        <c:majorTickMark val="none"/>
        <c:minorTickMark val="none"/>
        <c:tickLblPos val="none"/>
        <c:crossAx val="350353632"/>
        <c:crosses val="autoZero"/>
        <c:auto val="1"/>
        <c:lblOffset val="100"/>
        <c:baseTimeUnit val="years"/>
      </c:dateAx>
      <c:valAx>
        <c:axId val="3503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5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87.98</c:v>
                </c:pt>
              </c:numCache>
            </c:numRef>
          </c:val>
          <c:extLst xmlns:c16r2="http://schemas.microsoft.com/office/drawing/2015/06/chart">
            <c:ext xmlns:c16="http://schemas.microsoft.com/office/drawing/2014/chart" uri="{C3380CC4-5D6E-409C-BE32-E72D297353CC}">
              <c16:uniqueId val="{00000000-1426-4132-B9B3-4571788C29CD}"/>
            </c:ext>
          </c:extLst>
        </c:ser>
        <c:dLbls>
          <c:showLegendKey val="0"/>
          <c:showVal val="0"/>
          <c:showCatName val="0"/>
          <c:showSerName val="0"/>
          <c:showPercent val="0"/>
          <c:showBubbleSize val="0"/>
        </c:dLbls>
        <c:gapWidth val="150"/>
        <c:axId val="350352456"/>
        <c:axId val="35035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xmlns:c16r2="http://schemas.microsoft.com/office/drawing/2015/06/chart">
            <c:ext xmlns:c16="http://schemas.microsoft.com/office/drawing/2014/chart" uri="{C3380CC4-5D6E-409C-BE32-E72D297353CC}">
              <c16:uniqueId val="{00000001-1426-4132-B9B3-4571788C29CD}"/>
            </c:ext>
          </c:extLst>
        </c:ser>
        <c:dLbls>
          <c:showLegendKey val="0"/>
          <c:showVal val="0"/>
          <c:showCatName val="0"/>
          <c:showSerName val="0"/>
          <c:showPercent val="0"/>
          <c:showBubbleSize val="0"/>
        </c:dLbls>
        <c:marker val="1"/>
        <c:smooth val="0"/>
        <c:axId val="350352456"/>
        <c:axId val="350357552"/>
      </c:lineChart>
      <c:dateAx>
        <c:axId val="350352456"/>
        <c:scaling>
          <c:orientation val="minMax"/>
        </c:scaling>
        <c:delete val="1"/>
        <c:axPos val="b"/>
        <c:numFmt formatCode="&quot;H&quot;yy" sourceLinked="1"/>
        <c:majorTickMark val="none"/>
        <c:minorTickMark val="none"/>
        <c:tickLblPos val="none"/>
        <c:crossAx val="350357552"/>
        <c:crosses val="autoZero"/>
        <c:auto val="1"/>
        <c:lblOffset val="100"/>
        <c:baseTimeUnit val="years"/>
      </c:dateAx>
      <c:valAx>
        <c:axId val="3503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213.66</c:v>
                </c:pt>
              </c:numCache>
            </c:numRef>
          </c:val>
          <c:extLst xmlns:c16r2="http://schemas.microsoft.com/office/drawing/2015/06/chart">
            <c:ext xmlns:c16="http://schemas.microsoft.com/office/drawing/2014/chart" uri="{C3380CC4-5D6E-409C-BE32-E72D297353CC}">
              <c16:uniqueId val="{00000000-A00A-4710-99FF-78AE6B99E391}"/>
            </c:ext>
          </c:extLst>
        </c:ser>
        <c:dLbls>
          <c:showLegendKey val="0"/>
          <c:showVal val="0"/>
          <c:showCatName val="0"/>
          <c:showSerName val="0"/>
          <c:showPercent val="0"/>
          <c:showBubbleSize val="0"/>
        </c:dLbls>
        <c:gapWidth val="150"/>
        <c:axId val="350358336"/>
        <c:axId val="35035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xmlns:c16r2="http://schemas.microsoft.com/office/drawing/2015/06/chart">
            <c:ext xmlns:c16="http://schemas.microsoft.com/office/drawing/2014/chart" uri="{C3380CC4-5D6E-409C-BE32-E72D297353CC}">
              <c16:uniqueId val="{00000001-A00A-4710-99FF-78AE6B99E391}"/>
            </c:ext>
          </c:extLst>
        </c:ser>
        <c:dLbls>
          <c:showLegendKey val="0"/>
          <c:showVal val="0"/>
          <c:showCatName val="0"/>
          <c:showSerName val="0"/>
          <c:showPercent val="0"/>
          <c:showBubbleSize val="0"/>
        </c:dLbls>
        <c:marker val="1"/>
        <c:smooth val="0"/>
        <c:axId val="350358336"/>
        <c:axId val="350351280"/>
      </c:lineChart>
      <c:dateAx>
        <c:axId val="350358336"/>
        <c:scaling>
          <c:orientation val="minMax"/>
        </c:scaling>
        <c:delete val="1"/>
        <c:axPos val="b"/>
        <c:numFmt formatCode="&quot;H&quot;yy" sourceLinked="1"/>
        <c:majorTickMark val="none"/>
        <c:minorTickMark val="none"/>
        <c:tickLblPos val="none"/>
        <c:crossAx val="350351280"/>
        <c:crosses val="autoZero"/>
        <c:auto val="1"/>
        <c:lblOffset val="100"/>
        <c:baseTimeUnit val="years"/>
      </c:dateAx>
      <c:valAx>
        <c:axId val="35035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八戸市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225845</v>
      </c>
      <c r="AM8" s="69"/>
      <c r="AN8" s="69"/>
      <c r="AO8" s="69"/>
      <c r="AP8" s="69"/>
      <c r="AQ8" s="69"/>
      <c r="AR8" s="69"/>
      <c r="AS8" s="69"/>
      <c r="AT8" s="68">
        <f>データ!T6</f>
        <v>305.56</v>
      </c>
      <c r="AU8" s="68"/>
      <c r="AV8" s="68"/>
      <c r="AW8" s="68"/>
      <c r="AX8" s="68"/>
      <c r="AY8" s="68"/>
      <c r="AZ8" s="68"/>
      <c r="BA8" s="68"/>
      <c r="BB8" s="68">
        <f>データ!U6</f>
        <v>739.12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50.35</v>
      </c>
      <c r="J10" s="68"/>
      <c r="K10" s="68"/>
      <c r="L10" s="68"/>
      <c r="M10" s="68"/>
      <c r="N10" s="68"/>
      <c r="O10" s="68"/>
      <c r="P10" s="68">
        <f>データ!P6</f>
        <v>64.86</v>
      </c>
      <c r="Q10" s="68"/>
      <c r="R10" s="68"/>
      <c r="S10" s="68"/>
      <c r="T10" s="68"/>
      <c r="U10" s="68"/>
      <c r="V10" s="68"/>
      <c r="W10" s="68">
        <f>データ!Q6</f>
        <v>69.16</v>
      </c>
      <c r="X10" s="68"/>
      <c r="Y10" s="68"/>
      <c r="Z10" s="68"/>
      <c r="AA10" s="68"/>
      <c r="AB10" s="68"/>
      <c r="AC10" s="68"/>
      <c r="AD10" s="69">
        <f>データ!R6</f>
        <v>3383</v>
      </c>
      <c r="AE10" s="69"/>
      <c r="AF10" s="69"/>
      <c r="AG10" s="69"/>
      <c r="AH10" s="69"/>
      <c r="AI10" s="69"/>
      <c r="AJ10" s="69"/>
      <c r="AK10" s="2"/>
      <c r="AL10" s="69">
        <f>データ!V6</f>
        <v>145691</v>
      </c>
      <c r="AM10" s="69"/>
      <c r="AN10" s="69"/>
      <c r="AO10" s="69"/>
      <c r="AP10" s="69"/>
      <c r="AQ10" s="69"/>
      <c r="AR10" s="69"/>
      <c r="AS10" s="69"/>
      <c r="AT10" s="68">
        <f>データ!W6</f>
        <v>36.68</v>
      </c>
      <c r="AU10" s="68"/>
      <c r="AV10" s="68"/>
      <c r="AW10" s="68"/>
      <c r="AX10" s="68"/>
      <c r="AY10" s="68"/>
      <c r="AZ10" s="68"/>
      <c r="BA10" s="68"/>
      <c r="BB10" s="68">
        <f>データ!X6</f>
        <v>3971.95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NrbqrYpt1mD0PpuQarrPzTNgiw/s4rHBa5sZ6ZxdKl9TDc7KMrhfbox2pJXSFRrG9HTHCyEgaFAOlgcDyCzag==" saltValue="nCutyu9tVAmYXFkRIpHM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22039</v>
      </c>
      <c r="D6" s="33">
        <f t="shared" si="3"/>
        <v>46</v>
      </c>
      <c r="E6" s="33">
        <f t="shared" si="3"/>
        <v>17</v>
      </c>
      <c r="F6" s="33">
        <f t="shared" si="3"/>
        <v>1</v>
      </c>
      <c r="G6" s="33">
        <f t="shared" si="3"/>
        <v>0</v>
      </c>
      <c r="H6" s="33" t="str">
        <f t="shared" si="3"/>
        <v>青森県　八戸市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50.35</v>
      </c>
      <c r="P6" s="34">
        <f t="shared" si="3"/>
        <v>64.86</v>
      </c>
      <c r="Q6" s="34">
        <f t="shared" si="3"/>
        <v>69.16</v>
      </c>
      <c r="R6" s="34">
        <f t="shared" si="3"/>
        <v>3383</v>
      </c>
      <c r="S6" s="34">
        <f t="shared" si="3"/>
        <v>225845</v>
      </c>
      <c r="T6" s="34">
        <f t="shared" si="3"/>
        <v>305.56</v>
      </c>
      <c r="U6" s="34">
        <f t="shared" si="3"/>
        <v>739.12</v>
      </c>
      <c r="V6" s="34">
        <f t="shared" si="3"/>
        <v>145691</v>
      </c>
      <c r="W6" s="34">
        <f t="shared" si="3"/>
        <v>36.68</v>
      </c>
      <c r="X6" s="34">
        <f t="shared" si="3"/>
        <v>3971.95</v>
      </c>
      <c r="Y6" s="35" t="str">
        <f>IF(Y7="",NA(),Y7)</f>
        <v>-</v>
      </c>
      <c r="Z6" s="35" t="str">
        <f t="shared" ref="Z6:AH6" si="4">IF(Z7="",NA(),Z7)</f>
        <v>-</v>
      </c>
      <c r="AA6" s="35" t="str">
        <f t="shared" si="4"/>
        <v>-</v>
      </c>
      <c r="AB6" s="35" t="str">
        <f t="shared" si="4"/>
        <v>-</v>
      </c>
      <c r="AC6" s="35">
        <f t="shared" si="4"/>
        <v>102.84</v>
      </c>
      <c r="AD6" s="35" t="str">
        <f t="shared" si="4"/>
        <v>-</v>
      </c>
      <c r="AE6" s="35" t="str">
        <f t="shared" si="4"/>
        <v>-</v>
      </c>
      <c r="AF6" s="35" t="str">
        <f t="shared" si="4"/>
        <v>-</v>
      </c>
      <c r="AG6" s="35" t="str">
        <f t="shared" si="4"/>
        <v>-</v>
      </c>
      <c r="AH6" s="35">
        <f t="shared" si="4"/>
        <v>109.58</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5.97</v>
      </c>
      <c r="AT6" s="34" t="str">
        <f>IF(AT7="","",IF(AT7="-","【-】","【"&amp;SUBSTITUTE(TEXT(AT7,"#,##0.00"),"-","△")&amp;"】"))</f>
        <v>【3.64】</v>
      </c>
      <c r="AU6" s="35" t="str">
        <f>IF(AU7="",NA(),AU7)</f>
        <v>-</v>
      </c>
      <c r="AV6" s="35" t="str">
        <f t="shared" ref="AV6:BD6" si="6">IF(AV7="",NA(),AV7)</f>
        <v>-</v>
      </c>
      <c r="AW6" s="35" t="str">
        <f t="shared" si="6"/>
        <v>-</v>
      </c>
      <c r="AX6" s="35" t="str">
        <f t="shared" si="6"/>
        <v>-</v>
      </c>
      <c r="AY6" s="35">
        <f t="shared" si="6"/>
        <v>12.3</v>
      </c>
      <c r="AZ6" s="35" t="str">
        <f t="shared" si="6"/>
        <v>-</v>
      </c>
      <c r="BA6" s="35" t="str">
        <f t="shared" si="6"/>
        <v>-</v>
      </c>
      <c r="BB6" s="35" t="str">
        <f t="shared" si="6"/>
        <v>-</v>
      </c>
      <c r="BC6" s="35" t="str">
        <f t="shared" si="6"/>
        <v>-</v>
      </c>
      <c r="BD6" s="35">
        <f t="shared" si="6"/>
        <v>60.82</v>
      </c>
      <c r="BE6" s="34" t="str">
        <f>IF(BE7="","",IF(BE7="-","【-】","【"&amp;SUBSTITUTE(TEXT(BE7,"#,##0.00"),"-","△")&amp;"】"))</f>
        <v>【67.52】</v>
      </c>
      <c r="BF6" s="35" t="str">
        <f>IF(BF7="",NA(),BF7)</f>
        <v>-</v>
      </c>
      <c r="BG6" s="35" t="str">
        <f t="shared" ref="BG6:BO6" si="7">IF(BG7="",NA(),BG7)</f>
        <v>-</v>
      </c>
      <c r="BH6" s="35" t="str">
        <f t="shared" si="7"/>
        <v>-</v>
      </c>
      <c r="BI6" s="35" t="str">
        <f t="shared" si="7"/>
        <v>-</v>
      </c>
      <c r="BJ6" s="35">
        <f t="shared" si="7"/>
        <v>2384.63</v>
      </c>
      <c r="BK6" s="35" t="str">
        <f t="shared" si="7"/>
        <v>-</v>
      </c>
      <c r="BL6" s="35" t="str">
        <f t="shared" si="7"/>
        <v>-</v>
      </c>
      <c r="BM6" s="35" t="str">
        <f t="shared" si="7"/>
        <v>-</v>
      </c>
      <c r="BN6" s="35" t="str">
        <f t="shared" si="7"/>
        <v>-</v>
      </c>
      <c r="BO6" s="35">
        <f t="shared" si="7"/>
        <v>920.83</v>
      </c>
      <c r="BP6" s="34" t="str">
        <f>IF(BP7="","",IF(BP7="-","【-】","【"&amp;SUBSTITUTE(TEXT(BP7,"#,##0.00"),"-","△")&amp;"】"))</f>
        <v>【705.21】</v>
      </c>
      <c r="BQ6" s="35" t="str">
        <f>IF(BQ7="",NA(),BQ7)</f>
        <v>-</v>
      </c>
      <c r="BR6" s="35" t="str">
        <f t="shared" ref="BR6:BZ6" si="8">IF(BR7="",NA(),BR7)</f>
        <v>-</v>
      </c>
      <c r="BS6" s="35" t="str">
        <f t="shared" si="8"/>
        <v>-</v>
      </c>
      <c r="BT6" s="35" t="str">
        <f t="shared" si="8"/>
        <v>-</v>
      </c>
      <c r="BU6" s="35">
        <f t="shared" si="8"/>
        <v>87.98</v>
      </c>
      <c r="BV6" s="35" t="str">
        <f t="shared" si="8"/>
        <v>-</v>
      </c>
      <c r="BW6" s="35" t="str">
        <f t="shared" si="8"/>
        <v>-</v>
      </c>
      <c r="BX6" s="35" t="str">
        <f t="shared" si="8"/>
        <v>-</v>
      </c>
      <c r="BY6" s="35" t="str">
        <f t="shared" si="8"/>
        <v>-</v>
      </c>
      <c r="BZ6" s="35">
        <f t="shared" si="8"/>
        <v>99.82</v>
      </c>
      <c r="CA6" s="34" t="str">
        <f>IF(CA7="","",IF(CA7="-","【-】","【"&amp;SUBSTITUTE(TEXT(CA7,"#,##0.00"),"-","△")&amp;"】"))</f>
        <v>【98.96】</v>
      </c>
      <c r="CB6" s="35" t="str">
        <f>IF(CB7="",NA(),CB7)</f>
        <v>-</v>
      </c>
      <c r="CC6" s="35" t="str">
        <f t="shared" ref="CC6:CK6" si="9">IF(CC7="",NA(),CC7)</f>
        <v>-</v>
      </c>
      <c r="CD6" s="35" t="str">
        <f t="shared" si="9"/>
        <v>-</v>
      </c>
      <c r="CE6" s="35" t="str">
        <f t="shared" si="9"/>
        <v>-</v>
      </c>
      <c r="CF6" s="35">
        <f t="shared" si="9"/>
        <v>213.66</v>
      </c>
      <c r="CG6" s="35" t="str">
        <f t="shared" si="9"/>
        <v>-</v>
      </c>
      <c r="CH6" s="35" t="str">
        <f t="shared" si="9"/>
        <v>-</v>
      </c>
      <c r="CI6" s="35" t="str">
        <f t="shared" si="9"/>
        <v>-</v>
      </c>
      <c r="CJ6" s="35" t="str">
        <f t="shared" si="9"/>
        <v>-</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f t="shared" si="10"/>
        <v>111.81</v>
      </c>
      <c r="CR6" s="35" t="str">
        <f t="shared" si="10"/>
        <v>-</v>
      </c>
      <c r="CS6" s="35" t="str">
        <f t="shared" si="10"/>
        <v>-</v>
      </c>
      <c r="CT6" s="35" t="str">
        <f t="shared" si="10"/>
        <v>-</v>
      </c>
      <c r="CU6" s="35" t="str">
        <f t="shared" si="10"/>
        <v>-</v>
      </c>
      <c r="CV6" s="35">
        <f t="shared" si="10"/>
        <v>67</v>
      </c>
      <c r="CW6" s="34" t="str">
        <f>IF(CW7="","",IF(CW7="-","【-】","【"&amp;SUBSTITUTE(TEXT(CW7,"#,##0.00"),"-","△")&amp;"】"))</f>
        <v>【59.57】</v>
      </c>
      <c r="CX6" s="35" t="str">
        <f>IF(CX7="",NA(),CX7)</f>
        <v>-</v>
      </c>
      <c r="CY6" s="35" t="str">
        <f t="shared" ref="CY6:DG6" si="11">IF(CY7="",NA(),CY7)</f>
        <v>-</v>
      </c>
      <c r="CZ6" s="35" t="str">
        <f t="shared" si="11"/>
        <v>-</v>
      </c>
      <c r="DA6" s="35" t="str">
        <f t="shared" si="11"/>
        <v>-</v>
      </c>
      <c r="DB6" s="35">
        <f t="shared" si="11"/>
        <v>84.67</v>
      </c>
      <c r="DC6" s="35" t="str">
        <f t="shared" si="11"/>
        <v>-</v>
      </c>
      <c r="DD6" s="35" t="str">
        <f t="shared" si="11"/>
        <v>-</v>
      </c>
      <c r="DE6" s="35" t="str">
        <f t="shared" si="11"/>
        <v>-</v>
      </c>
      <c r="DF6" s="35" t="str">
        <f t="shared" si="11"/>
        <v>-</v>
      </c>
      <c r="DG6" s="35">
        <f t="shared" si="11"/>
        <v>94.41</v>
      </c>
      <c r="DH6" s="34" t="str">
        <f>IF(DH7="","",IF(DH7="-","【-】","【"&amp;SUBSTITUTE(TEXT(DH7,"#,##0.00"),"-","△")&amp;"】"))</f>
        <v>【95.57】</v>
      </c>
      <c r="DI6" s="35" t="str">
        <f>IF(DI7="",NA(),DI7)</f>
        <v>-</v>
      </c>
      <c r="DJ6" s="35" t="str">
        <f t="shared" ref="DJ6:DR6" si="12">IF(DJ7="",NA(),DJ7)</f>
        <v>-</v>
      </c>
      <c r="DK6" s="35" t="str">
        <f t="shared" si="12"/>
        <v>-</v>
      </c>
      <c r="DL6" s="35" t="str">
        <f t="shared" si="12"/>
        <v>-</v>
      </c>
      <c r="DM6" s="35">
        <f t="shared" si="12"/>
        <v>3.72</v>
      </c>
      <c r="DN6" s="35" t="str">
        <f t="shared" si="12"/>
        <v>-</v>
      </c>
      <c r="DO6" s="35" t="str">
        <f t="shared" si="12"/>
        <v>-</v>
      </c>
      <c r="DP6" s="35" t="str">
        <f t="shared" si="12"/>
        <v>-</v>
      </c>
      <c r="DQ6" s="35" t="str">
        <f t="shared" si="12"/>
        <v>-</v>
      </c>
      <c r="DR6" s="35">
        <f t="shared" si="12"/>
        <v>34.15</v>
      </c>
      <c r="DS6" s="34" t="str">
        <f>IF(DS7="","",IF(DS7="-","【-】","【"&amp;SUBSTITUTE(TEXT(DS7,"#,##0.00"),"-","△")&amp;"】"))</f>
        <v>【36.52】</v>
      </c>
      <c r="DT6" s="35" t="str">
        <f>IF(DT7="",NA(),DT7)</f>
        <v>-</v>
      </c>
      <c r="DU6" s="35" t="str">
        <f t="shared" ref="DU6:EC6" si="13">IF(DU7="",NA(),DU7)</f>
        <v>-</v>
      </c>
      <c r="DV6" s="35" t="str">
        <f t="shared" si="13"/>
        <v>-</v>
      </c>
      <c r="DW6" s="35" t="str">
        <f t="shared" si="13"/>
        <v>-</v>
      </c>
      <c r="DX6" s="35">
        <f t="shared" si="13"/>
        <v>5.96</v>
      </c>
      <c r="DY6" s="35" t="str">
        <f t="shared" si="13"/>
        <v>-</v>
      </c>
      <c r="DZ6" s="35" t="str">
        <f t="shared" si="13"/>
        <v>-</v>
      </c>
      <c r="EA6" s="35" t="str">
        <f t="shared" si="13"/>
        <v>-</v>
      </c>
      <c r="EB6" s="35" t="str">
        <f t="shared" si="13"/>
        <v>-</v>
      </c>
      <c r="EC6" s="35">
        <f t="shared" si="13"/>
        <v>5.18</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0.33</v>
      </c>
      <c r="EO6" s="34" t="str">
        <f>IF(EO7="","",IF(EO7="-","【-】","【"&amp;SUBSTITUTE(TEXT(EO7,"#,##0.00"),"-","△")&amp;"】"))</f>
        <v>【0.30】</v>
      </c>
    </row>
    <row r="7" spans="1:148" s="36" customFormat="1" x14ac:dyDescent="0.15">
      <c r="A7" s="28"/>
      <c r="B7" s="37">
        <v>2020</v>
      </c>
      <c r="C7" s="37">
        <v>22039</v>
      </c>
      <c r="D7" s="37">
        <v>46</v>
      </c>
      <c r="E7" s="37">
        <v>17</v>
      </c>
      <c r="F7" s="37">
        <v>1</v>
      </c>
      <c r="G7" s="37">
        <v>0</v>
      </c>
      <c r="H7" s="37" t="s">
        <v>96</v>
      </c>
      <c r="I7" s="37" t="s">
        <v>97</v>
      </c>
      <c r="J7" s="37" t="s">
        <v>98</v>
      </c>
      <c r="K7" s="37" t="s">
        <v>99</v>
      </c>
      <c r="L7" s="37" t="s">
        <v>100</v>
      </c>
      <c r="M7" s="37" t="s">
        <v>101</v>
      </c>
      <c r="N7" s="38" t="s">
        <v>102</v>
      </c>
      <c r="O7" s="38">
        <v>50.35</v>
      </c>
      <c r="P7" s="38">
        <v>64.86</v>
      </c>
      <c r="Q7" s="38">
        <v>69.16</v>
      </c>
      <c r="R7" s="38">
        <v>3383</v>
      </c>
      <c r="S7" s="38">
        <v>225845</v>
      </c>
      <c r="T7" s="38">
        <v>305.56</v>
      </c>
      <c r="U7" s="38">
        <v>739.12</v>
      </c>
      <c r="V7" s="38">
        <v>145691</v>
      </c>
      <c r="W7" s="38">
        <v>36.68</v>
      </c>
      <c r="X7" s="38">
        <v>3971.95</v>
      </c>
      <c r="Y7" s="38" t="s">
        <v>102</v>
      </c>
      <c r="Z7" s="38" t="s">
        <v>102</v>
      </c>
      <c r="AA7" s="38" t="s">
        <v>102</v>
      </c>
      <c r="AB7" s="38" t="s">
        <v>102</v>
      </c>
      <c r="AC7" s="38">
        <v>102.84</v>
      </c>
      <c r="AD7" s="38" t="s">
        <v>102</v>
      </c>
      <c r="AE7" s="38" t="s">
        <v>102</v>
      </c>
      <c r="AF7" s="38" t="s">
        <v>102</v>
      </c>
      <c r="AG7" s="38" t="s">
        <v>102</v>
      </c>
      <c r="AH7" s="38">
        <v>109.58</v>
      </c>
      <c r="AI7" s="38">
        <v>106.67</v>
      </c>
      <c r="AJ7" s="38" t="s">
        <v>102</v>
      </c>
      <c r="AK7" s="38" t="s">
        <v>102</v>
      </c>
      <c r="AL7" s="38" t="s">
        <v>102</v>
      </c>
      <c r="AM7" s="38" t="s">
        <v>102</v>
      </c>
      <c r="AN7" s="38">
        <v>0</v>
      </c>
      <c r="AO7" s="38" t="s">
        <v>102</v>
      </c>
      <c r="AP7" s="38" t="s">
        <v>102</v>
      </c>
      <c r="AQ7" s="38" t="s">
        <v>102</v>
      </c>
      <c r="AR7" s="38" t="s">
        <v>102</v>
      </c>
      <c r="AS7" s="38">
        <v>5.97</v>
      </c>
      <c r="AT7" s="38">
        <v>3.64</v>
      </c>
      <c r="AU7" s="38" t="s">
        <v>102</v>
      </c>
      <c r="AV7" s="38" t="s">
        <v>102</v>
      </c>
      <c r="AW7" s="38" t="s">
        <v>102</v>
      </c>
      <c r="AX7" s="38" t="s">
        <v>102</v>
      </c>
      <c r="AY7" s="38">
        <v>12.3</v>
      </c>
      <c r="AZ7" s="38" t="s">
        <v>102</v>
      </c>
      <c r="BA7" s="38" t="s">
        <v>102</v>
      </c>
      <c r="BB7" s="38" t="s">
        <v>102</v>
      </c>
      <c r="BC7" s="38" t="s">
        <v>102</v>
      </c>
      <c r="BD7" s="38">
        <v>60.82</v>
      </c>
      <c r="BE7" s="38">
        <v>67.52</v>
      </c>
      <c r="BF7" s="38" t="s">
        <v>102</v>
      </c>
      <c r="BG7" s="38" t="s">
        <v>102</v>
      </c>
      <c r="BH7" s="38" t="s">
        <v>102</v>
      </c>
      <c r="BI7" s="38" t="s">
        <v>102</v>
      </c>
      <c r="BJ7" s="38">
        <v>2384.63</v>
      </c>
      <c r="BK7" s="38" t="s">
        <v>102</v>
      </c>
      <c r="BL7" s="38" t="s">
        <v>102</v>
      </c>
      <c r="BM7" s="38" t="s">
        <v>102</v>
      </c>
      <c r="BN7" s="38" t="s">
        <v>102</v>
      </c>
      <c r="BO7" s="38">
        <v>920.83</v>
      </c>
      <c r="BP7" s="38">
        <v>705.21</v>
      </c>
      <c r="BQ7" s="38" t="s">
        <v>102</v>
      </c>
      <c r="BR7" s="38" t="s">
        <v>102</v>
      </c>
      <c r="BS7" s="38" t="s">
        <v>102</v>
      </c>
      <c r="BT7" s="38" t="s">
        <v>102</v>
      </c>
      <c r="BU7" s="38">
        <v>87.98</v>
      </c>
      <c r="BV7" s="38" t="s">
        <v>102</v>
      </c>
      <c r="BW7" s="38" t="s">
        <v>102</v>
      </c>
      <c r="BX7" s="38" t="s">
        <v>102</v>
      </c>
      <c r="BY7" s="38" t="s">
        <v>102</v>
      </c>
      <c r="BZ7" s="38">
        <v>99.82</v>
      </c>
      <c r="CA7" s="38">
        <v>98.96</v>
      </c>
      <c r="CB7" s="38" t="s">
        <v>102</v>
      </c>
      <c r="CC7" s="38" t="s">
        <v>102</v>
      </c>
      <c r="CD7" s="38" t="s">
        <v>102</v>
      </c>
      <c r="CE7" s="38" t="s">
        <v>102</v>
      </c>
      <c r="CF7" s="38">
        <v>213.66</v>
      </c>
      <c r="CG7" s="38" t="s">
        <v>102</v>
      </c>
      <c r="CH7" s="38" t="s">
        <v>102</v>
      </c>
      <c r="CI7" s="38" t="s">
        <v>102</v>
      </c>
      <c r="CJ7" s="38" t="s">
        <v>102</v>
      </c>
      <c r="CK7" s="38">
        <v>156.77000000000001</v>
      </c>
      <c r="CL7" s="38">
        <v>134.52000000000001</v>
      </c>
      <c r="CM7" s="38" t="s">
        <v>102</v>
      </c>
      <c r="CN7" s="38" t="s">
        <v>102</v>
      </c>
      <c r="CO7" s="38" t="s">
        <v>102</v>
      </c>
      <c r="CP7" s="38" t="s">
        <v>102</v>
      </c>
      <c r="CQ7" s="38">
        <v>111.81</v>
      </c>
      <c r="CR7" s="38" t="s">
        <v>102</v>
      </c>
      <c r="CS7" s="38" t="s">
        <v>102</v>
      </c>
      <c r="CT7" s="38" t="s">
        <v>102</v>
      </c>
      <c r="CU7" s="38" t="s">
        <v>102</v>
      </c>
      <c r="CV7" s="38">
        <v>67</v>
      </c>
      <c r="CW7" s="38">
        <v>59.57</v>
      </c>
      <c r="CX7" s="38" t="s">
        <v>102</v>
      </c>
      <c r="CY7" s="38" t="s">
        <v>102</v>
      </c>
      <c r="CZ7" s="38" t="s">
        <v>102</v>
      </c>
      <c r="DA7" s="38" t="s">
        <v>102</v>
      </c>
      <c r="DB7" s="38">
        <v>84.67</v>
      </c>
      <c r="DC7" s="38" t="s">
        <v>102</v>
      </c>
      <c r="DD7" s="38" t="s">
        <v>102</v>
      </c>
      <c r="DE7" s="38" t="s">
        <v>102</v>
      </c>
      <c r="DF7" s="38" t="s">
        <v>102</v>
      </c>
      <c r="DG7" s="38">
        <v>94.41</v>
      </c>
      <c r="DH7" s="38">
        <v>95.57</v>
      </c>
      <c r="DI7" s="38" t="s">
        <v>102</v>
      </c>
      <c r="DJ7" s="38" t="s">
        <v>102</v>
      </c>
      <c r="DK7" s="38" t="s">
        <v>102</v>
      </c>
      <c r="DL7" s="38" t="s">
        <v>102</v>
      </c>
      <c r="DM7" s="38">
        <v>3.72</v>
      </c>
      <c r="DN7" s="38" t="s">
        <v>102</v>
      </c>
      <c r="DO7" s="38" t="s">
        <v>102</v>
      </c>
      <c r="DP7" s="38" t="s">
        <v>102</v>
      </c>
      <c r="DQ7" s="38" t="s">
        <v>102</v>
      </c>
      <c r="DR7" s="38">
        <v>34.15</v>
      </c>
      <c r="DS7" s="38">
        <v>36.520000000000003</v>
      </c>
      <c r="DT7" s="38" t="s">
        <v>102</v>
      </c>
      <c r="DU7" s="38" t="s">
        <v>102</v>
      </c>
      <c r="DV7" s="38" t="s">
        <v>102</v>
      </c>
      <c r="DW7" s="38" t="s">
        <v>102</v>
      </c>
      <c r="DX7" s="38">
        <v>5.96</v>
      </c>
      <c r="DY7" s="38" t="s">
        <v>102</v>
      </c>
      <c r="DZ7" s="38" t="s">
        <v>102</v>
      </c>
      <c r="EA7" s="38" t="s">
        <v>102</v>
      </c>
      <c r="EB7" s="38" t="s">
        <v>102</v>
      </c>
      <c r="EC7" s="38">
        <v>5.18</v>
      </c>
      <c r="ED7" s="38">
        <v>5.72</v>
      </c>
      <c r="EE7" s="38" t="s">
        <v>102</v>
      </c>
      <c r="EF7" s="38" t="s">
        <v>102</v>
      </c>
      <c r="EG7" s="38" t="s">
        <v>102</v>
      </c>
      <c r="EH7" s="38" t="s">
        <v>102</v>
      </c>
      <c r="EI7" s="38">
        <v>0.01</v>
      </c>
      <c r="EJ7" s="38" t="s">
        <v>102</v>
      </c>
      <c r="EK7" s="38" t="s">
        <v>102</v>
      </c>
      <c r="EL7" s="38" t="s">
        <v>102</v>
      </c>
      <c r="EM7" s="38" t="s">
        <v>102</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2022-01-20T01:55:21Z</cp:lastPrinted>
  <dcterms:created xsi:type="dcterms:W3CDTF">2021-12-03T07:06:43Z</dcterms:created>
  <dcterms:modified xsi:type="dcterms:W3CDTF">2022-01-20T01:55:28Z</dcterms:modified>
  <cp:category/>
</cp:coreProperties>
</file>