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0.42.10.154\経理係\財政課より\経営比較分析表\R3作成(R2決算)\R4.1.18ダウンロード\"/>
    </mc:Choice>
  </mc:AlternateContent>
  <xr:revisionPtr revIDLastSave="0" documentId="8_{20BC7BD9-593B-4677-8296-EC100990EFAF}" xr6:coauthVersionLast="47" xr6:coauthVersionMax="47" xr10:uidLastSave="{00000000-0000-0000-0000-000000000000}"/>
  <workbookProtection workbookAlgorithmName="SHA-512" workbookHashValue="yoj/ZX5lsrtqbYr+NFv0kMZ5hGRaf4Q7sOSziRLERq5HH5Y2aifkB0hiyBpoCgWmxBUaU9P8XNOGEMAkgqUXXA==" workbookSaltValue="iw9it+kQypm/7yy50ZsrZA==" workbookSpinCount="100000" lockStructure="1"/>
  <bookViews>
    <workbookView showHorizontalScroll="0" showVerticalScroll="0" showSheetTabs="0" xWindow="-120" yWindow="-120" windowWidth="20730" windowHeight="11160" xr2:uid="{00000000-000D-0000-FFFF-FFFF00000000}"/>
  </bookViews>
  <sheets>
    <sheet name="法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<sst xmlns="http://schemas.openxmlformats.org/spreadsheetml/2006/main" count="228" uniqueCount="114">
  <si>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</si>
  <si>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</si>
  <si>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</si>
  <si>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</si>
  <si>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</si>
  <si>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</si>
  <si>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</si>
  <si>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</si>
  <si>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</si>
  <si>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</si>
  <si>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</si>
  <si>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</si>
  <si>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</si>
  <si>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</si>
  <si>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</si>
  <si>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</si>
  <si>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</si>
  <si>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</si>
  <si>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</si>
  <si>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</si>
  <si>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</si>
  <si>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</si>
  <si>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</si>
  <si>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</si>
  <si>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</si>
  <si>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</si>
  <si>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</si>
  <si>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</si>
  <si>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</si>
  <si>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</si>
  <si>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</si>
  <si>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</si>
  <si>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</si>
  <si>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</si>
  <si>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</si>
  <si>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</si>
  <si>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</si>
  <si>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</si>
  <si>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</si>
  <si>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</si>
  <si>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</si>
  <si>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</si>
  <si>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</si>
  <si>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</si>
  <si>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</si>
  <si>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</si>
  <si>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</si>
  <si>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</si>
  <si>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</si>
  <si>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</si>
  <si>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</si>
  <si>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</si>
  <si>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</si>
  <si>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</si>
  <si>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</si>
  <si>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</si>
  <si>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</si>
  <si>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</si>
  <si>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</si>
  <si>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</si>
  <si>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</si>
  <si>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</si>
  <si>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</si>
  <si>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</si>
  <si>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</si>
  <si>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</si>
  <si>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</si>
  <si>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</si>
  <si>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</si>
  <si>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</si>
  <si>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</si>
  <si>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</si>
  <si>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</si>
  <si>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</si>
  <si>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</si>
  <si>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</si>
  <si>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</si>
  <si>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</si>
  <si>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</si>
  <si>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</si>
  <si>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</si>
  <si>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</si>
  <si>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</si>
  <si>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</si>
  <si>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</si>
  <si>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</si>
  <si>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</si>
  <si>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</si>
  <si>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</si>
  <si>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</si>
  <si>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</si>
  <si>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</si>
  <si>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</si>
  <si>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</si>
  <si>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</si>
  <si>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</si>
  <si>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</si>
  <si>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</si>
  <si>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</si>
  <si>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</si>
  <si>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</si>
  <si>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</si>
  <si>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</si>
  <si>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</si>
  <si>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</si>
  <si>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</si>
  <si>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</si>
  <si>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</si>
  <si>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</si>
  <si>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</si>
  <si>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</si>
  <si>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当市は、供給開始時期が昭和8年と比較的早く、老朽化の状況は、管路経年化率で見て取れるように、全国平均や類似団体平均に比べ、高い値により横ばい状態で推移している。
　今後も、管路の的確な実情把握に努めるとともに、効率的な更新を進めるため、資産管理（アセットマネジメント）計画を着実に実行し、長期的視点に立った老朽化対策を推進していくことが急務である。</t>
    <rPh sb="1" eb="3">
      <t>トウシ</t>
    </rPh>
    <rPh sb="5" eb="9">
      <t>キョウキュウカイシ</t>
    </rPh>
    <rPh sb="9" eb="11">
      <t>ジキ</t>
    </rPh>
    <rPh sb="12" eb="14">
      <t>ショウワ</t>
    </rPh>
    <rPh sb="15" eb="16">
      <t>ネン</t>
    </rPh>
    <rPh sb="17" eb="21">
      <t>ヒカクテキハヤ</t>
    </rPh>
    <rPh sb="23" eb="26">
      <t>ロウキュウカ</t>
    </rPh>
    <rPh sb="27" eb="29">
      <t>ジョウキョウ</t>
    </rPh>
    <rPh sb="31" eb="33">
      <t>カンロ</t>
    </rPh>
    <rPh sb="33" eb="35">
      <t>ケイネン</t>
    </rPh>
    <rPh sb="35" eb="36">
      <t>カ</t>
    </rPh>
    <rPh sb="36" eb="37">
      <t>リツ</t>
    </rPh>
    <rPh sb="38" eb="39">
      <t>ミ</t>
    </rPh>
    <rPh sb="40" eb="41">
      <t>ト</t>
    </rPh>
    <rPh sb="47" eb="49">
      <t>ゼンコク</t>
    </rPh>
    <rPh sb="49" eb="51">
      <t>ヘイキン</t>
    </rPh>
    <rPh sb="52" eb="58">
      <t>ルイジダンタイヘイキン</t>
    </rPh>
    <rPh sb="59" eb="60">
      <t>クラ</t>
    </rPh>
    <rPh sb="62" eb="63">
      <t>タカ</t>
    </rPh>
    <rPh sb="64" eb="65">
      <t>アタイ</t>
    </rPh>
    <rPh sb="68" eb="69">
      <t>ヨコ</t>
    </rPh>
    <rPh sb="71" eb="73">
      <t>ジョウタイ</t>
    </rPh>
    <rPh sb="74" eb="76">
      <t>スイイ</t>
    </rPh>
    <rPh sb="83" eb="85">
      <t>コンゴ</t>
    </rPh>
    <rPh sb="87" eb="89">
      <t>カンロ</t>
    </rPh>
    <rPh sb="90" eb="92">
      <t>テキカク</t>
    </rPh>
    <rPh sb="93" eb="97">
      <t>ジツジョウハアク</t>
    </rPh>
    <rPh sb="98" eb="99">
      <t>ツト</t>
    </rPh>
    <rPh sb="106" eb="109">
      <t>コウリツテキ</t>
    </rPh>
    <rPh sb="110" eb="112">
      <t>コウシン</t>
    </rPh>
    <rPh sb="113" eb="114">
      <t>スス</t>
    </rPh>
    <rPh sb="119" eb="123">
      <t>シサンカンリ</t>
    </rPh>
    <rPh sb="135" eb="137">
      <t>ケイカク</t>
    </rPh>
    <rPh sb="138" eb="140">
      <t>チャクジツ</t>
    </rPh>
    <rPh sb="141" eb="143">
      <t>ジッコウ</t>
    </rPh>
    <rPh sb="145" eb="150">
      <t>チョウキテキシテン</t>
    </rPh>
    <rPh sb="151" eb="152">
      <t>タ</t>
    </rPh>
    <phoneticPr fontId="4"/>
  </si>
  <si>
    <t>　経常収支比率は、100％以上を維持しており、給水収益による事業運営が成り立っていると言える。
　累積欠損金比率については、累積欠損金が発生していないことから、健全な経営状況にある。
　流動比率は、類似団体と比較して低い値だが、100％を大きく上回っていることから、短期的な債務に対する支払能力は有している。
　企業債残高対給水収益比率は、全国平均や類似団体と比較して高い値で推移していることから、企業債の発行を減らしていく必要があると考えられる。
　料金回収率は、100％以上を維持しており、全国平均や類似団体と比較して高い値で推移していることから、給水収益による事業運営が成り立っていると言える。
　給水原価は、全国平均や類似団体を上回っており、今後も維持管理費の削減など、資産管理（アセットマネジメント）計画を着実に実行していく必要があると考えられる。
　施設利用率について、類似団体に比べ低い水準となっているが、主な原因として、水需要に対して過剰な施設能力を有していることが考えられることから、アセットマネジメントによる施設の統廃合、ダウンサイジング等を実施することで利用率を上げていく予定である。
　有収率について、類似団体に比べ低い水準となっているが、主な原因として、法定耐用年数を超過する水道管からの漏水が考えられることから、漏水多発区域の漏水調査を重点的に行い、解消に取り組むことが急務である。</t>
    <rPh sb="1" eb="7">
      <t>ケイジョウシュウシヒリツ</t>
    </rPh>
    <rPh sb="13" eb="15">
      <t>イジョウ</t>
    </rPh>
    <rPh sb="16" eb="18">
      <t>イジ</t>
    </rPh>
    <rPh sb="23" eb="27">
      <t>キュウスイシュウエキ</t>
    </rPh>
    <rPh sb="30" eb="34">
      <t>ジギョウウンエイ</t>
    </rPh>
    <rPh sb="35" eb="36">
      <t>ナ</t>
    </rPh>
    <rPh sb="37" eb="38">
      <t>タ</t>
    </rPh>
    <rPh sb="43" eb="44">
      <t>イ</t>
    </rPh>
    <rPh sb="49" eb="56">
      <t>ルイセキケッソンキンヒリツ</t>
    </rPh>
    <rPh sb="62" eb="67">
      <t>ルイセキケッソンキン</t>
    </rPh>
    <rPh sb="68" eb="70">
      <t>ハッセイ</t>
    </rPh>
    <rPh sb="80" eb="82">
      <t>ケンゼン</t>
    </rPh>
    <rPh sb="83" eb="87">
      <t>ケイエイジョウキョウ</t>
    </rPh>
    <rPh sb="93" eb="97">
      <t>リュウドウヒリツ</t>
    </rPh>
    <rPh sb="99" eb="103">
      <t>ルイジダンタイ</t>
    </rPh>
    <rPh sb="104" eb="106">
      <t>ヒカク</t>
    </rPh>
    <rPh sb="108" eb="109">
      <t>ヒク</t>
    </rPh>
    <rPh sb="110" eb="111">
      <t>アタイ</t>
    </rPh>
    <rPh sb="119" eb="120">
      <t>オオ</t>
    </rPh>
    <rPh sb="122" eb="124">
      <t>ウワマワ</t>
    </rPh>
    <rPh sb="133" eb="136">
      <t>タンキテキ</t>
    </rPh>
    <rPh sb="137" eb="139">
      <t>サイム</t>
    </rPh>
    <rPh sb="140" eb="141">
      <t>タイ</t>
    </rPh>
    <rPh sb="143" eb="145">
      <t>シハライ</t>
    </rPh>
    <rPh sb="145" eb="147">
      <t>ノウリョク</t>
    </rPh>
    <rPh sb="148" eb="149">
      <t>ユウ</t>
    </rPh>
    <rPh sb="156" eb="159">
      <t>キギョウサイ</t>
    </rPh>
    <rPh sb="159" eb="161">
      <t>ザンダカ</t>
    </rPh>
    <rPh sb="161" eb="162">
      <t>タイ</t>
    </rPh>
    <rPh sb="162" eb="166">
      <t>キュウスイシュウエキ</t>
    </rPh>
    <rPh sb="166" eb="168">
      <t>ヒリツ</t>
    </rPh>
    <rPh sb="170" eb="174">
      <t>ゼンコクヘイキン</t>
    </rPh>
    <rPh sb="175" eb="179">
      <t>ルイジダンタイ</t>
    </rPh>
    <rPh sb="180" eb="182">
      <t>ヒカク</t>
    </rPh>
    <rPh sb="184" eb="185">
      <t>タカ</t>
    </rPh>
    <rPh sb="186" eb="187">
      <t>アタイ</t>
    </rPh>
    <rPh sb="188" eb="190">
      <t>スイイ</t>
    </rPh>
    <rPh sb="199" eb="202">
      <t>キギョウサイ</t>
    </rPh>
    <rPh sb="203" eb="205">
      <t>ハッコウ</t>
    </rPh>
    <rPh sb="206" eb="207">
      <t>ヘ</t>
    </rPh>
    <rPh sb="212" eb="214">
      <t>ヒツヨウ</t>
    </rPh>
    <rPh sb="218" eb="219">
      <t>カンガ</t>
    </rPh>
    <rPh sb="226" eb="231">
      <t>リョウキンカイシュウリツ</t>
    </rPh>
    <rPh sb="237" eb="239">
      <t>イジョウ</t>
    </rPh>
    <rPh sb="240" eb="242">
      <t>イジ</t>
    </rPh>
    <rPh sb="247" eb="251">
      <t>ゼンコクヘイキン</t>
    </rPh>
    <rPh sb="257" eb="259">
      <t>ヒカク</t>
    </rPh>
    <rPh sb="261" eb="262">
      <t>タカ</t>
    </rPh>
    <rPh sb="263" eb="264">
      <t>アタイ</t>
    </rPh>
    <rPh sb="265" eb="267">
      <t>スイイ</t>
    </rPh>
    <rPh sb="276" eb="280">
      <t>キュウスイシュウエキ</t>
    </rPh>
    <rPh sb="283" eb="287">
      <t>ジギョウウンエイ</t>
    </rPh>
    <rPh sb="288" eb="289">
      <t>ナ</t>
    </rPh>
    <rPh sb="290" eb="291">
      <t>タ</t>
    </rPh>
    <rPh sb="296" eb="297">
      <t>イ</t>
    </rPh>
    <rPh sb="302" eb="306">
      <t>キュウスイゲンカ</t>
    </rPh>
    <rPh sb="308" eb="312">
      <t>ゼンコクヘイキン</t>
    </rPh>
    <rPh sb="318" eb="320">
      <t>ウワマワ</t>
    </rPh>
    <rPh sb="325" eb="327">
      <t>コンゴ</t>
    </rPh>
    <rPh sb="334" eb="336">
      <t>サクゲン</t>
    </rPh>
    <rPh sb="367" eb="369">
      <t>ヒツヨウ</t>
    </rPh>
    <rPh sb="373" eb="374">
      <t>カンガ</t>
    </rPh>
    <rPh sb="381" eb="386">
      <t>シセツリヨウリツ</t>
    </rPh>
    <rPh sb="396" eb="397">
      <t>クラ</t>
    </rPh>
    <rPh sb="398" eb="399">
      <t>ヒク</t>
    </rPh>
    <rPh sb="400" eb="402">
      <t>スイジュン</t>
    </rPh>
    <rPh sb="410" eb="411">
      <t>オモ</t>
    </rPh>
    <rPh sb="412" eb="414">
      <t>ゲンイン</t>
    </rPh>
    <rPh sb="418" eb="421">
      <t>ミズジュヨウ</t>
    </rPh>
    <rPh sb="422" eb="423">
      <t>タイ</t>
    </rPh>
    <rPh sb="425" eb="427">
      <t>カジョウ</t>
    </rPh>
    <rPh sb="428" eb="432">
      <t>シセツノウリョク</t>
    </rPh>
    <rPh sb="433" eb="434">
      <t>ユウ</t>
    </rPh>
    <rPh sb="441" eb="442">
      <t>カンガ</t>
    </rPh>
    <rPh sb="464" eb="466">
      <t>シセツ</t>
    </rPh>
    <rPh sb="467" eb="470">
      <t>トウハイゴウ</t>
    </rPh>
    <rPh sb="479" eb="480">
      <t>トウ</t>
    </rPh>
    <rPh sb="481" eb="483">
      <t>ジッシ</t>
    </rPh>
    <rPh sb="488" eb="491">
      <t>リヨウリツ</t>
    </rPh>
    <rPh sb="492" eb="493">
      <t>ア</t>
    </rPh>
    <rPh sb="497" eb="499">
      <t>ヨテイ</t>
    </rPh>
    <rPh sb="505" eb="508">
      <t>ユウシュウリツ</t>
    </rPh>
    <rPh sb="513" eb="517">
      <t>ルイジダンタイ</t>
    </rPh>
    <rPh sb="518" eb="519">
      <t>クラ</t>
    </rPh>
    <rPh sb="520" eb="521">
      <t>ヒク</t>
    </rPh>
    <rPh sb="522" eb="524">
      <t>スイジュン</t>
    </rPh>
    <rPh sb="532" eb="533">
      <t>オモ</t>
    </rPh>
    <rPh sb="534" eb="536">
      <t>ゲンイン</t>
    </rPh>
    <rPh sb="540" eb="546">
      <t>ホウテイタイヨウネンスウ</t>
    </rPh>
    <rPh sb="547" eb="549">
      <t>チョウカ</t>
    </rPh>
    <rPh sb="551" eb="554">
      <t>スイドウカン</t>
    </rPh>
    <rPh sb="557" eb="559">
      <t>ロウスイ</t>
    </rPh>
    <rPh sb="560" eb="561">
      <t>カンガ</t>
    </rPh>
    <rPh sb="570" eb="576">
      <t>ロウスイタハツクイキ</t>
    </rPh>
    <rPh sb="577" eb="581">
      <t>ロウスイチョウサ</t>
    </rPh>
    <rPh sb="582" eb="585">
      <t>ジュウテンテキ</t>
    </rPh>
    <rPh sb="586" eb="587">
      <t>オコナ</t>
    </rPh>
    <rPh sb="589" eb="591">
      <t>カイショウ</t>
    </rPh>
    <rPh sb="592" eb="593">
      <t>ト</t>
    </rPh>
    <rPh sb="594" eb="595">
      <t>ク</t>
    </rPh>
    <rPh sb="599" eb="601">
      <t>キュウム</t>
    </rPh>
    <phoneticPr fontId="4"/>
  </si>
  <si>
    <t>　企業経営に関する指標により、現時点で健全な経営を行っているものと判断できる。
　しかしながら、当市は、建設（更新）投資の財源を企業債に依存する割合が高く、一方で施設の老朽化が進み、更新費用（資本の再投入）の増加が見込まれるのに対し、その原資となる給水収益や減価償却費などの内部留保資金が減少傾向にあり、今後も企業債に依存する割合が高くなることが想定される。
　このことから、効率的な更新を進めるうえで、資産管理（アセットマネジメント）計画を着実に実行し、費用の平準化を図りながら、健全な経営をすることが最重要課題であると捉え、令和7年度までに経営戦略を改定する。</t>
    <rPh sb="1" eb="5">
      <t>キギョウケイエイ</t>
    </rPh>
    <rPh sb="6" eb="7">
      <t>カン</t>
    </rPh>
    <rPh sb="9" eb="11">
      <t>シヒョウ</t>
    </rPh>
    <rPh sb="15" eb="18">
      <t>ゲンジテン</t>
    </rPh>
    <rPh sb="19" eb="21">
      <t>ケンゼン</t>
    </rPh>
    <rPh sb="22" eb="24">
      <t>ケイエイ</t>
    </rPh>
    <rPh sb="25" eb="26">
      <t>オコナ</t>
    </rPh>
    <rPh sb="33" eb="35">
      <t>ハンダン</t>
    </rPh>
    <rPh sb="48" eb="50">
      <t>トウシ</t>
    </rPh>
    <rPh sb="52" eb="54">
      <t>ケンセツ</t>
    </rPh>
    <rPh sb="55" eb="57">
      <t>コウシン</t>
    </rPh>
    <rPh sb="58" eb="60">
      <t>トウシ</t>
    </rPh>
    <rPh sb="61" eb="63">
      <t>ザイゲン</t>
    </rPh>
    <rPh sb="64" eb="67">
      <t>キギョウサイ</t>
    </rPh>
    <rPh sb="68" eb="70">
      <t>イゾン</t>
    </rPh>
    <rPh sb="72" eb="74">
      <t>ワリアイ</t>
    </rPh>
    <rPh sb="75" eb="76">
      <t>タカ</t>
    </rPh>
    <rPh sb="78" eb="80">
      <t>イッポウ</t>
    </rPh>
    <rPh sb="81" eb="83">
      <t>シセツ</t>
    </rPh>
    <rPh sb="84" eb="87">
      <t>ロウキュウカ</t>
    </rPh>
    <rPh sb="88" eb="89">
      <t>スス</t>
    </rPh>
    <rPh sb="91" eb="95">
      <t>コウシンヒヨウ</t>
    </rPh>
    <rPh sb="96" eb="98">
      <t>シホン</t>
    </rPh>
    <rPh sb="99" eb="102">
      <t>サイトウニュウ</t>
    </rPh>
    <rPh sb="104" eb="106">
      <t>ゾウカ</t>
    </rPh>
    <rPh sb="107" eb="109">
      <t>ミコ</t>
    </rPh>
    <rPh sb="114" eb="115">
      <t>タイ</t>
    </rPh>
    <rPh sb="119" eb="121">
      <t>ゲンシ</t>
    </rPh>
    <rPh sb="124" eb="128">
      <t>キュウスイシュウエキ</t>
    </rPh>
    <rPh sb="129" eb="134">
      <t>ゲンカショウキャクヒ</t>
    </rPh>
    <rPh sb="137" eb="143">
      <t>ナイブリュウホシキン</t>
    </rPh>
    <rPh sb="144" eb="148">
      <t>ゲンショウケイコウ</t>
    </rPh>
    <rPh sb="152" eb="154">
      <t>コンゴ</t>
    </rPh>
    <rPh sb="155" eb="158">
      <t>キギョウサイ</t>
    </rPh>
    <rPh sb="159" eb="161">
      <t>イゾン</t>
    </rPh>
    <rPh sb="163" eb="165">
      <t>ワリアイ</t>
    </rPh>
    <rPh sb="166" eb="167">
      <t>タカ</t>
    </rPh>
    <rPh sb="173" eb="175">
      <t>ソウテイ</t>
    </rPh>
    <rPh sb="188" eb="191">
      <t>コウリツテキ</t>
    </rPh>
    <rPh sb="192" eb="194">
      <t>コウシン</t>
    </rPh>
    <rPh sb="195" eb="196">
      <t>スス</t>
    </rPh>
    <rPh sb="202" eb="206">
      <t>シサンカンリ</t>
    </rPh>
    <rPh sb="218" eb="220">
      <t>ケイカク</t>
    </rPh>
    <rPh sb="221" eb="223">
      <t>チャクジツ</t>
    </rPh>
    <rPh sb="224" eb="226">
      <t>ジッコウ</t>
    </rPh>
    <rPh sb="228" eb="230">
      <t>ヒヨウ</t>
    </rPh>
    <rPh sb="231" eb="234">
      <t>ヘイジュンカ</t>
    </rPh>
    <rPh sb="235" eb="236">
      <t>ハカ</t>
    </rPh>
    <rPh sb="241" eb="243">
      <t>ケンゼン</t>
    </rPh>
    <rPh sb="244" eb="246">
      <t>ケイエイ</t>
    </rPh>
    <rPh sb="252" eb="257">
      <t>サイジュウヨウカダイ</t>
    </rPh>
    <rPh sb="261" eb="262">
      <t>トラ</t>
    </rPh>
    <rPh sb="264" eb="266">
      <t>レイワ</t>
    </rPh>
    <rPh sb="267" eb="269">
      <t>ネンド</t>
    </rPh>
    <rPh sb="272" eb="276">
      <t>ケイエイセンリャク</t>
    </rPh>
    <rPh sb="277" eb="27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</si>
</sst>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0.45</c:v>
                </c:pt>
                <c:pt idx="2">
                  <c:v>0.53</c:v>
                </c:pt>
                <c:pt idx="3">
                  <c:v>0.54</c:v>
                </c:pt>
                <c:pt idx="4">
                  <c:v>0.49</c:v>
                </c:pt>
              </c:numCache>
            </c:numRef>
          </c:val>
          <c:extLst>
            <c:ext xmlns:c16="http://schemas.microsoft.com/office/drawing/2014/chart" uri="{C3380CC4-5D6E-409C-BE32-E72D297353CC}">
              <c16:uniqueId val="{00000000-C54A-4AA5-832E-1536815E3C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C54A-4AA5-832E-1536815E3C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54.29</c:v>
                </c:pt>
                <c:pt idx="1">
                  <c:v>54.14</c:v>
                </c:pt>
                <c:pt idx="2">
                  <c:v>51.14</c:v>
                </c:pt>
                <c:pt idx="3">
                  <c:v>49.86</c:v>
                </c:pt>
                <c:pt idx="4">
                  <c:v>53.78</c:v>
                </c:pt>
              </c:numCache>
            </c:numRef>
          </c:val>
          <c:extLst>
            <c:ext xmlns:c16="http://schemas.microsoft.com/office/drawing/2014/chart" uri="{C3380CC4-5D6E-409C-BE32-E72D297353CC}">
              <c16:uniqueId val="{00000000-EBF0-4650-8074-9158482896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EBF0-4650-8074-9158482896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90.5</c:v>
                </c:pt>
                <c:pt idx="1">
                  <c:v>89.56</c:v>
                </c:pt>
                <c:pt idx="2">
                  <c:v>89.66</c:v>
                </c:pt>
                <c:pt idx="3">
                  <c:v>89.6</c:v>
                </c:pt>
                <c:pt idx="4">
                  <c:v>88.55</c:v>
                </c:pt>
              </c:numCache>
            </c:numRef>
          </c:val>
          <c:extLst>
            <c:ext xmlns:c16="http://schemas.microsoft.com/office/drawing/2014/chart" uri="{C3380CC4-5D6E-409C-BE32-E72D297353CC}">
              <c16:uniqueId val="{00000000-3C49-43E8-883A-3BDDCE6D86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3C49-43E8-883A-3BDDCE6D86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120.61</c:v>
                </c:pt>
                <c:pt idx="1">
                  <c:v>112.74</c:v>
                </c:pt>
                <c:pt idx="2">
                  <c:v>117.1</c:v>
                </c:pt>
                <c:pt idx="3">
                  <c:v>114.86</c:v>
                </c:pt>
                <c:pt idx="4">
                  <c:v>112.02</c:v>
                </c:pt>
              </c:numCache>
            </c:numRef>
          </c:val>
          <c:extLst>
            <c:ext xmlns:c16="http://schemas.microsoft.com/office/drawing/2014/chart" uri="{C3380CC4-5D6E-409C-BE32-E72D297353CC}">
              <c16:uniqueId val="{00000000-FDC5-491F-876D-2AFBA109B3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DC5-491F-876D-2AFBA109B3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46.77</c:v>
                </c:pt>
                <c:pt idx="1">
                  <c:v>47.97</c:v>
                </c:pt>
                <c:pt idx="2">
                  <c:v>48.92</c:v>
                </c:pt>
                <c:pt idx="3">
                  <c:v>49.52</c:v>
                </c:pt>
                <c:pt idx="4">
                  <c:v>50.42</c:v>
                </c:pt>
              </c:numCache>
            </c:numRef>
          </c:val>
          <c:extLst>
            <c:ext xmlns:c16="http://schemas.microsoft.com/office/drawing/2014/chart" uri="{C3380CC4-5D6E-409C-BE32-E72D297353CC}">
              <c16:uniqueId val="{00000000-C110-4FBB-915A-D4A82BE4CD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C110-4FBB-915A-D4A82BE4CD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33.53</c:v>
                </c:pt>
                <c:pt idx="1">
                  <c:v>24.02</c:v>
                </c:pt>
                <c:pt idx="2">
                  <c:v>25.34</c:v>
                </c:pt>
                <c:pt idx="3">
                  <c:v>25.87</c:v>
                </c:pt>
                <c:pt idx="4">
                  <c:v>27.6</c:v>
                </c:pt>
              </c:numCache>
            </c:numRef>
          </c:val>
          <c:extLst>
            <c:ext xmlns:c16="http://schemas.microsoft.com/office/drawing/2014/chart" uri="{C3380CC4-5D6E-409C-BE32-E72D297353CC}">
              <c16:uniqueId val="{00000000-4E5E-4454-A1AB-31B651D6A3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4E5E-4454-A1AB-31B651D6A3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51-4331-9154-FB72E30B18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9451-4331-9154-FB72E30B18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175.6</c:v>
                </c:pt>
                <c:pt idx="1">
                  <c:v>200.26</c:v>
                </c:pt>
                <c:pt idx="2">
                  <c:v>219.1</c:v>
                </c:pt>
                <c:pt idx="3">
                  <c:v>224.22</c:v>
                </c:pt>
                <c:pt idx="4">
                  <c:v>260.75</c:v>
                </c:pt>
              </c:numCache>
            </c:numRef>
          </c:val>
          <c:extLst>
            <c:ext xmlns:c16="http://schemas.microsoft.com/office/drawing/2014/chart" uri="{C3380CC4-5D6E-409C-BE32-E72D297353CC}">
              <c16:uniqueId val="{00000000-047F-4E27-9BFB-C1F720FEDC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047F-4E27-9BFB-C1F720FEDC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434.24</c:v>
                </c:pt>
                <c:pt idx="1">
                  <c:v>427.81</c:v>
                </c:pt>
                <c:pt idx="2">
                  <c:v>426.15</c:v>
                </c:pt>
                <c:pt idx="3">
                  <c:v>426.17</c:v>
                </c:pt>
                <c:pt idx="4">
                  <c:v>428.36</c:v>
                </c:pt>
              </c:numCache>
            </c:numRef>
          </c:val>
          <c:extLst>
            <c:ext xmlns:c16="http://schemas.microsoft.com/office/drawing/2014/chart" uri="{C3380CC4-5D6E-409C-BE32-E72D297353CC}">
              <c16:uniqueId val="{00000000-9196-4C09-9295-9F71D0AFA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196-4C09-9295-9F71D0AFA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115.18</c:v>
                </c:pt>
                <c:pt idx="1">
                  <c:v>106.84</c:v>
                </c:pt>
                <c:pt idx="2">
                  <c:v>110.59</c:v>
                </c:pt>
                <c:pt idx="3">
                  <c:v>109.29</c:v>
                </c:pt>
                <c:pt idx="4">
                  <c:v>106.86</c:v>
                </c:pt>
              </c:numCache>
            </c:numRef>
          </c:val>
          <c:extLst>
            <c:ext xmlns:c16="http://schemas.microsoft.com/office/drawing/2014/chart" uri="{C3380CC4-5D6E-409C-BE32-E72D297353CC}">
              <c16:uniqueId val="{00000000-70F8-4479-829E-F9B40F99F6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70F8-4479-829E-F9B40F99F6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182.28</c:v>
                </c:pt>
                <c:pt idx="1">
                  <c:v>197.27</c:v>
                </c:pt>
                <c:pt idx="2">
                  <c:v>190.66</c:v>
                </c:pt>
                <c:pt idx="3">
                  <c:v>194.19</c:v>
                </c:pt>
                <c:pt idx="4">
                  <c:v>197.17</c:v>
                </c:pt>
              </c:numCache>
            </c:numRef>
          </c:val>
          <c:extLst>
            <c:ext xmlns:c16="http://schemas.microsoft.com/office/drawing/2014/chart" uri="{C3380CC4-5D6E-409C-BE32-E72D297353CC}">
              <c16:uniqueId val="{00000000-5B5D-495E-B226-443EF7DF2D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5B5D-495E-B226-443EF7DF2D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弘前市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168479</v>
      </c>
      <c r="AM8" s="61"/>
      <c r="AN8" s="61"/>
      <c r="AO8" s="61"/>
      <c r="AP8" s="61"/>
      <c r="AQ8" s="61"/>
      <c r="AR8" s="61"/>
      <c r="AS8" s="61"/>
      <c r="AT8" s="52">
        <f>データ!$S$6</f>
        <v>524.20000000000005</v>
      </c>
      <c r="AU8" s="53"/>
      <c r="AV8" s="53"/>
      <c r="AW8" s="53"/>
      <c r="AX8" s="53"/>
      <c r="AY8" s="53"/>
      <c r="AZ8" s="53"/>
      <c r="BA8" s="53"/>
      <c r="BB8" s="54">
        <f>データ!$T$6</f>
        <v>321.39999999999998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53.39</v>
      </c>
      <c r="J10" s="53"/>
      <c r="K10" s="53"/>
      <c r="L10" s="53"/>
      <c r="M10" s="53"/>
      <c r="N10" s="53"/>
      <c r="O10" s="64"/>
      <c r="P10" s="54">
        <f>データ!$P$6</f>
        <v>97.92</v>
      </c>
      <c r="Q10" s="54"/>
      <c r="R10" s="54"/>
      <c r="S10" s="54"/>
      <c r="T10" s="54"/>
      <c r="U10" s="54"/>
      <c r="V10" s="54"/>
      <c r="W10" s="61">
        <f>データ!$Q$6</f>
        <v>3922</v>
      </c>
      <c r="X10" s="61"/>
      <c r="Y10" s="61"/>
      <c r="Z10" s="61"/>
      <c r="AA10" s="61"/>
      <c r="AB10" s="61"/>
      <c r="AC10" s="61"/>
      <c r="AD10" s="2"/>
      <c r="AE10" s="2"/>
      <c r="AF10" s="2"/>
      <c r="AG10" s="2"/>
      <c r="AH10" s="4"/>
      <c r="AI10" s="4"/>
      <c r="AJ10" s="4"/>
      <c r="AK10" s="4"/>
      <c r="AL10" s="61">
        <f>データ!$U$6</f>
        <v>163588</v>
      </c>
      <c r="AM10" s="61"/>
      <c r="AN10" s="61"/>
      <c r="AO10" s="61"/>
      <c r="AP10" s="61"/>
      <c r="AQ10" s="61"/>
      <c r="AR10" s="61"/>
      <c r="AS10" s="61"/>
      <c r="AT10" s="52">
        <f>データ!$V$6</f>
        <v>250.17</v>
      </c>
      <c r="AU10" s="53"/>
      <c r="AV10" s="53"/>
      <c r="AW10" s="53"/>
      <c r="AX10" s="53"/>
      <c r="AY10" s="53"/>
      <c r="AZ10" s="53"/>
      <c r="BA10" s="53"/>
      <c r="BB10" s="54">
        <f>データ!$W$6</f>
        <v>653.91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1R729+s6ey1aydihYYJ+zt5UBhcydQp37HkhL8MjBnjwYJV+MYKKaRlbDBBgjh4HMcc/qb8mJCvIrEjFkBlpw==" saltValue="Bm4Bmi/3/jSRe1OMtL4U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22021</v>
      </c>
      <c r="D6" s="34">
        <f t="shared" si="3"/>
        <v>46</v>
      </c>
      <c r="E6" s="34">
        <f t="shared" si="3"/>
        <v>1</v>
      </c>
      <c r="F6" s="34">
        <f t="shared" si="3"/>
        <v>0</v>
      </c>
      <c r="G6" s="34">
        <f t="shared" si="3"/>
        <v>1</v>
      </c>
      <c r="H6" s="34" t="str">
        <f t="shared" si="3"/>
        <v>青森県　弘前市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53.39</v>
      </c>
      <c r="P6" s="35">
        <f t="shared" si="3"/>
        <v>97.92</v>
      </c>
      <c r="Q6" s="35">
        <f t="shared" si="3"/>
        <v>3922</v>
      </c>
      <c r="R6" s="35">
        <f t="shared" si="3"/>
        <v>168479</v>
      </c>
      <c r="S6" s="35">
        <f t="shared" si="3"/>
        <v>524.20000000000005</v>
      </c>
      <c r="T6" s="35">
        <f t="shared" si="3"/>
        <v>321.39999999999998</v>
      </c>
      <c r="U6" s="35">
        <f t="shared" si="3"/>
        <v>163588</v>
      </c>
      <c r="V6" s="35">
        <f t="shared" si="3"/>
        <v>250.17</v>
      </c>
      <c r="W6" s="35">
        <f t="shared" si="3"/>
        <v>653.91</v>
      </c>
      <c r="X6" s="36">
        <f>IF(X7="",NA(),X7)</f>
        <v>120.61</v>
      </c>
      <c r="Y6" s="36">
        <f t="shared" ref="Y6:AG6" si="4">IF(Y7="",NA(),Y7)</f>
        <v>112.74</v>
      </c>
      <c r="Z6" s="36">
        <f t="shared" si="4"/>
        <v>117.1</v>
      </c>
      <c r="AA6" s="36">
        <f t="shared" si="4"/>
        <v>114.86</v>
      </c>
      <c r="AB6" s="36">
        <f t="shared" si="4"/>
        <v>112.02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175.6</v>
      </c>
      <c r="AU6" s="36">
        <f t="shared" ref="AU6:BC6" si="6">IF(AU7="",NA(),AU7)</f>
        <v>200.26</v>
      </c>
      <c r="AV6" s="36">
        <f t="shared" si="6"/>
        <v>219.1</v>
      </c>
      <c r="AW6" s="36">
        <f t="shared" si="6"/>
        <v>224.22</v>
      </c>
      <c r="AX6" s="36">
        <f t="shared" si="6"/>
        <v>260.75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434.24</v>
      </c>
      <c r="BF6" s="36">
        <f t="shared" ref="BF6:BN6" si="7">IF(BF7="",NA(),BF7)</f>
        <v>427.81</v>
      </c>
      <c r="BG6" s="36">
        <f t="shared" si="7"/>
        <v>426.15</v>
      </c>
      <c r="BH6" s="36">
        <f t="shared" si="7"/>
        <v>426.17</v>
      </c>
      <c r="BI6" s="36">
        <f t="shared" si="7"/>
        <v>428.36</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115.18</v>
      </c>
      <c r="BQ6" s="36">
        <f t="shared" ref="BQ6:BY6" si="8">IF(BQ7="",NA(),BQ7)</f>
        <v>106.84</v>
      </c>
      <c r="BR6" s="36">
        <f t="shared" si="8"/>
        <v>110.59</v>
      </c>
      <c r="BS6" s="36">
        <f t="shared" si="8"/>
        <v>109.29</v>
      </c>
      <c r="BT6" s="36">
        <f t="shared" si="8"/>
        <v>106.86</v>
      </c>
      <c r="BU6" s="36">
        <f t="shared" si="8"/>
        <v>107.61</v>
      </c>
      <c r="BV6" s="36">
        <f t="shared" si="8"/>
        <v>106.02</v>
      </c>
      <c r="BW6" s="36">
        <f t="shared" si="8"/>
        <v>104.84</v>
      </c>
      <c r="BX6" s="36">
        <f t="shared" si="8"/>
        <v>106.11</v>
      </c>
      <c r="BY6" s="36">
        <f t="shared" si="8"/>
        <v>103.75</v>
      </c>
      <c r="BZ6" s="35" t="str">
        <f>IF(BZ7="","",IF(BZ7="-","【-】","【"&amp;SUBSTITUTE(TEXT(BZ7,"#,##0.00"),"-","△")&amp;"】"))</f>
        <v>【100.05】</v>
      </c>
      <c r="CA6" s="36">
        <f>IF(CA7="",NA(),CA7)</f>
        <v>182.28</v>
      </c>
      <c r="CB6" s="36">
        <f t="shared" ref="CB6:CJ6" si="9">IF(CB7="",NA(),CB7)</f>
        <v>197.27</v>
      </c>
      <c r="CC6" s="36">
        <f t="shared" si="9"/>
        <v>190.66</v>
      </c>
      <c r="CD6" s="36">
        <f t="shared" si="9"/>
        <v>194.19</v>
      </c>
      <c r="CE6" s="36">
        <f t="shared" si="9"/>
        <v>197.17</v>
      </c>
      <c r="CF6" s="36">
        <f t="shared" si="9"/>
        <v>155.69</v>
      </c>
      <c r="CG6" s="36">
        <f t="shared" si="9"/>
        <v>158.6</v>
      </c>
      <c r="CH6" s="36">
        <f t="shared" si="9"/>
        <v>161.82</v>
      </c>
      <c r="CI6" s="36">
        <f t="shared" si="9"/>
        <v>161.03</v>
      </c>
      <c r="CJ6" s="36">
        <f t="shared" si="9"/>
        <v>159.93</v>
      </c>
      <c r="CK6" s="35" t="str">
        <f>IF(CK7="","",IF(CK7="-","【-】","【"&amp;SUBSTITUTE(TEXT(CK7,"#,##0.00"),"-","△")&amp;"】"))</f>
        <v>【166.40】</v>
      </c>
      <c r="CL6" s="36">
        <f>IF(CL7="",NA(),CL7)</f>
        <v>54.29</v>
      </c>
      <c r="CM6" s="36">
        <f t="shared" ref="CM6:CU6" si="10">IF(CM7="",NA(),CM7)</f>
        <v>54.14</v>
      </c>
      <c r="CN6" s="36">
        <f t="shared" si="10"/>
        <v>51.14</v>
      </c>
      <c r="CO6" s="36">
        <f t="shared" si="10"/>
        <v>49.86</v>
      </c>
      <c r="CP6" s="36">
        <f t="shared" si="10"/>
        <v>53.78</v>
      </c>
      <c r="CQ6" s="36">
        <f t="shared" si="10"/>
        <v>62.46</v>
      </c>
      <c r="CR6" s="36">
        <f t="shared" si="10"/>
        <v>62.88</v>
      </c>
      <c r="CS6" s="36">
        <f t="shared" si="10"/>
        <v>62.32</v>
      </c>
      <c r="CT6" s="36">
        <f t="shared" si="10"/>
        <v>61.71</v>
      </c>
      <c r="CU6" s="36">
        <f t="shared" si="10"/>
        <v>63.12</v>
      </c>
      <c r="CV6" s="35" t="str">
        <f>IF(CV7="","",IF(CV7="-","【-】","【"&amp;SUBSTITUTE(TEXT(CV7,"#,##0.00"),"-","△")&amp;"】"))</f>
        <v>【60.69】</v>
      </c>
      <c r="CW6" s="36">
        <f>IF(CW7="",NA(),CW7)</f>
        <v>90.5</v>
      </c>
      <c r="CX6" s="36">
        <f t="shared" ref="CX6:DF6" si="11">IF(CX7="",NA(),CX7)</f>
        <v>89.56</v>
      </c>
      <c r="CY6" s="36">
        <f t="shared" si="11"/>
        <v>89.66</v>
      </c>
      <c r="CZ6" s="36">
        <f t="shared" si="11"/>
        <v>89.6</v>
      </c>
      <c r="DA6" s="36">
        <f t="shared" si="11"/>
        <v>88.55</v>
      </c>
      <c r="DB6" s="36">
        <f t="shared" si="11"/>
        <v>90.62</v>
      </c>
      <c r="DC6" s="36">
        <f t="shared" si="11"/>
        <v>90.13</v>
      </c>
      <c r="DD6" s="36">
        <f t="shared" si="11"/>
        <v>90.19</v>
      </c>
      <c r="DE6" s="36">
        <f t="shared" si="11"/>
        <v>90.03</v>
      </c>
      <c r="DF6" s="36">
        <f t="shared" si="11"/>
        <v>90.09</v>
      </c>
      <c r="DG6" s="35" t="str">
        <f>IF(DG7="","",IF(DG7="-","【-】","【"&amp;SUBSTITUTE(TEXT(DG7,"#,##0.00"),"-","△")&amp;"】"))</f>
        <v>【89.82】</v>
      </c>
      <c r="DH6" s="36">
        <f>IF(DH7="",NA(),DH7)</f>
        <v>46.77</v>
      </c>
      <c r="DI6" s="36">
        <f t="shared" ref="DI6:DQ6" si="12">IF(DI7="",NA(),DI7)</f>
        <v>47.97</v>
      </c>
      <c r="DJ6" s="36">
        <f t="shared" si="12"/>
        <v>48.92</v>
      </c>
      <c r="DK6" s="36">
        <f t="shared" si="12"/>
        <v>49.52</v>
      </c>
      <c r="DL6" s="36">
        <f t="shared" si="12"/>
        <v>50.42</v>
      </c>
      <c r="DM6" s="36">
        <f t="shared" si="12"/>
        <v>48.01</v>
      </c>
      <c r="DN6" s="36">
        <f t="shared" si="12"/>
        <v>48.01</v>
      </c>
      <c r="DO6" s="36">
        <f t="shared" si="12"/>
        <v>48.86</v>
      </c>
      <c r="DP6" s="36">
        <f t="shared" si="12"/>
        <v>49.6</v>
      </c>
      <c r="DQ6" s="36">
        <f t="shared" si="12"/>
        <v>50.31</v>
      </c>
      <c r="DR6" s="35" t="str">
        <f>IF(DR7="","",IF(DR7="-","【-】","【"&amp;SUBSTITUTE(TEXT(DR7,"#,##0.00"),"-","△")&amp;"】"))</f>
        <v>【50.19】</v>
      </c>
      <c r="DS6" s="36">
        <f>IF(DS7="",NA(),DS7)</f>
        <v>33.53</v>
      </c>
      <c r="DT6" s="36">
        <f t="shared" ref="DT6:EB6" si="13">IF(DT7="",NA(),DT7)</f>
        <v>24.02</v>
      </c>
      <c r="DU6" s="36">
        <f t="shared" si="13"/>
        <v>25.34</v>
      </c>
      <c r="DV6" s="36">
        <f t="shared" si="13"/>
        <v>25.87</v>
      </c>
      <c r="DW6" s="36">
        <f t="shared" si="13"/>
        <v>27.6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0.33</v>
      </c>
      <c r="EE6" s="36">
        <f t="shared" ref="EE6:EM6" si="14">IF(EE7="",NA(),EE7)</f>
        <v>0.45</v>
      </c>
      <c r="EF6" s="36">
        <f t="shared" si="14"/>
        <v>0.53</v>
      </c>
      <c r="EG6" s="36">
        <f t="shared" si="14"/>
        <v>0.54</v>
      </c>
      <c r="EH6" s="36">
        <f t="shared" si="14"/>
        <v>0.49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22021</v>
      </c>
      <c r="D7" s="38">
        <v>46</v>
      </c>
      <c r="E7" s="38">
        <v>1</v>
      </c>
      <c r="F7" s="38">
        <v>0</v>
      </c>
      <c r="G7" s="38">
        <v>1</v>
      </c>
      <c r="H7" s="38" t="s">
        <v>93</v>
      </c>
      <c r="I7" s="38" t="s">
        <v>94</v>
      </c>
      <c r="J7" s="38" t="s">
        <v>95</v>
      </c>
      <c r="K7" s="38" t="s">
        <v>96</v>
      </c>
      <c r="L7" s="38" t="s">
        <v>97</v>
      </c>
      <c r="M7" s="38" t="s">
        <v>98</v>
      </c>
      <c r="N7" s="39" t="s">
        <v>99</v>
      </c>
      <c r="O7" s="39">
        <v>53.39</v>
      </c>
      <c r="P7" s="39">
        <v>97.92</v>
      </c>
      <c r="Q7" s="39">
        <v>3922</v>
      </c>
      <c r="R7" s="39">
        <v>168479</v>
      </c>
      <c r="S7" s="39">
        <v>524.20000000000005</v>
      </c>
      <c r="T7" s="39">
        <v>321.39999999999998</v>
      </c>
      <c r="U7" s="39">
        <v>163588</v>
      </c>
      <c r="V7" s="39">
        <v>250.17</v>
      </c>
      <c r="W7" s="39">
        <v>653.91</v>
      </c>
      <c r="X7" s="39">
        <v>120.61</v>
      </c>
      <c r="Y7" s="39">
        <v>112.74</v>
      </c>
      <c r="Z7" s="39">
        <v>117.1</v>
      </c>
      <c r="AA7" s="39">
        <v>114.86</v>
      </c>
      <c r="AB7" s="39">
        <v>112.02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175.6</v>
      </c>
      <c r="AU7" s="39">
        <v>200.26</v>
      </c>
      <c r="AV7" s="39">
        <v>219.1</v>
      </c>
      <c r="AW7" s="39">
        <v>224.22</v>
      </c>
      <c r="AX7" s="39">
        <v>260.75</v>
      </c>
      <c r="AY7" s="39">
        <v>311.99</v>
      </c>
      <c r="AZ7" s="39">
        <v>307.83</v>
      </c>
      <c r="BA7" s="39">
        <v>318.89</v>
      </c>
      <c r="BB7" s="39">
        <v>309.10000000000002</v>
      </c>
      <c r="BC7" s="39">
        <v>306.08</v>
      </c>
      <c r="BD7" s="39">
        <v>260.31</v>
      </c>
      <c r="BE7" s="39">
        <v>434.24</v>
      </c>
      <c r="BF7" s="39">
        <v>427.81</v>
      </c>
      <c r="BG7" s="39">
        <v>426.15</v>
      </c>
      <c r="BH7" s="39">
        <v>426.17</v>
      </c>
      <c r="BI7" s="39">
        <v>428.36</v>
      </c>
      <c r="BJ7" s="39">
        <v>291.77999999999997</v>
      </c>
      <c r="BK7" s="39">
        <v>295.44</v>
      </c>
      <c r="BL7" s="39">
        <v>290.07</v>
      </c>
      <c r="BM7" s="39">
        <v>290.42</v>
      </c>
      <c r="BN7" s="39">
        <v>294.66000000000003</v>
      </c>
      <c r="BO7" s="39">
        <v>275.67</v>
      </c>
      <c r="BP7" s="39">
        <v>115.18</v>
      </c>
      <c r="BQ7" s="39">
        <v>106.84</v>
      </c>
      <c r="BR7" s="39">
        <v>110.59</v>
      </c>
      <c r="BS7" s="39">
        <v>109.29</v>
      </c>
      <c r="BT7" s="39">
        <v>106.86</v>
      </c>
      <c r="BU7" s="39">
        <v>107.61</v>
      </c>
      <c r="BV7" s="39">
        <v>106.02</v>
      </c>
      <c r="BW7" s="39">
        <v>104.84</v>
      </c>
      <c r="BX7" s="39">
        <v>106.11</v>
      </c>
      <c r="BY7" s="39">
        <v>103.75</v>
      </c>
      <c r="BZ7" s="39">
        <v>100.05</v>
      </c>
      <c r="CA7" s="39">
        <v>182.28</v>
      </c>
      <c r="CB7" s="39">
        <v>197.27</v>
      </c>
      <c r="CC7" s="39">
        <v>190.66</v>
      </c>
      <c r="CD7" s="39">
        <v>194.19</v>
      </c>
      <c r="CE7" s="39">
        <v>197.17</v>
      </c>
      <c r="CF7" s="39">
        <v>155.69</v>
      </c>
      <c r="CG7" s="39">
        <v>158.6</v>
      </c>
      <c r="CH7" s="39">
        <v>161.82</v>
      </c>
      <c r="CI7" s="39">
        <v>161.03</v>
      </c>
      <c r="CJ7" s="39">
        <v>159.93</v>
      </c>
      <c r="CK7" s="39">
        <v>166.4</v>
      </c>
      <c r="CL7" s="39">
        <v>54.29</v>
      </c>
      <c r="CM7" s="39">
        <v>54.14</v>
      </c>
      <c r="CN7" s="39">
        <v>51.14</v>
      </c>
      <c r="CO7" s="39">
        <v>49.86</v>
      </c>
      <c r="CP7" s="39">
        <v>53.78</v>
      </c>
      <c r="CQ7" s="39">
        <v>62.46</v>
      </c>
      <c r="CR7" s="39">
        <v>62.88</v>
      </c>
      <c r="CS7" s="39">
        <v>62.32</v>
      </c>
      <c r="CT7" s="39">
        <v>61.71</v>
      </c>
      <c r="CU7" s="39">
        <v>63.12</v>
      </c>
      <c r="CV7" s="39">
        <v>60.69</v>
      </c>
      <c r="CW7" s="39">
        <v>90.5</v>
      </c>
      <c r="CX7" s="39">
        <v>89.56</v>
      </c>
      <c r="CY7" s="39">
        <v>89.66</v>
      </c>
      <c r="CZ7" s="39">
        <v>89.6</v>
      </c>
      <c r="DA7" s="39">
        <v>88.55</v>
      </c>
      <c r="DB7" s="39">
        <v>90.62</v>
      </c>
      <c r="DC7" s="39">
        <v>90.13</v>
      </c>
      <c r="DD7" s="39">
        <v>90.19</v>
      </c>
      <c r="DE7" s="39">
        <v>90.03</v>
      </c>
      <c r="DF7" s="39">
        <v>90.09</v>
      </c>
      <c r="DG7" s="39">
        <v>89.82</v>
      </c>
      <c r="DH7" s="39">
        <v>46.77</v>
      </c>
      <c r="DI7" s="39">
        <v>47.97</v>
      </c>
      <c r="DJ7" s="39">
        <v>48.92</v>
      </c>
      <c r="DK7" s="39">
        <v>49.52</v>
      </c>
      <c r="DL7" s="39">
        <v>50.42</v>
      </c>
      <c r="DM7" s="39">
        <v>48.01</v>
      </c>
      <c r="DN7" s="39">
        <v>48.01</v>
      </c>
      <c r="DO7" s="39">
        <v>48.86</v>
      </c>
      <c r="DP7" s="39">
        <v>49.6</v>
      </c>
      <c r="DQ7" s="39">
        <v>50.31</v>
      </c>
      <c r="DR7" s="39">
        <v>50.19</v>
      </c>
      <c r="DS7" s="39">
        <v>33.53</v>
      </c>
      <c r="DT7" s="39">
        <v>24.02</v>
      </c>
      <c r="DU7" s="39">
        <v>25.34</v>
      </c>
      <c r="DV7" s="39">
        <v>25.87</v>
      </c>
      <c r="DW7" s="39">
        <v>27.6</v>
      </c>
      <c r="DX7" s="39">
        <v>16.170000000000002</v>
      </c>
      <c r="DY7" s="39">
        <v>16.600000000000001</v>
      </c>
      <c r="DZ7" s="39">
        <v>18.510000000000002</v>
      </c>
      <c r="EA7" s="39">
        <v>20.49</v>
      </c>
      <c r="EB7" s="39">
        <v>21.34</v>
      </c>
      <c r="EC7" s="39">
        <v>20.63</v>
      </c>
      <c r="ED7" s="39">
        <v>0.33</v>
      </c>
      <c r="EE7" s="39">
        <v>0.45</v>
      </c>
      <c r="EF7" s="39">
        <v>0.53</v>
      </c>
      <c r="EG7" s="39">
        <v>0.54</v>
      </c>
      <c r="EH7" s="39">
        <v>0.49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