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n_higashi\Desktop\DownLoad\20210112_公営企業に係る経営比較分析表（令和元年度決算）の分析等について\【経営比較分析表】2019_024503_47_1718\"/>
    </mc:Choice>
  </mc:AlternateContent>
  <xr:revisionPtr revIDLastSave="0" documentId="13_ncr:1_{89305558-6DFF-459A-806A-8EAE02B6A513}" xr6:coauthVersionLast="45" xr6:coauthVersionMax="45" xr10:uidLastSave="{00000000-0000-0000-0000-000000000000}"/>
  <workbookProtection workbookAlgorithmName="SHA-512" workbookHashValue="zQwGJtvcbH6AYYngaUCypmWAIUpoTl0M9jVv9Wk/TiqdYaBDmp4Q+Wj76vmzPJphzac1Yooqzha81nFqmoPkYA==" workbookSaltValue="HwvIllyt5oTaiQFHHWYQBw=="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<sst xmlns="http://schemas.openxmlformats.org/spreadsheetml/2006/main" count="236" uniqueCount="120">
  <si>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</si>
  <si>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</si>
  <si>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</si>
  <si>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</si>
  <si>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</si>
  <si>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</si>
  <si>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</si>
  <si>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</si>
  <si>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</si>
  <si>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</si>
  <si>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</si>
  <si>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</si>
  <si>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</si>
  <si>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</si>
  <si>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</si>
  <si>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</si>
  <si>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</si>
  <si>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</si>
  <si>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</si>
  <si>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</si>
  <si>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</si>
  <si>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</si>
  <si>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</si>
  <si>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</si>
  <si>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</si>
  <si>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</si>
  <si>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</si>
  <si>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</si>
  <si>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</si>
  <si>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</si>
  <si>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</si>
  <si>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</si>
  <si>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</si>
  <si>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</si>
  <si>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</si>
  <si>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</si>
  <si>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</si>
  <si>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</si>
  <si>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</si>
  <si>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</si>
  <si>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</si>
  <si>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</si>
  <si>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</si>
  <si>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</si>
  <si>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</si>
  <si>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</si>
  <si>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</si>
  <si>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</si>
  <si>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</si>
  <si>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</si>
  <si>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</si>
  <si>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</si>
  <si>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</si>
  <si>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</si>
  <si>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</si>
  <si>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</si>
  <si>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</si>
  <si>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</si>
  <si>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</si>
  <si>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</si>
  <si>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</si>
  <si>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</si>
  <si>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</si>
  <si>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</si>
  <si>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</si>
  <si>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</si>
  <si>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</si>
  <si>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</si>
  <si>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</si>
  <si>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</si>
  <si>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</si>
  <si>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</si>
  <si>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</si>
  <si>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</si>
  <si>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</si>
  <si>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</si>
  <si>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</si>
  <si>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</si>
  <si>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</si>
  <si>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</si>
  <si>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</si>
  <si>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</si>
  <si>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</si>
  <si>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</si>
  <si>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</si>
  <si>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</si>
  <si>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</si>
  <si>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</si>
  <si>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</si>
  <si>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</si>
  <si>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</si>
  <si>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</si>
  <si>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</si>
  <si>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</si>
  <si>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</si>
  <si>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</si>
  <si>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</si>
  <si>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</si>
  <si>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新郷村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</si>
  <si>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</si>
  <si>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</si>
  <si>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</si>
  <si>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</si>
  <si>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</si>
  <si>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</si>
  <si>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</si>
  <si>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</si>
  <si>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</si>
  <si>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</si>
  <si>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</si>
  <si>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</si>
  <si>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</si>
  <si>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</si>
  <si>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</si>
  <si>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</si>
  <si>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</si>
  <si>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</si>
  <si>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処理区域内における人口減少や高齢化により、接続率が停滞し、営業収益が上がらない状況にある。
　対策として、未接続世帯に対する加入促進活動をより一層強化するとともに、料金水準の見直しにより、収益の改善を図る必要がある。
　また、汚水処理費を低減させるため、処理場の運転方法や、維持管理委託の見直しについて検討する。</t>
    <rPh sb="71" eb="73">
      <t>イッソウ</t>
    </rPh>
    <phoneticPr fontId="4"/>
  </si>
  <si>
    <t xml:space="preserve">収益的収支比率は、30%～40％台で推移しており、赤字収支である。理由として、処理人口が少ない反面、地方債償還金が高止まっていることが考えられる。
　企業債残高対事業規模比率は、H27以降は地方債の償還を全額一般会計で負担することを定めているため、グラフ上は表示されていないが、地方債償還が進んでいることから減少傾向にあるものの、類似団体平均の約8倍の数値となっている。
（R1当該値（参考）：6,728.10％）
これは処理人口1人当たりの管渠延長が長く、建設コストが高かったことに起因すると考えられる。
　経費回収率は約7％台と、類似団体平均と比較し著しく低く、汚水処理原価は平均の約6倍となっている。いずれも料金収入の低さと維持管理費の高さが理由にあげられる。
　施設利用率は25％で、類似団体平均の2分の1と低く、処理水量が当初計画より少ないことが判る。
　水洗化率は75％とH29年度より微増傾向となっているが、類似団体平均より約10ポイント以上低く、未接続世帯について、より一層の加入促進対策を進める必要がある。
</t>
    <rPh sb="18" eb="20">
      <t>スイイ</t>
    </rPh>
    <rPh sb="33" eb="35">
      <t>リユウ</t>
    </rPh>
    <rPh sb="172" eb="173">
      <t>ヤク</t>
    </rPh>
    <rPh sb="174" eb="175">
      <t>バイ</t>
    </rPh>
    <rPh sb="176" eb="178">
      <t>スウチ</t>
    </rPh>
    <rPh sb="395" eb="397">
      <t>ネンド</t>
    </rPh>
    <rPh sb="399" eb="401">
      <t>ビゾウ</t>
    </rPh>
    <rPh sb="401" eb="403">
      <t>ケイコウ</t>
    </rPh>
    <phoneticPr fontId="4"/>
  </si>
  <si>
    <t>建設から20年経過し、管路施設は更新時期には至っていないものの、処理施設は機械・電気設備を中心に老朽化が進んでいると考えられる。
　平成30年度に設備の機能診断を実施し、令和元年度には最適化整備構想を策定をしており、その後施設の改築更新を進めることとしている。</t>
    <rPh sb="52" eb="53">
      <t>スス</t>
    </rPh>
    <rPh sb="85" eb="87">
      <t>レイワ</t>
    </rPh>
    <rPh sb="87" eb="89">
      <t>ガンネン</t>
    </rPh>
    <rPh sb="89" eb="90">
      <t>ド</t>
    </rPh>
    <rPh sb="94" eb="95">
      <t>カ</t>
    </rPh>
    <rPh sb="111" eb="113">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</si>
</sst>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EE-483D-B504-1EA6CA5490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c:v>0.01</c:v>
                </c:pt>
                <c:pt idx="3">
                  <c:v>0.01</c:v>
                </c:pt>
                <c:pt idx="4">
                  <c:v>0.02</c:v>
                </c:pt>
              </c:numCache>
            </c:numRef>
          </c:val>
          <c:smooth val="0"/>
          <c:extLst>
            <c:ext xmlns:c16="http://schemas.microsoft.com/office/drawing/2014/chart" uri="{C3380CC4-5D6E-409C-BE32-E72D297353CC}">
              <c16:uniqueId val="{00000001-A6EE-483D-B504-1EA6CA5490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33.08</c:v>
                </c:pt>
                <c:pt idx="1">
                  <c:v>35.25</c:v>
                </c:pt>
                <c:pt idx="2">
                  <c:v>36.42</c:v>
                </c:pt>
                <c:pt idx="3">
                  <c:v>41.22</c:v>
                </c:pt>
                <c:pt idx="4">
                  <c:v>36.36</c:v>
                </c:pt>
              </c:numCache>
            </c:numRef>
          </c:val>
          <c:extLst>
            <c:ext xmlns:c16="http://schemas.microsoft.com/office/drawing/2014/chart" uri="{C3380CC4-5D6E-409C-BE32-E72D297353CC}">
              <c16:uniqueId val="{00000000-EA05-49D5-9884-4CA1EF1B61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05-49D5-9884-4CA1EF1B61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23-4CFE-B0A7-6A0D8E8EB59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23-4CFE-B0A7-6A0D8E8EB59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28-4C8A-A903-99C126E2CD8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28-4C8A-A903-99C126E2CD8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CD-41D0-850A-41D82B5AA6C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CD-41D0-850A-41D82B5AA6C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09-49C6-B704-E3E0041A01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09-49C6-B704-E3E0041A01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2C-4496-9BA0-391FF027CC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855.8</c:v>
                </c:pt>
                <c:pt idx="3">
                  <c:v>789.46</c:v>
                </c:pt>
                <c:pt idx="4">
                  <c:v>826.83</c:v>
                </c:pt>
              </c:numCache>
            </c:numRef>
          </c:val>
          <c:smooth val="0"/>
          <c:extLst>
            <c:ext xmlns:c16="http://schemas.microsoft.com/office/drawing/2014/chart" uri="{C3380CC4-5D6E-409C-BE32-E72D297353CC}">
              <c16:uniqueId val="{00000001-532C-4496-9BA0-391FF027CC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6.27</c:v>
                </c:pt>
                <c:pt idx="1">
                  <c:v>6.14</c:v>
                </c:pt>
                <c:pt idx="2">
                  <c:v>6.3</c:v>
                </c:pt>
                <c:pt idx="3">
                  <c:v>5.77</c:v>
                </c:pt>
                <c:pt idx="4">
                  <c:v>6.59</c:v>
                </c:pt>
              </c:numCache>
            </c:numRef>
          </c:val>
          <c:extLst>
            <c:ext xmlns:c16="http://schemas.microsoft.com/office/drawing/2014/chart" uri="{C3380CC4-5D6E-409C-BE32-E72D297353CC}">
              <c16:uniqueId val="{00000000-9E26-4D5E-BBA6-3DB095C33DC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59.8</c:v>
                </c:pt>
                <c:pt idx="3">
                  <c:v>57.77</c:v>
                </c:pt>
                <c:pt idx="4">
                  <c:v>57.31</c:v>
                </c:pt>
              </c:numCache>
            </c:numRef>
          </c:val>
          <c:smooth val="0"/>
          <c:extLst>
            <c:ext xmlns:c16="http://schemas.microsoft.com/office/drawing/2014/chart" uri="{C3380CC4-5D6E-409C-BE32-E72D297353CC}">
              <c16:uniqueId val="{00000001-9E26-4D5E-BBA6-3DB095C33DC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1604.24</c:v>
                </c:pt>
                <c:pt idx="1">
                  <c:v>1617.24</c:v>
                </c:pt>
                <c:pt idx="2">
                  <c:v>1558.51</c:v>
                </c:pt>
                <c:pt idx="3">
                  <c:v>1703.28</c:v>
                </c:pt>
                <c:pt idx="4">
                  <c:v>1581.04</c:v>
                </c:pt>
              </c:numCache>
            </c:numRef>
          </c:val>
          <c:extLst>
            <c:ext xmlns:c16="http://schemas.microsoft.com/office/drawing/2014/chart" uri="{C3380CC4-5D6E-409C-BE32-E72D297353CC}">
              <c16:uniqueId val="{00000000-0B6A-46F9-96AE-B2EB953074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263.76</c:v>
                </c:pt>
                <c:pt idx="3">
                  <c:v>274.35000000000002</c:v>
                </c:pt>
                <c:pt idx="4">
                  <c:v>273.52</c:v>
                </c:pt>
              </c:numCache>
            </c:numRef>
          </c:val>
          <c:smooth val="0"/>
          <c:extLst>
            <c:ext xmlns:c16="http://schemas.microsoft.com/office/drawing/2014/chart" uri="{C3380CC4-5D6E-409C-BE32-E72D297353CC}">
              <c16:uniqueId val="{00000001-0B6A-46F9-96AE-B2EB953074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25.66</c:v>
                </c:pt>
                <c:pt idx="1">
                  <c:v>25.66</c:v>
                </c:pt>
                <c:pt idx="2">
                  <c:v>25.66</c:v>
                </c:pt>
                <c:pt idx="3">
                  <c:v>25.66</c:v>
                </c:pt>
                <c:pt idx="4">
                  <c:v>25</c:v>
                </c:pt>
              </c:numCache>
            </c:numRef>
          </c:val>
          <c:extLst>
            <c:ext xmlns:c16="http://schemas.microsoft.com/office/drawing/2014/chart" uri="{C3380CC4-5D6E-409C-BE32-E72D297353CC}">
              <c16:uniqueId val="{00000000-6159-431A-B7BD-BCC110FD03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51.75</c:v>
                </c:pt>
                <c:pt idx="3">
                  <c:v>50.68</c:v>
                </c:pt>
                <c:pt idx="4">
                  <c:v>50.14</c:v>
                </c:pt>
              </c:numCache>
            </c:numRef>
          </c:val>
          <c:smooth val="0"/>
          <c:extLst>
            <c:ext xmlns:c16="http://schemas.microsoft.com/office/drawing/2014/chart" uri="{C3380CC4-5D6E-409C-BE32-E72D297353CC}">
              <c16:uniqueId val="{00000001-6159-431A-B7BD-BCC110FD03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68.849999999999994</c:v>
                </c:pt>
                <c:pt idx="1">
                  <c:v>68.87</c:v>
                </c:pt>
                <c:pt idx="2">
                  <c:v>71.83</c:v>
                </c:pt>
                <c:pt idx="3">
                  <c:v>72.92</c:v>
                </c:pt>
                <c:pt idx="4">
                  <c:v>75</c:v>
                </c:pt>
              </c:numCache>
            </c:numRef>
          </c:val>
          <c:extLst>
            <c:ext xmlns:c16="http://schemas.microsoft.com/office/drawing/2014/chart" uri="{C3380CC4-5D6E-409C-BE32-E72D297353CC}">
              <c16:uniqueId val="{00000000-725E-4FD6-B215-E2659747624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84.84</c:v>
                </c:pt>
                <c:pt idx="3">
                  <c:v>84.86</c:v>
                </c:pt>
                <c:pt idx="4">
                  <c:v>84.98</c:v>
                </c:pt>
              </c:numCache>
            </c:numRef>
          </c:val>
          <c:smooth val="0"/>
          <c:extLst>
            <c:ext xmlns:c16="http://schemas.microsoft.com/office/drawing/2014/chart" uri="{C3380CC4-5D6E-409C-BE32-E72D297353CC}">
              <c16:uniqueId val="{00000001-725E-4FD6-B215-E2659747624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5" zoomScaleNormal="100" workbookViewId="0">
      <selection activeCell="BB59" sqref="BB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新郷村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2421</v>
      </c>
      <c r="AM8" s="68"/>
      <c r="AN8" s="68"/>
      <c r="AO8" s="68"/>
      <c r="AP8" s="68"/>
      <c r="AQ8" s="68"/>
      <c r="AR8" s="68"/>
      <c r="AS8" s="68"/>
      <c r="AT8" s="67">
        <f>データ!T6</f>
        <v>150.77000000000001</v>
      </c>
      <c r="AU8" s="67"/>
      <c r="AV8" s="67"/>
      <c r="AW8" s="67"/>
      <c r="AX8" s="67"/>
      <c r="AY8" s="67"/>
      <c r="AZ8" s="67"/>
      <c r="BA8" s="67"/>
      <c r="BB8" s="67">
        <f>データ!U6</f>
        <v>16.059999999999999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11.32</v>
      </c>
      <c r="Q10" s="67"/>
      <c r="R10" s="67"/>
      <c r="S10" s="67"/>
      <c r="T10" s="67"/>
      <c r="U10" s="67"/>
      <c r="V10" s="67"/>
      <c r="W10" s="67">
        <f>データ!Q6</f>
        <v>100</v>
      </c>
      <c r="X10" s="67"/>
      <c r="Y10" s="67"/>
      <c r="Z10" s="67"/>
      <c r="AA10" s="67"/>
      <c r="AB10" s="67"/>
      <c r="AC10" s="67"/>
      <c r="AD10" s="68">
        <f>データ!R6</f>
        <v>1728</v>
      </c>
      <c r="AE10" s="68"/>
      <c r="AF10" s="68"/>
      <c r="AG10" s="68"/>
      <c r="AH10" s="68"/>
      <c r="AI10" s="68"/>
      <c r="AJ10" s="68"/>
      <c r="AK10" s="2"/>
      <c r="AL10" s="68">
        <f>データ!V6</f>
        <v>272</v>
      </c>
      <c r="AM10" s="68"/>
      <c r="AN10" s="68"/>
      <c r="AO10" s="68"/>
      <c r="AP10" s="68"/>
      <c r="AQ10" s="68"/>
      <c r="AR10" s="68"/>
      <c r="AS10" s="68"/>
      <c r="AT10" s="67">
        <f>データ!W6</f>
        <v>0.39</v>
      </c>
      <c r="AU10" s="67"/>
      <c r="AV10" s="67"/>
      <c r="AW10" s="67"/>
      <c r="AX10" s="67"/>
      <c r="AY10" s="67"/>
      <c r="AZ10" s="67"/>
      <c r="BA10" s="67"/>
      <c r="BB10" s="67">
        <f>データ!X6</f>
        <v>697.44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83"/>
      <c r="BN16" s="83"/>
      <c r="BO16" s="83"/>
      <c r="BP16" s="83"/>
      <c r="BQ16" s="83"/>
      <c r="BR16" s="83"/>
      <c r="BS16" s="83"/>
      <c r="BT16" s="83"/>
      <c r="BU16" s="83"/>
      <c r="BV16" s="83"/>
      <c r="BW16" s="83"/>
      <c r="BX16" s="83"/>
      <c r="BY16" s="8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83"/>
      <c r="BN17" s="83"/>
      <c r="BO17" s="83"/>
      <c r="BP17" s="83"/>
      <c r="BQ17" s="83"/>
      <c r="BR17" s="83"/>
      <c r="BS17" s="83"/>
      <c r="BT17" s="83"/>
      <c r="BU17" s="83"/>
      <c r="BV17" s="83"/>
      <c r="BW17" s="83"/>
      <c r="BX17" s="83"/>
      <c r="BY17" s="8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83"/>
      <c r="BN18" s="83"/>
      <c r="BO18" s="83"/>
      <c r="BP18" s="83"/>
      <c r="BQ18" s="83"/>
      <c r="BR18" s="83"/>
      <c r="BS18" s="83"/>
      <c r="BT18" s="83"/>
      <c r="BU18" s="83"/>
      <c r="BV18" s="83"/>
      <c r="BW18" s="83"/>
      <c r="BX18" s="83"/>
      <c r="BY18" s="8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83"/>
      <c r="BN19" s="83"/>
      <c r="BO19" s="83"/>
      <c r="BP19" s="83"/>
      <c r="BQ19" s="83"/>
      <c r="BR19" s="83"/>
      <c r="BS19" s="83"/>
      <c r="BT19" s="83"/>
      <c r="BU19" s="83"/>
      <c r="BV19" s="83"/>
      <c r="BW19" s="83"/>
      <c r="BX19" s="83"/>
      <c r="BY19" s="8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83"/>
      <c r="BN20" s="83"/>
      <c r="BO20" s="83"/>
      <c r="BP20" s="83"/>
      <c r="BQ20" s="83"/>
      <c r="BR20" s="83"/>
      <c r="BS20" s="83"/>
      <c r="BT20" s="83"/>
      <c r="BU20" s="83"/>
      <c r="BV20" s="83"/>
      <c r="BW20" s="83"/>
      <c r="BX20" s="83"/>
      <c r="BY20" s="8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83"/>
      <c r="BN21" s="83"/>
      <c r="BO21" s="83"/>
      <c r="BP21" s="83"/>
      <c r="BQ21" s="83"/>
      <c r="BR21" s="83"/>
      <c r="BS21" s="83"/>
      <c r="BT21" s="83"/>
      <c r="BU21" s="83"/>
      <c r="BV21" s="83"/>
      <c r="BW21" s="83"/>
      <c r="BX21" s="83"/>
      <c r="BY21" s="8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83"/>
      <c r="BN22" s="83"/>
      <c r="BO22" s="83"/>
      <c r="BP22" s="83"/>
      <c r="BQ22" s="83"/>
      <c r="BR22" s="83"/>
      <c r="BS22" s="83"/>
      <c r="BT22" s="83"/>
      <c r="BU22" s="83"/>
      <c r="BV22" s="83"/>
      <c r="BW22" s="83"/>
      <c r="BX22" s="83"/>
      <c r="BY22" s="8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83"/>
      <c r="BN23" s="83"/>
      <c r="BO23" s="83"/>
      <c r="BP23" s="83"/>
      <c r="BQ23" s="83"/>
      <c r="BR23" s="83"/>
      <c r="BS23" s="83"/>
      <c r="BT23" s="83"/>
      <c r="BU23" s="83"/>
      <c r="BV23" s="83"/>
      <c r="BW23" s="83"/>
      <c r="BX23" s="83"/>
      <c r="BY23" s="8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83"/>
      <c r="BN24" s="83"/>
      <c r="BO24" s="83"/>
      <c r="BP24" s="83"/>
      <c r="BQ24" s="83"/>
      <c r="BR24" s="83"/>
      <c r="BS24" s="83"/>
      <c r="BT24" s="83"/>
      <c r="BU24" s="83"/>
      <c r="BV24" s="83"/>
      <c r="BW24" s="83"/>
      <c r="BX24" s="83"/>
      <c r="BY24" s="8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83"/>
      <c r="BN25" s="83"/>
      <c r="BO25" s="83"/>
      <c r="BP25" s="83"/>
      <c r="BQ25" s="83"/>
      <c r="BR25" s="83"/>
      <c r="BS25" s="83"/>
      <c r="BT25" s="83"/>
      <c r="BU25" s="83"/>
      <c r="BV25" s="83"/>
      <c r="BW25" s="83"/>
      <c r="BX25" s="83"/>
      <c r="BY25" s="8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83"/>
      <c r="BN26" s="83"/>
      <c r="BO26" s="83"/>
      <c r="BP26" s="83"/>
      <c r="BQ26" s="83"/>
      <c r="BR26" s="83"/>
      <c r="BS26" s="83"/>
      <c r="BT26" s="83"/>
      <c r="BU26" s="83"/>
      <c r="BV26" s="83"/>
      <c r="BW26" s="83"/>
      <c r="BX26" s="83"/>
      <c r="BY26" s="8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83"/>
      <c r="BN27" s="83"/>
      <c r="BO27" s="83"/>
      <c r="BP27" s="83"/>
      <c r="BQ27" s="83"/>
      <c r="BR27" s="83"/>
      <c r="BS27" s="83"/>
      <c r="BT27" s="83"/>
      <c r="BU27" s="83"/>
      <c r="BV27" s="83"/>
      <c r="BW27" s="83"/>
      <c r="BX27" s="83"/>
      <c r="BY27" s="8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83"/>
      <c r="BN28" s="83"/>
      <c r="BO28" s="83"/>
      <c r="BP28" s="83"/>
      <c r="BQ28" s="83"/>
      <c r="BR28" s="83"/>
      <c r="BS28" s="83"/>
      <c r="BT28" s="83"/>
      <c r="BU28" s="83"/>
      <c r="BV28" s="83"/>
      <c r="BW28" s="83"/>
      <c r="BX28" s="83"/>
      <c r="BY28" s="8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83"/>
      <c r="BN29" s="83"/>
      <c r="BO29" s="83"/>
      <c r="BP29" s="83"/>
      <c r="BQ29" s="83"/>
      <c r="BR29" s="83"/>
      <c r="BS29" s="83"/>
      <c r="BT29" s="83"/>
      <c r="BU29" s="83"/>
      <c r="BV29" s="83"/>
      <c r="BW29" s="83"/>
      <c r="BX29" s="83"/>
      <c r="BY29" s="8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83"/>
      <c r="BN30" s="83"/>
      <c r="BO30" s="83"/>
      <c r="BP30" s="83"/>
      <c r="BQ30" s="83"/>
      <c r="BR30" s="83"/>
      <c r="BS30" s="83"/>
      <c r="BT30" s="83"/>
      <c r="BU30" s="83"/>
      <c r="BV30" s="83"/>
      <c r="BW30" s="83"/>
      <c r="BX30" s="83"/>
      <c r="BY30" s="8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83"/>
      <c r="BN31" s="83"/>
      <c r="BO31" s="83"/>
      <c r="BP31" s="83"/>
      <c r="BQ31" s="83"/>
      <c r="BR31" s="83"/>
      <c r="BS31" s="83"/>
      <c r="BT31" s="83"/>
      <c r="BU31" s="83"/>
      <c r="BV31" s="83"/>
      <c r="BW31" s="83"/>
      <c r="BX31" s="83"/>
      <c r="BY31" s="8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83"/>
      <c r="BN32" s="83"/>
      <c r="BO32" s="83"/>
      <c r="BP32" s="83"/>
      <c r="BQ32" s="83"/>
      <c r="BR32" s="83"/>
      <c r="BS32" s="83"/>
      <c r="BT32" s="83"/>
      <c r="BU32" s="83"/>
      <c r="BV32" s="83"/>
      <c r="BW32" s="83"/>
      <c r="BX32" s="83"/>
      <c r="BY32" s="8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83"/>
      <c r="BN33" s="83"/>
      <c r="BO33" s="83"/>
      <c r="BP33" s="83"/>
      <c r="BQ33" s="83"/>
      <c r="BR33" s="83"/>
      <c r="BS33" s="83"/>
      <c r="BT33" s="83"/>
      <c r="BU33" s="83"/>
      <c r="BV33" s="83"/>
      <c r="BW33" s="83"/>
      <c r="BX33" s="83"/>
      <c r="BY33" s="8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83"/>
      <c r="BN34" s="83"/>
      <c r="BO34" s="83"/>
      <c r="BP34" s="83"/>
      <c r="BQ34" s="83"/>
      <c r="BR34" s="83"/>
      <c r="BS34" s="83"/>
      <c r="BT34" s="83"/>
      <c r="BU34" s="83"/>
      <c r="BV34" s="83"/>
      <c r="BW34" s="83"/>
      <c r="BX34" s="83"/>
      <c r="BY34" s="8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83"/>
      <c r="BN35" s="83"/>
      <c r="BO35" s="83"/>
      <c r="BP35" s="83"/>
      <c r="BQ35" s="83"/>
      <c r="BR35" s="83"/>
      <c r="BS35" s="83"/>
      <c r="BT35" s="83"/>
      <c r="BU35" s="83"/>
      <c r="BV35" s="83"/>
      <c r="BW35" s="83"/>
      <c r="BX35" s="83"/>
      <c r="BY35" s="8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83"/>
      <c r="BN36" s="83"/>
      <c r="BO36" s="83"/>
      <c r="BP36" s="83"/>
      <c r="BQ36" s="83"/>
      <c r="BR36" s="83"/>
      <c r="BS36" s="83"/>
      <c r="BT36" s="83"/>
      <c r="BU36" s="83"/>
      <c r="BV36" s="83"/>
      <c r="BW36" s="83"/>
      <c r="BX36" s="83"/>
      <c r="BY36" s="8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83"/>
      <c r="BN37" s="83"/>
      <c r="BO37" s="83"/>
      <c r="BP37" s="83"/>
      <c r="BQ37" s="83"/>
      <c r="BR37" s="83"/>
      <c r="BS37" s="83"/>
      <c r="BT37" s="83"/>
      <c r="BU37" s="83"/>
      <c r="BV37" s="83"/>
      <c r="BW37" s="83"/>
      <c r="BX37" s="83"/>
      <c r="BY37" s="8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83"/>
      <c r="BN38" s="83"/>
      <c r="BO38" s="83"/>
      <c r="BP38" s="83"/>
      <c r="BQ38" s="83"/>
      <c r="BR38" s="83"/>
      <c r="BS38" s="83"/>
      <c r="BT38" s="83"/>
      <c r="BU38" s="83"/>
      <c r="BV38" s="83"/>
      <c r="BW38" s="83"/>
      <c r="BX38" s="83"/>
      <c r="BY38" s="8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83"/>
      <c r="BN39" s="83"/>
      <c r="BO39" s="83"/>
      <c r="BP39" s="83"/>
      <c r="BQ39" s="83"/>
      <c r="BR39" s="83"/>
      <c r="BS39" s="83"/>
      <c r="BT39" s="83"/>
      <c r="BU39" s="83"/>
      <c r="BV39" s="83"/>
      <c r="BW39" s="83"/>
      <c r="BX39" s="83"/>
      <c r="BY39" s="8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83"/>
      <c r="BN40" s="83"/>
      <c r="BO40" s="83"/>
      <c r="BP40" s="83"/>
      <c r="BQ40" s="83"/>
      <c r="BR40" s="83"/>
      <c r="BS40" s="83"/>
      <c r="BT40" s="83"/>
      <c r="BU40" s="83"/>
      <c r="BV40" s="83"/>
      <c r="BW40" s="83"/>
      <c r="BX40" s="83"/>
      <c r="BY40" s="8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83"/>
      <c r="BN41" s="83"/>
      <c r="BO41" s="83"/>
      <c r="BP41" s="83"/>
      <c r="BQ41" s="83"/>
      <c r="BR41" s="83"/>
      <c r="BS41" s="83"/>
      <c r="BT41" s="83"/>
      <c r="BU41" s="83"/>
      <c r="BV41" s="83"/>
      <c r="BW41" s="83"/>
      <c r="BX41" s="83"/>
      <c r="BY41" s="8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83"/>
      <c r="BN42" s="83"/>
      <c r="BO42" s="83"/>
      <c r="BP42" s="83"/>
      <c r="BQ42" s="83"/>
      <c r="BR42" s="83"/>
      <c r="BS42" s="83"/>
      <c r="BT42" s="83"/>
      <c r="BU42" s="83"/>
      <c r="BV42" s="83"/>
      <c r="BW42" s="83"/>
      <c r="BX42" s="83"/>
      <c r="BY42" s="8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83"/>
      <c r="BN43" s="83"/>
      <c r="BO43" s="83"/>
      <c r="BP43" s="83"/>
      <c r="BQ43" s="83"/>
      <c r="BR43" s="83"/>
      <c r="BS43" s="83"/>
      <c r="BT43" s="83"/>
      <c r="BU43" s="83"/>
      <c r="BV43" s="83"/>
      <c r="BW43" s="83"/>
      <c r="BX43" s="83"/>
      <c r="BY43" s="8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83"/>
      <c r="BN47" s="83"/>
      <c r="BO47" s="83"/>
      <c r="BP47" s="83"/>
      <c r="BQ47" s="83"/>
      <c r="BR47" s="83"/>
      <c r="BS47" s="83"/>
      <c r="BT47" s="83"/>
      <c r="BU47" s="83"/>
      <c r="BV47" s="83"/>
      <c r="BW47" s="83"/>
      <c r="BX47" s="83"/>
      <c r="BY47" s="8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83"/>
      <c r="BN48" s="83"/>
      <c r="BO48" s="83"/>
      <c r="BP48" s="83"/>
      <c r="BQ48" s="83"/>
      <c r="BR48" s="83"/>
      <c r="BS48" s="83"/>
      <c r="BT48" s="83"/>
      <c r="BU48" s="83"/>
      <c r="BV48" s="83"/>
      <c r="BW48" s="83"/>
      <c r="BX48" s="83"/>
      <c r="BY48" s="8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83"/>
      <c r="BN49" s="83"/>
      <c r="BO49" s="83"/>
      <c r="BP49" s="83"/>
      <c r="BQ49" s="83"/>
      <c r="BR49" s="83"/>
      <c r="BS49" s="83"/>
      <c r="BT49" s="83"/>
      <c r="BU49" s="83"/>
      <c r="BV49" s="83"/>
      <c r="BW49" s="83"/>
      <c r="BX49" s="83"/>
      <c r="BY49" s="8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83"/>
      <c r="BN50" s="83"/>
      <c r="BO50" s="83"/>
      <c r="BP50" s="83"/>
      <c r="BQ50" s="83"/>
      <c r="BR50" s="83"/>
      <c r="BS50" s="83"/>
      <c r="BT50" s="83"/>
      <c r="BU50" s="83"/>
      <c r="BV50" s="83"/>
      <c r="BW50" s="83"/>
      <c r="BX50" s="83"/>
      <c r="BY50" s="8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83"/>
      <c r="BN51" s="83"/>
      <c r="BO51" s="83"/>
      <c r="BP51" s="83"/>
      <c r="BQ51" s="83"/>
      <c r="BR51" s="83"/>
      <c r="BS51" s="83"/>
      <c r="BT51" s="83"/>
      <c r="BU51" s="83"/>
      <c r="BV51" s="83"/>
      <c r="BW51" s="83"/>
      <c r="BX51" s="83"/>
      <c r="BY51" s="8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83"/>
      <c r="BN52" s="83"/>
      <c r="BO52" s="83"/>
      <c r="BP52" s="83"/>
      <c r="BQ52" s="83"/>
      <c r="BR52" s="83"/>
      <c r="BS52" s="83"/>
      <c r="BT52" s="83"/>
      <c r="BU52" s="83"/>
      <c r="BV52" s="83"/>
      <c r="BW52" s="83"/>
      <c r="BX52" s="83"/>
      <c r="BY52" s="8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83"/>
      <c r="BN53" s="83"/>
      <c r="BO53" s="83"/>
      <c r="BP53" s="83"/>
      <c r="BQ53" s="83"/>
      <c r="BR53" s="83"/>
      <c r="BS53" s="83"/>
      <c r="BT53" s="83"/>
      <c r="BU53" s="83"/>
      <c r="BV53" s="83"/>
      <c r="BW53" s="83"/>
      <c r="BX53" s="83"/>
      <c r="BY53" s="8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83"/>
      <c r="BN54" s="83"/>
      <c r="BO54" s="83"/>
      <c r="BP54" s="83"/>
      <c r="BQ54" s="83"/>
      <c r="BR54" s="83"/>
      <c r="BS54" s="83"/>
      <c r="BT54" s="83"/>
      <c r="BU54" s="83"/>
      <c r="BV54" s="83"/>
      <c r="BW54" s="83"/>
      <c r="BX54" s="83"/>
      <c r="BY54" s="8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83"/>
      <c r="BN55" s="83"/>
      <c r="BO55" s="83"/>
      <c r="BP55" s="83"/>
      <c r="BQ55" s="83"/>
      <c r="BR55" s="83"/>
      <c r="BS55" s="83"/>
      <c r="BT55" s="83"/>
      <c r="BU55" s="83"/>
      <c r="BV55" s="83"/>
      <c r="BW55" s="83"/>
      <c r="BX55" s="83"/>
      <c r="BY55" s="8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83"/>
      <c r="BN56" s="83"/>
      <c r="BO56" s="83"/>
      <c r="BP56" s="83"/>
      <c r="BQ56" s="83"/>
      <c r="BR56" s="83"/>
      <c r="BS56" s="83"/>
      <c r="BT56" s="83"/>
      <c r="BU56" s="83"/>
      <c r="BV56" s="83"/>
      <c r="BW56" s="83"/>
      <c r="BX56" s="83"/>
      <c r="BY56" s="8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83"/>
      <c r="BN57" s="83"/>
      <c r="BO57" s="83"/>
      <c r="BP57" s="83"/>
      <c r="BQ57" s="83"/>
      <c r="BR57" s="83"/>
      <c r="BS57" s="83"/>
      <c r="BT57" s="83"/>
      <c r="BU57" s="83"/>
      <c r="BV57" s="83"/>
      <c r="BW57" s="83"/>
      <c r="BX57" s="83"/>
      <c r="BY57" s="8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83"/>
      <c r="BN58" s="83"/>
      <c r="BO58" s="83"/>
      <c r="BP58" s="83"/>
      <c r="BQ58" s="83"/>
      <c r="BR58" s="83"/>
      <c r="BS58" s="83"/>
      <c r="BT58" s="83"/>
      <c r="BU58" s="83"/>
      <c r="BV58" s="83"/>
      <c r="BW58" s="83"/>
      <c r="BX58" s="83"/>
      <c r="BY58" s="8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83"/>
      <c r="BN59" s="83"/>
      <c r="BO59" s="83"/>
      <c r="BP59" s="83"/>
      <c r="BQ59" s="83"/>
      <c r="BR59" s="83"/>
      <c r="BS59" s="83"/>
      <c r="BT59" s="83"/>
      <c r="BU59" s="83"/>
      <c r="BV59" s="83"/>
      <c r="BW59" s="83"/>
      <c r="BX59" s="83"/>
      <c r="BY59" s="8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3"/>
      <c r="BM60" s="83"/>
      <c r="BN60" s="83"/>
      <c r="BO60" s="83"/>
      <c r="BP60" s="83"/>
      <c r="BQ60" s="83"/>
      <c r="BR60" s="83"/>
      <c r="BS60" s="83"/>
      <c r="BT60" s="83"/>
      <c r="BU60" s="83"/>
      <c r="BV60" s="83"/>
      <c r="BW60" s="83"/>
      <c r="BX60" s="83"/>
      <c r="BY60" s="8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3"/>
      <c r="BM61" s="83"/>
      <c r="BN61" s="83"/>
      <c r="BO61" s="83"/>
      <c r="BP61" s="83"/>
      <c r="BQ61" s="83"/>
      <c r="BR61" s="83"/>
      <c r="BS61" s="83"/>
      <c r="BT61" s="83"/>
      <c r="BU61" s="83"/>
      <c r="BV61" s="83"/>
      <c r="BW61" s="83"/>
      <c r="BX61" s="83"/>
      <c r="BY61" s="8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83"/>
      <c r="BN62" s="83"/>
      <c r="BO62" s="83"/>
      <c r="BP62" s="83"/>
      <c r="BQ62" s="83"/>
      <c r="BR62" s="83"/>
      <c r="BS62" s="83"/>
      <c r="BT62" s="83"/>
      <c r="BU62" s="83"/>
      <c r="BV62" s="83"/>
      <c r="BW62" s="83"/>
      <c r="BX62" s="83"/>
      <c r="BY62" s="8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83"/>
      <c r="BN66" s="83"/>
      <c r="BO66" s="83"/>
      <c r="BP66" s="83"/>
      <c r="BQ66" s="83"/>
      <c r="BR66" s="83"/>
      <c r="BS66" s="83"/>
      <c r="BT66" s="83"/>
      <c r="BU66" s="83"/>
      <c r="BV66" s="83"/>
      <c r="BW66" s="83"/>
      <c r="BX66" s="83"/>
      <c r="BY66" s="8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83"/>
      <c r="BN67" s="83"/>
      <c r="BO67" s="83"/>
      <c r="BP67" s="83"/>
      <c r="BQ67" s="83"/>
      <c r="BR67" s="83"/>
      <c r="BS67" s="83"/>
      <c r="BT67" s="83"/>
      <c r="BU67" s="83"/>
      <c r="BV67" s="83"/>
      <c r="BW67" s="83"/>
      <c r="BX67" s="83"/>
      <c r="BY67" s="8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83"/>
      <c r="BN68" s="83"/>
      <c r="BO68" s="83"/>
      <c r="BP68" s="83"/>
      <c r="BQ68" s="83"/>
      <c r="BR68" s="83"/>
      <c r="BS68" s="83"/>
      <c r="BT68" s="83"/>
      <c r="BU68" s="83"/>
      <c r="BV68" s="83"/>
      <c r="BW68" s="83"/>
      <c r="BX68" s="83"/>
      <c r="BY68" s="8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83"/>
      <c r="BN69" s="83"/>
      <c r="BO69" s="83"/>
      <c r="BP69" s="83"/>
      <c r="BQ69" s="83"/>
      <c r="BR69" s="83"/>
      <c r="BS69" s="83"/>
      <c r="BT69" s="83"/>
      <c r="BU69" s="83"/>
      <c r="BV69" s="83"/>
      <c r="BW69" s="83"/>
      <c r="BX69" s="83"/>
      <c r="BY69" s="8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83"/>
      <c r="BN70" s="83"/>
      <c r="BO70" s="83"/>
      <c r="BP70" s="83"/>
      <c r="BQ70" s="83"/>
      <c r="BR70" s="83"/>
      <c r="BS70" s="83"/>
      <c r="BT70" s="83"/>
      <c r="BU70" s="83"/>
      <c r="BV70" s="83"/>
      <c r="BW70" s="83"/>
      <c r="BX70" s="83"/>
      <c r="BY70" s="8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83"/>
      <c r="BN71" s="83"/>
      <c r="BO71" s="83"/>
      <c r="BP71" s="83"/>
      <c r="BQ71" s="83"/>
      <c r="BR71" s="83"/>
      <c r="BS71" s="83"/>
      <c r="BT71" s="83"/>
      <c r="BU71" s="83"/>
      <c r="BV71" s="83"/>
      <c r="BW71" s="83"/>
      <c r="BX71" s="83"/>
      <c r="BY71" s="8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83"/>
      <c r="BN72" s="83"/>
      <c r="BO72" s="83"/>
      <c r="BP72" s="83"/>
      <c r="BQ72" s="83"/>
      <c r="BR72" s="83"/>
      <c r="BS72" s="83"/>
      <c r="BT72" s="83"/>
      <c r="BU72" s="83"/>
      <c r="BV72" s="83"/>
      <c r="BW72" s="83"/>
      <c r="BX72" s="83"/>
      <c r="BY72" s="8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83"/>
      <c r="BN73" s="83"/>
      <c r="BO73" s="83"/>
      <c r="BP73" s="83"/>
      <c r="BQ73" s="83"/>
      <c r="BR73" s="83"/>
      <c r="BS73" s="83"/>
      <c r="BT73" s="83"/>
      <c r="BU73" s="83"/>
      <c r="BV73" s="83"/>
      <c r="BW73" s="83"/>
      <c r="BX73" s="83"/>
      <c r="BY73" s="8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83"/>
      <c r="BN74" s="83"/>
      <c r="BO74" s="83"/>
      <c r="BP74" s="83"/>
      <c r="BQ74" s="83"/>
      <c r="BR74" s="83"/>
      <c r="BS74" s="83"/>
      <c r="BT74" s="83"/>
      <c r="BU74" s="83"/>
      <c r="BV74" s="83"/>
      <c r="BW74" s="83"/>
      <c r="BX74" s="83"/>
      <c r="BY74" s="8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83"/>
      <c r="BN75" s="83"/>
      <c r="BO75" s="83"/>
      <c r="BP75" s="83"/>
      <c r="BQ75" s="83"/>
      <c r="BR75" s="83"/>
      <c r="BS75" s="83"/>
      <c r="BT75" s="83"/>
      <c r="BU75" s="83"/>
      <c r="BV75" s="83"/>
      <c r="BW75" s="83"/>
      <c r="BX75" s="83"/>
      <c r="BY75" s="8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83"/>
      <c r="BN76" s="83"/>
      <c r="BO76" s="83"/>
      <c r="BP76" s="83"/>
      <c r="BQ76" s="83"/>
      <c r="BR76" s="83"/>
      <c r="BS76" s="83"/>
      <c r="BT76" s="83"/>
      <c r="BU76" s="83"/>
      <c r="BV76" s="83"/>
      <c r="BW76" s="83"/>
      <c r="BX76" s="83"/>
      <c r="BY76" s="8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83"/>
      <c r="BN77" s="83"/>
      <c r="BO77" s="83"/>
      <c r="BP77" s="83"/>
      <c r="BQ77" s="83"/>
      <c r="BR77" s="83"/>
      <c r="BS77" s="83"/>
      <c r="BT77" s="83"/>
      <c r="BU77" s="83"/>
      <c r="BV77" s="83"/>
      <c r="BW77" s="83"/>
      <c r="BX77" s="83"/>
      <c r="BY77" s="8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83"/>
      <c r="BN78" s="83"/>
      <c r="BO78" s="83"/>
      <c r="BP78" s="83"/>
      <c r="BQ78" s="83"/>
      <c r="BR78" s="83"/>
      <c r="BS78" s="83"/>
      <c r="BT78" s="83"/>
      <c r="BU78" s="83"/>
      <c r="BV78" s="83"/>
      <c r="BW78" s="83"/>
      <c r="BX78" s="83"/>
      <c r="BY78" s="8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83"/>
      <c r="BN79" s="83"/>
      <c r="BO79" s="83"/>
      <c r="BP79" s="83"/>
      <c r="BQ79" s="83"/>
      <c r="BR79" s="83"/>
      <c r="BS79" s="83"/>
      <c r="BT79" s="83"/>
      <c r="BU79" s="83"/>
      <c r="BV79" s="83"/>
      <c r="BW79" s="83"/>
      <c r="BX79" s="83"/>
      <c r="BY79" s="8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83"/>
      <c r="BN80" s="83"/>
      <c r="BO80" s="83"/>
      <c r="BP80" s="83"/>
      <c r="BQ80" s="83"/>
      <c r="BR80" s="83"/>
      <c r="BS80" s="83"/>
      <c r="BT80" s="83"/>
      <c r="BU80" s="83"/>
      <c r="BV80" s="83"/>
      <c r="BW80" s="83"/>
      <c r="BX80" s="83"/>
      <c r="BY80" s="8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83"/>
      <c r="BN81" s="83"/>
      <c r="BO81" s="83"/>
      <c r="BP81" s="83"/>
      <c r="BQ81" s="83"/>
      <c r="BR81" s="83"/>
      <c r="BS81" s="83"/>
      <c r="BT81" s="83"/>
      <c r="BU81" s="83"/>
      <c r="BV81" s="83"/>
      <c r="BW81" s="83"/>
      <c r="BX81" s="83"/>
      <c r="BY81" s="8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7MRnQu8SzkH1X/9g5BWEBMY7WE2LMcyLlIeA5uq5XAtbsdYmPy3kzOY9anHUblWwc9AGwUZmXQHIENZtvNrfjw==" saltValue="zHguA1EynCi5G4R6iWZD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24503</v>
      </c>
      <c r="D6" s="33">
        <f t="shared" si="3"/>
        <v>47</v>
      </c>
      <c r="E6" s="33">
        <f t="shared" si="3"/>
        <v>17</v>
      </c>
      <c r="F6" s="33">
        <f t="shared" si="3"/>
        <v>5</v>
      </c>
      <c r="G6" s="33">
        <f t="shared" si="3"/>
        <v>0</v>
      </c>
      <c r="H6" s="33" t="str">
        <f t="shared" si="3"/>
        <v>青森県　新郷村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11.32</v>
      </c>
      <c r="Q6" s="34">
        <f t="shared" si="3"/>
        <v>100</v>
      </c>
      <c r="R6" s="34">
        <f t="shared" si="3"/>
        <v>1728</v>
      </c>
      <c r="S6" s="34">
        <f t="shared" si="3"/>
        <v>2421</v>
      </c>
      <c r="T6" s="34">
        <f t="shared" si="3"/>
        <v>150.77000000000001</v>
      </c>
      <c r="U6" s="34">
        <f t="shared" si="3"/>
        <v>16.059999999999999</v>
      </c>
      <c r="V6" s="34">
        <f t="shared" si="3"/>
        <v>272</v>
      </c>
      <c r="W6" s="34">
        <f t="shared" si="3"/>
        <v>0.39</v>
      </c>
      <c r="X6" s="34">
        <f t="shared" si="3"/>
        <v>697.44</v>
      </c>
      <c r="Y6" s="35">
        <f>IF(Y7="",NA(),Y7)</f>
        <v>33.08</v>
      </c>
      <c r="Z6" s="35">
        <f t="shared" ref="Z6:AH6" si="4">IF(Z7="",NA(),Z7)</f>
        <v>35.25</v>
      </c>
      <c r="AA6" s="35">
        <f t="shared" si="4"/>
        <v>36.42</v>
      </c>
      <c r="AB6" s="35">
        <f t="shared" si="4"/>
        <v>41.22</v>
      </c>
      <c r="AC6" s="35">
        <f t="shared" si="4"/>
        <v>36.36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979.89</v>
      </c>
      <c r="BL6" s="35">
        <f t="shared" si="7"/>
        <v>1051.43</v>
      </c>
      <c r="BM6" s="35">
        <f t="shared" si="7"/>
        <v>855.8</v>
      </c>
      <c r="BN6" s="35">
        <f t="shared" si="7"/>
        <v>789.46</v>
      </c>
      <c r="BO6" s="35">
        <f t="shared" si="7"/>
        <v>826.83</v>
      </c>
      <c r="BP6" s="34" t="str">
        <f>IF(BP7="","",IF(BP7="-","【-】","【"&amp;SUBSTITUTE(TEXT(BP7,"#,##0.00"),"-","△")&amp;"】"))</f>
        <v>【765.47】</v>
      </c>
      <c r="BQ6" s="35">
        <f>IF(BQ7="",NA(),BQ7)</f>
        <v>6.27</v>
      </c>
      <c r="BR6" s="35">
        <f t="shared" ref="BR6:BZ6" si="8">IF(BR7="",NA(),BR7)</f>
        <v>6.14</v>
      </c>
      <c r="BS6" s="35">
        <f t="shared" si="8"/>
        <v>6.3</v>
      </c>
      <c r="BT6" s="35">
        <f t="shared" si="8"/>
        <v>5.77</v>
      </c>
      <c r="BU6" s="35">
        <f t="shared" si="8"/>
        <v>6.59</v>
      </c>
      <c r="BV6" s="35">
        <f t="shared" si="8"/>
        <v>41.34</v>
      </c>
      <c r="BW6" s="35">
        <f t="shared" si="8"/>
        <v>40.06</v>
      </c>
      <c r="BX6" s="35">
        <f t="shared" si="8"/>
        <v>59.8</v>
      </c>
      <c r="BY6" s="35">
        <f t="shared" si="8"/>
        <v>57.77</v>
      </c>
      <c r="BZ6" s="35">
        <f t="shared" si="8"/>
        <v>57.31</v>
      </c>
      <c r="CA6" s="34" t="str">
        <f>IF(CA7="","",IF(CA7="-","【-】","【"&amp;SUBSTITUTE(TEXT(CA7,"#,##0.00"),"-","△")&amp;"】"))</f>
        <v>【59.59】</v>
      </c>
      <c r="CB6" s="35">
        <f>IF(CB7="",NA(),CB7)</f>
        <v>1604.24</v>
      </c>
      <c r="CC6" s="35">
        <f t="shared" ref="CC6:CK6" si="9">IF(CC7="",NA(),CC7)</f>
        <v>1617.24</v>
      </c>
      <c r="CD6" s="35">
        <f t="shared" si="9"/>
        <v>1558.51</v>
      </c>
      <c r="CE6" s="35">
        <f t="shared" si="9"/>
        <v>1703.28</v>
      </c>
      <c r="CF6" s="35">
        <f t="shared" si="9"/>
        <v>1581.04</v>
      </c>
      <c r="CG6" s="35">
        <f t="shared" si="9"/>
        <v>357.49</v>
      </c>
      <c r="CH6" s="35">
        <f t="shared" si="9"/>
        <v>355.22</v>
      </c>
      <c r="CI6" s="35">
        <f t="shared" si="9"/>
        <v>263.76</v>
      </c>
      <c r="CJ6" s="35">
        <f t="shared" si="9"/>
        <v>274.35000000000002</v>
      </c>
      <c r="CK6" s="35">
        <f t="shared" si="9"/>
        <v>273.52</v>
      </c>
      <c r="CL6" s="34" t="str">
        <f>IF(CL7="","",IF(CL7="-","【-】","【"&amp;SUBSTITUTE(TEXT(CL7,"#,##0.00"),"-","△")&amp;"】"))</f>
        <v>【257.86】</v>
      </c>
      <c r="CM6" s="35">
        <f>IF(CM7="",NA(),CM7)</f>
        <v>25.66</v>
      </c>
      <c r="CN6" s="35">
        <f t="shared" ref="CN6:CV6" si="10">IF(CN7="",NA(),CN7)</f>
        <v>25.66</v>
      </c>
      <c r="CO6" s="35">
        <f t="shared" si="10"/>
        <v>25.66</v>
      </c>
      <c r="CP6" s="35">
        <f t="shared" si="10"/>
        <v>25.66</v>
      </c>
      <c r="CQ6" s="35">
        <f t="shared" si="10"/>
        <v>25</v>
      </c>
      <c r="CR6" s="35">
        <f t="shared" si="10"/>
        <v>44.69</v>
      </c>
      <c r="CS6" s="35">
        <f t="shared" si="10"/>
        <v>42.84</v>
      </c>
      <c r="CT6" s="35">
        <f t="shared" si="10"/>
        <v>51.75</v>
      </c>
      <c r="CU6" s="35">
        <f t="shared" si="10"/>
        <v>50.68</v>
      </c>
      <c r="CV6" s="35">
        <f t="shared" si="10"/>
        <v>50.14</v>
      </c>
      <c r="CW6" s="34" t="str">
        <f>IF(CW7="","",IF(CW7="-","【-】","【"&amp;SUBSTITUTE(TEXT(CW7,"#,##0.00"),"-","△")&amp;"】"))</f>
        <v>【51.30】</v>
      </c>
      <c r="CX6" s="35">
        <f>IF(CX7="",NA(),CX7)</f>
        <v>68.849999999999994</v>
      </c>
      <c r="CY6" s="35">
        <f t="shared" ref="CY6:DG6" si="11">IF(CY7="",NA(),CY7)</f>
        <v>68.87</v>
      </c>
      <c r="CZ6" s="35">
        <f t="shared" si="11"/>
        <v>71.83</v>
      </c>
      <c r="DA6" s="35">
        <f t="shared" si="11"/>
        <v>72.92</v>
      </c>
      <c r="DB6" s="35">
        <f t="shared" si="11"/>
        <v>75</v>
      </c>
      <c r="DC6" s="35">
        <f t="shared" si="11"/>
        <v>69.67</v>
      </c>
      <c r="DD6" s="35">
        <f t="shared" si="11"/>
        <v>66.3</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5">
        <f t="shared" si="14"/>
        <v>0.01</v>
      </c>
      <c r="EM6" s="35">
        <f t="shared" si="14"/>
        <v>0.01</v>
      </c>
      <c r="EN6" s="35">
        <f t="shared" si="14"/>
        <v>0.02</v>
      </c>
      <c r="EO6" s="34" t="str">
        <f>IF(EO7="","",IF(EO7="-","【-】","【"&amp;SUBSTITUTE(TEXT(EO7,"#,##0.00"),"-","△")&amp;"】"))</f>
        <v>【0.02】</v>
      </c>
    </row>
    <row r="7" spans="1:145" s="36" customFormat="1" x14ac:dyDescent="0.15">
      <c r="A7" s="28"/>
      <c r="B7" s="37">
        <v>2019</v>
      </c>
      <c r="C7" s="37">
        <v>24503</v>
      </c>
      <c r="D7" s="37">
        <v>47</v>
      </c>
      <c r="E7" s="37">
        <v>17</v>
      </c>
      <c r="F7" s="37">
        <v>5</v>
      </c>
      <c r="G7" s="37">
        <v>0</v>
      </c>
      <c r="H7" s="37" t="s">
        <v>98</v>
      </c>
      <c r="I7" s="37" t="s">
        <v>99</v>
      </c>
      <c r="J7" s="37" t="s">
        <v>100</v>
      </c>
      <c r="K7" s="37" t="s">
        <v>101</v>
      </c>
      <c r="L7" s="37" t="s">
        <v>102</v>
      </c>
      <c r="M7" s="37" t="s">
        <v>103</v>
      </c>
      <c r="N7" s="38" t="s">
        <v>104</v>
      </c>
      <c r="O7" s="38" t="s">
        <v>105</v>
      </c>
      <c r="P7" s="38">
        <v>11.32</v>
      </c>
      <c r="Q7" s="38">
        <v>100</v>
      </c>
      <c r="R7" s="38">
        <v>1728</v>
      </c>
      <c r="S7" s="38">
        <v>2421</v>
      </c>
      <c r="T7" s="38">
        <v>150.77000000000001</v>
      </c>
      <c r="U7" s="38">
        <v>16.059999999999999</v>
      </c>
      <c r="V7" s="38">
        <v>272</v>
      </c>
      <c r="W7" s="38">
        <v>0.39</v>
      </c>
      <c r="X7" s="38">
        <v>697.44</v>
      </c>
      <c r="Y7" s="38">
        <v>33.08</v>
      </c>
      <c r="Z7" s="38">
        <v>35.25</v>
      </c>
      <c r="AA7" s="38">
        <v>36.42</v>
      </c>
      <c r="AB7" s="38">
        <v>41.22</v>
      </c>
      <c r="AC7" s="38">
        <v>36.36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979.89</v>
      </c>
      <c r="BL7" s="38">
        <v>1051.43</v>
      </c>
      <c r="BM7" s="38">
        <v>855.8</v>
      </c>
      <c r="BN7" s="38">
        <v>789.46</v>
      </c>
      <c r="BO7" s="38">
        <v>826.83</v>
      </c>
      <c r="BP7" s="38">
        <v>765.47</v>
      </c>
      <c r="BQ7" s="38">
        <v>6.27</v>
      </c>
      <c r="BR7" s="38">
        <v>6.14</v>
      </c>
      <c r="BS7" s="38">
        <v>6.3</v>
      </c>
      <c r="BT7" s="38">
        <v>5.77</v>
      </c>
      <c r="BU7" s="38">
        <v>6.59</v>
      </c>
      <c r="BV7" s="38">
        <v>41.34</v>
      </c>
      <c r="BW7" s="38">
        <v>40.06</v>
      </c>
      <c r="BX7" s="38">
        <v>59.8</v>
      </c>
      <c r="BY7" s="38">
        <v>57.77</v>
      </c>
      <c r="BZ7" s="38">
        <v>57.31</v>
      </c>
      <c r="CA7" s="38">
        <v>59.59</v>
      </c>
      <c r="CB7" s="38">
        <v>1604.24</v>
      </c>
      <c r="CC7" s="38">
        <v>1617.24</v>
      </c>
      <c r="CD7" s="38">
        <v>1558.51</v>
      </c>
      <c r="CE7" s="38">
        <v>1703.28</v>
      </c>
      <c r="CF7" s="38">
        <v>1581.04</v>
      </c>
      <c r="CG7" s="38">
        <v>357.49</v>
      </c>
      <c r="CH7" s="38">
        <v>355.22</v>
      </c>
      <c r="CI7" s="38">
        <v>263.76</v>
      </c>
      <c r="CJ7" s="38">
        <v>274.35000000000002</v>
      </c>
      <c r="CK7" s="38">
        <v>273.52</v>
      </c>
      <c r="CL7" s="38">
        <v>257.86</v>
      </c>
      <c r="CM7" s="38">
        <v>25.66</v>
      </c>
      <c r="CN7" s="38">
        <v>25.66</v>
      </c>
      <c r="CO7" s="38">
        <v>25.66</v>
      </c>
      <c r="CP7" s="38">
        <v>25.66</v>
      </c>
      <c r="CQ7" s="38">
        <v>25</v>
      </c>
      <c r="CR7" s="38">
        <v>44.69</v>
      </c>
      <c r="CS7" s="38">
        <v>42.84</v>
      </c>
      <c r="CT7" s="38">
        <v>51.75</v>
      </c>
      <c r="CU7" s="38">
        <v>50.68</v>
      </c>
      <c r="CV7" s="38">
        <v>50.14</v>
      </c>
      <c r="CW7" s="38">
        <v>51.3</v>
      </c>
      <c r="CX7" s="38">
        <v>68.849999999999994</v>
      </c>
      <c r="CY7" s="38">
        <v>68.87</v>
      </c>
      <c r="CZ7" s="38">
        <v>71.83</v>
      </c>
      <c r="DA7" s="38">
        <v>72.92</v>
      </c>
      <c r="DB7" s="38">
        <v>75</v>
      </c>
      <c r="DC7" s="38">
        <v>69.67</v>
      </c>
      <c r="DD7" s="38">
        <v>66.3</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　則男</cp:lastModifiedBy>
  <cp:lastPrinted>2021-01-20T01:24:58Z</cp:lastPrinted>
  <dcterms:created xsi:type="dcterms:W3CDTF">2020-12-04T02:59:31Z</dcterms:created>
  <dcterms:modified xsi:type="dcterms:W3CDTF">2021-01-20T01:51:01Z</dcterms:modified>
  <cp:category/>
</cp:coreProperties>
</file>