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D:\建設課引継データ【鈴木より】\03_引継【H29.4.3日影課長】\04_経営比較分析表\R2年度\01_経営比較分析表の分析等について\県修正\漁集\"/>
    </mc:Choice>
  </mc:AlternateContent>
  <xr:revisionPtr revIDLastSave="0" documentId="13_ncr:1_{909DB537-33FE-4932-BC03-43650E3462DE}" xr6:coauthVersionLast="36" xr6:coauthVersionMax="36" xr10:uidLastSave="{00000000-0000-0000-0000-000000000000}"/>
  <workbookProtection workbookAlgorithmName="SHA-512" workbookHashValue="1PDCBUz0UxB6j55xyGXWGgfSvg4T6vRqrVGmaVJbsBmaqTKTTJJJgmWQjCPChJVlS9xOC8AD8sK05Gmrw9cTqg==" workbookSaltValue="KGi1Qv1gV7XdKrw3c5b/S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W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<sst xmlns="http://schemas.openxmlformats.org/spreadsheetml/2006/main" count="236" uniqueCount="119">
  <si>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</si>
  <si>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</si>
  <si>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</si>
  <si>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</si>
  <si>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</si>
  <si>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</si>
  <si>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</si>
  <si>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</si>
  <si>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</si>
  <si>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</si>
  <si>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</si>
  <si>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</si>
  <si>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</si>
  <si>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</si>
  <si>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</si>
  <si>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</si>
  <si>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</si>
  <si>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</si>
  <si>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</si>
  <si>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</si>
  <si>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</si>
  <si>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</si>
  <si>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</si>
  <si>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</si>
  <si>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</si>
  <si>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</si>
  <si>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</si>
  <si>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</si>
  <si>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</si>
  <si>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</si>
  <si>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</si>
  <si>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</si>
  <si>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</si>
  <si>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</si>
  <si>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</si>
  <si>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</si>
  <si>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</si>
  <si>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</si>
  <si>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</si>
  <si>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</si>
  <si>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</si>
  <si>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</si>
  <si>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</si>
  <si>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</si>
  <si>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</si>
  <si>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</si>
  <si>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</si>
  <si>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</si>
  <si>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</si>
  <si>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</si>
  <si>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</si>
  <si>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</si>
  <si>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</si>
  <si>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</si>
  <si>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</si>
  <si>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</si>
  <si>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</si>
  <si>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</si>
  <si>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</si>
  <si>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</si>
  <si>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</si>
  <si>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</si>
  <si>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</si>
  <si>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</si>
  <si>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</si>
  <si>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</si>
  <si>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</si>
  <si>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</si>
  <si>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</si>
  <si>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</si>
  <si>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</si>
  <si>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</si>
  <si>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</si>
  <si>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</si>
  <si>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</si>
  <si>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</si>
  <si>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</si>
  <si>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</si>
  <si>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</si>
  <si>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</si>
  <si>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</si>
  <si>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</si>
  <si>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</si>
  <si>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</si>
  <si>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</si>
  <si>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</si>
  <si>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</si>
  <si>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</si>
  <si>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</si>
  <si>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</si>
  <si>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</si>
  <si>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</si>
  <si>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</si>
  <si>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</si>
  <si>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</si>
  <si>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</si>
  <si>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</si>
  <si>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</si>
  <si>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</si>
  <si>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</si>
  <si>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</si>
  <si>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</si>
  <si>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</si>
  <si>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</si>
  <si>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</si>
  <si>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</si>
  <si>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</si>
  <si>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</si>
  <si>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</si>
  <si>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</si>
  <si>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</si>
  <si>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</si>
  <si>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</si>
  <si>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</si>
  <si>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</si>
  <si>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</si>
  <si>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東日本大震災の被害を受け、電気設備の入れ替えを行ったが、大規模な更新は行っていない。
　平成11年の供用開始から20年が経過し、機械設備等は標準的耐用年数を経過している状況である。
　管路については平成28年度から令和2年度にかけ清掃を実施し機能維持を図る。機械設備等については計画的な点検・調査を実施し、改築等について検討する必要がある。</t>
    <rPh sb="108" eb="109">
      <t>レイ</t>
    </rPh>
    <rPh sb="109" eb="110">
      <t>ワ</t>
    </rPh>
    <rPh sb="111" eb="112">
      <t>ネン</t>
    </rPh>
    <rPh sb="112" eb="113">
      <t>ド</t>
    </rPh>
    <phoneticPr fontId="4"/>
  </si>
  <si>
    <r>
      <t>➀収益的収支比率について
　前年度と比較して、0.77</t>
    </r>
    <r>
      <rPr>
        <sz val="11"/>
        <rFont val="ＭＳ ゴシック"/>
        <family val="3"/>
        <charset val="128"/>
      </rPr>
      <t>ポイント</t>
    </r>
    <r>
      <rPr>
        <sz val="11"/>
        <color theme="1"/>
        <rFont val="ＭＳ ゴシック"/>
        <family val="3"/>
        <charset val="128"/>
      </rPr>
      <t>の減。近年は80％後半で推移しており、赤字経営が慢性化している状況である。
④企業債残高対事業規模比率について
　類似団体と比較して低水準となっている。事業完了しており年々減少する見込みである。
⑤経費回収率について
　汚水処理費が増加したため前年度より</t>
    </r>
    <r>
      <rPr>
        <sz val="11"/>
        <rFont val="ＭＳ ゴシック"/>
        <family val="3"/>
        <charset val="128"/>
      </rPr>
      <t>1.93ポイント</t>
    </r>
    <r>
      <rPr>
        <sz val="11"/>
        <color theme="1"/>
        <rFont val="ＭＳ ゴシック"/>
        <family val="3"/>
        <charset val="128"/>
      </rPr>
      <t>の減。収益的収支比率と比較して低い水準にあり、使用料収入以外の収入に依存している状況にある。
⑥汚水処理原価について
　有収水量の減に対し汚水処理費が増加したため、類似団体より高い水準となった。事業が完了しており接続件数の増は見込めないことから、維持管理費の削減に努める必要がある。
⑦施設利用率について
　前年度と比較して1.32</t>
    </r>
    <r>
      <rPr>
        <sz val="11"/>
        <rFont val="ＭＳ ゴシック"/>
        <family val="3"/>
        <charset val="128"/>
      </rPr>
      <t>ポイント</t>
    </r>
    <r>
      <rPr>
        <sz val="11"/>
        <color theme="1"/>
        <rFont val="ＭＳ ゴシック"/>
        <family val="3"/>
        <charset val="128"/>
      </rPr>
      <t>増加し、類似団体より高い水準にあるが、施設利用が過大な状況ではない。
⑧水洗化率について
　前年度から0.86</t>
    </r>
    <r>
      <rPr>
        <sz val="11"/>
        <rFont val="ＭＳ ゴシック"/>
        <family val="3"/>
        <charset val="128"/>
      </rPr>
      <t>ポイント</t>
    </r>
    <r>
      <rPr>
        <sz val="11"/>
        <color theme="1"/>
        <rFont val="ＭＳ ゴシック"/>
        <family val="3"/>
        <charset val="128"/>
      </rPr>
      <t>減少したが横ばいの状態である。
　事業の完了及び区域内人口の減少により、大幅な接続数の増加は見込めない状況にある。平成31年4月から使用料改定を実施。引き続き使用料収入を確保するとともに汚水処理費の更なる削減により経営の健全化を図る。</t>
    </r>
    <rPh sb="141" eb="143">
      <t>オスイ</t>
    </rPh>
    <rPh sb="143" eb="145">
      <t>ショリ</t>
    </rPh>
    <rPh sb="145" eb="146">
      <t>ヒ</t>
    </rPh>
    <rPh sb="147" eb="149">
      <t>ゾウカ</t>
    </rPh>
    <rPh sb="153" eb="156">
      <t>ゼンネンド</t>
    </rPh>
    <rPh sb="167" eb="168">
      <t>ゲン</t>
    </rPh>
    <rPh sb="241" eb="243">
      <t>ゾウカ</t>
    </rPh>
    <rPh sb="320" eb="323">
      <t>ゼンネンド</t>
    </rPh>
    <rPh sb="324" eb="326">
      <t>ヒカク</t>
    </rPh>
    <rPh sb="336" eb="338">
      <t>ゾウカ</t>
    </rPh>
    <rPh sb="340" eb="342">
      <t>ルイジ</t>
    </rPh>
    <rPh sb="342" eb="344">
      <t>ダンタイ</t>
    </rPh>
    <rPh sb="346" eb="347">
      <t>タカ</t>
    </rPh>
    <rPh sb="348" eb="350">
      <t>スイジュン</t>
    </rPh>
    <rPh sb="355" eb="357">
      <t>シセツ</t>
    </rPh>
    <rPh sb="357" eb="359">
      <t>リヨウ</t>
    </rPh>
    <rPh sb="360" eb="362">
      <t>カダイ</t>
    </rPh>
    <rPh sb="363" eb="365">
      <t>ジョウキョウ</t>
    </rPh>
    <rPh sb="382" eb="385">
      <t>ゼンネンド</t>
    </rPh>
    <rPh sb="395" eb="397">
      <t>ゲンショウ</t>
    </rPh>
    <rPh sb="400" eb="401">
      <t>ヨコ</t>
    </rPh>
    <rPh sb="404" eb="406">
      <t>ジョウタイ</t>
    </rPh>
    <rPh sb="452" eb="454">
      <t>ヘイセイ</t>
    </rPh>
    <rPh sb="456" eb="457">
      <t>ネン</t>
    </rPh>
    <rPh sb="458" eb="459">
      <t>ガツ</t>
    </rPh>
    <rPh sb="461" eb="464">
      <t>シヨウリョウ</t>
    </rPh>
    <rPh sb="464" eb="466">
      <t>カイテイ</t>
    </rPh>
    <rPh sb="467" eb="469">
      <t>ジッシ</t>
    </rPh>
    <rPh sb="470" eb="471">
      <t>ヒ</t>
    </rPh>
    <rPh sb="472" eb="473">
      <t>ツヅ</t>
    </rPh>
    <phoneticPr fontId="4"/>
  </si>
  <si>
    <t>漁業集落排水事業については、概ね類似団体に近い経営状態であるが、事業が完了していること及び区域内人口の減少もあることから接続数の大幅な増加は見込めない状況である。
　平成31年4月より使用料改定を実施。引き続き使用料収入を確保するとともに、維持管理費を抑えつつ改築等の投資を検討し、経営の健全化を目指す。</t>
    <rPh sb="83" eb="85">
      <t>ヘイセイ</t>
    </rPh>
    <rPh sb="87" eb="88">
      <t>ネン</t>
    </rPh>
    <rPh sb="89" eb="90">
      <t>ガツ</t>
    </rPh>
    <rPh sb="92" eb="95">
      <t>シヨウリョウ</t>
    </rPh>
    <rPh sb="95" eb="97">
      <t>カイテイ</t>
    </rPh>
    <rPh sb="98" eb="100">
      <t>ジッシ</t>
    </rPh>
    <rPh sb="101" eb="102">
      <t>ヒ</t>
    </rPh>
    <rPh sb="103" eb="104">
      <t>ツヅ</t>
    </rPh>
    <rPh sb="120" eb="122">
      <t>イジ</t>
    </rPh>
    <rPh sb="122" eb="125">
      <t>カンリヒ</t>
    </rPh>
    <rPh sb="126" eb="127">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</si>
</sst>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52-4D6A-BD4C-1084E61B35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5352-4D6A-BD4C-1084E61B35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31.72</c:v>
                </c:pt>
                <c:pt idx="1">
                  <c:v>33.26</c:v>
                </c:pt>
                <c:pt idx="2">
                  <c:v>32.82</c:v>
                </c:pt>
                <c:pt idx="3">
                  <c:v>33.26</c:v>
                </c:pt>
                <c:pt idx="4">
                  <c:v>34.58</c:v>
                </c:pt>
              </c:numCache>
            </c:numRef>
          </c:val>
          <c:extLst>
            <c:ext xmlns:c16="http://schemas.microsoft.com/office/drawing/2014/chart" uri="{C3380CC4-5D6E-409C-BE32-E72D297353CC}">
              <c16:uniqueId val="{00000000-271E-4937-9C2C-BA291B7BBB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271E-4937-9C2C-BA291B7BBB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68.680000000000007</c:v>
                </c:pt>
                <c:pt idx="1">
                  <c:v>69.319999999999993</c:v>
                </c:pt>
                <c:pt idx="2">
                  <c:v>69.86</c:v>
                </c:pt>
                <c:pt idx="3">
                  <c:v>70.16</c:v>
                </c:pt>
                <c:pt idx="4">
                  <c:v>69.3</c:v>
                </c:pt>
              </c:numCache>
            </c:numRef>
          </c:val>
          <c:extLst>
            <c:ext xmlns:c16="http://schemas.microsoft.com/office/drawing/2014/chart" uri="{C3380CC4-5D6E-409C-BE32-E72D297353CC}">
              <c16:uniqueId val="{00000000-CAEE-4A4A-99C8-0BD6C66863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CAEE-4A4A-99C8-0BD6C66863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87.64</c:v>
                </c:pt>
                <c:pt idx="1">
                  <c:v>86.94</c:v>
                </c:pt>
                <c:pt idx="2">
                  <c:v>89.16</c:v>
                </c:pt>
                <c:pt idx="3">
                  <c:v>88.93</c:v>
                </c:pt>
                <c:pt idx="4">
                  <c:v>88.16</c:v>
                </c:pt>
              </c:numCache>
            </c:numRef>
          </c:val>
          <c:extLst>
            <c:ext xmlns:c16="http://schemas.microsoft.com/office/drawing/2014/chart" uri="{C3380CC4-5D6E-409C-BE32-E72D297353CC}">
              <c16:uniqueId val="{00000000-8AFC-4AA8-9BED-22F43E1D44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C-4AA8-9BED-22F43E1D44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0E-4545-9737-EF9ED31CEA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E-4545-9737-EF9ED31CEA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7-493F-94F3-A7F2D4130D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7-493F-94F3-A7F2D4130D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B-4357-9A21-315702F8F4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B-4357-9A21-315702F8F4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5-4499-BA41-1073B4CD20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5-4499-BA41-1073B4CD20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848.46</c:v>
                </c:pt>
                <c:pt idx="1">
                  <c:v>783.67</c:v>
                </c:pt>
                <c:pt idx="2">
                  <c:v>710.97</c:v>
                </c:pt>
                <c:pt idx="3">
                  <c:v>624</c:v>
                </c:pt>
                <c:pt idx="4">
                  <c:v>525.02</c:v>
                </c:pt>
              </c:numCache>
            </c:numRef>
          </c:val>
          <c:extLst>
            <c:ext xmlns:c16="http://schemas.microsoft.com/office/drawing/2014/chart" uri="{C3380CC4-5D6E-409C-BE32-E72D297353CC}">
              <c16:uniqueId val="{00000000-4D0F-44AB-A316-A2F6C0CCBD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4D0F-44AB-A316-A2F6C0CCBD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38.880000000000003</c:v>
                </c:pt>
                <c:pt idx="1">
                  <c:v>36.630000000000003</c:v>
                </c:pt>
                <c:pt idx="2">
                  <c:v>32.200000000000003</c:v>
                </c:pt>
                <c:pt idx="3">
                  <c:v>35.57</c:v>
                </c:pt>
                <c:pt idx="4">
                  <c:v>33.64</c:v>
                </c:pt>
              </c:numCache>
            </c:numRef>
          </c:val>
          <c:extLst>
            <c:ext xmlns:c16="http://schemas.microsoft.com/office/drawing/2014/chart" uri="{C3380CC4-5D6E-409C-BE32-E72D297353CC}">
              <c16:uniqueId val="{00000000-DCFA-47DA-AA2B-992D207E67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DCFA-47DA-AA2B-992D207E67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400.96</c:v>
                </c:pt>
                <c:pt idx="1">
                  <c:v>422.77</c:v>
                </c:pt>
                <c:pt idx="2">
                  <c:v>485.89</c:v>
                </c:pt>
                <c:pt idx="3">
                  <c:v>442.43</c:v>
                </c:pt>
                <c:pt idx="4">
                  <c:v>502.74</c:v>
                </c:pt>
              </c:numCache>
            </c:numRef>
          </c:val>
          <c:extLst>
            <c:ext xmlns:c16="http://schemas.microsoft.com/office/drawing/2014/chart" uri="{C3380CC4-5D6E-409C-BE32-E72D297353CC}">
              <c16:uniqueId val="{00000000-0434-4BD8-AEDA-2751436CD5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0434-4BD8-AEDA-2751436CD5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K16" zoomScale="68" zoomScaleNormal="6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階上町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13404</v>
      </c>
      <c r="AM8" s="51"/>
      <c r="AN8" s="51"/>
      <c r="AO8" s="51"/>
      <c r="AP8" s="51"/>
      <c r="AQ8" s="51"/>
      <c r="AR8" s="51"/>
      <c r="AS8" s="51"/>
      <c r="AT8" s="46">
        <f>データ!T6</f>
        <v>94</v>
      </c>
      <c r="AU8" s="46"/>
      <c r="AV8" s="46"/>
      <c r="AW8" s="46"/>
      <c r="AX8" s="46"/>
      <c r="AY8" s="46"/>
      <c r="AZ8" s="46"/>
      <c r="BA8" s="46"/>
      <c r="BB8" s="46">
        <f>データ!U6</f>
        <v>142.6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5.59</v>
      </c>
      <c r="Q10" s="46"/>
      <c r="R10" s="46"/>
      <c r="S10" s="46"/>
      <c r="T10" s="46"/>
      <c r="U10" s="46"/>
      <c r="V10" s="46"/>
      <c r="W10" s="46">
        <f>データ!Q6</f>
        <v>89.21</v>
      </c>
      <c r="X10" s="46"/>
      <c r="Y10" s="46"/>
      <c r="Z10" s="46"/>
      <c r="AA10" s="46"/>
      <c r="AB10" s="46"/>
      <c r="AC10" s="46"/>
      <c r="AD10" s="51">
        <f>データ!R6</f>
        <v>3226</v>
      </c>
      <c r="AE10" s="51"/>
      <c r="AF10" s="51"/>
      <c r="AG10" s="51"/>
      <c r="AH10" s="51"/>
      <c r="AI10" s="51"/>
      <c r="AJ10" s="51"/>
      <c r="AK10" s="2"/>
      <c r="AL10" s="51">
        <f>データ!V6</f>
        <v>746</v>
      </c>
      <c r="AM10" s="51"/>
      <c r="AN10" s="51"/>
      <c r="AO10" s="51"/>
      <c r="AP10" s="51"/>
      <c r="AQ10" s="51"/>
      <c r="AR10" s="51"/>
      <c r="AS10" s="51"/>
      <c r="AT10" s="46">
        <f>データ!W6</f>
        <v>1.17</v>
      </c>
      <c r="AU10" s="46"/>
      <c r="AV10" s="46"/>
      <c r="AW10" s="46"/>
      <c r="AX10" s="46"/>
      <c r="AY10" s="46"/>
      <c r="AZ10" s="46"/>
      <c r="BA10" s="46"/>
      <c r="BB10" s="46">
        <f>データ!X6</f>
        <v>637.61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w5yoiZvSn1cvuSI6fTiHx+cD9Nc3zY811AXFLUCCAfnzA+MHf5U/zhYpFttbyQG0vJBuNoBROjKuBMNUiKtUA==" saltValue="1MNreTIEvzB5scObjmuk6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24465</v>
      </c>
      <c r="D6" s="33">
        <f t="shared" si="3"/>
        <v>47</v>
      </c>
      <c r="E6" s="33">
        <f t="shared" si="3"/>
        <v>17</v>
      </c>
      <c r="F6" s="33">
        <f t="shared" si="3"/>
        <v>6</v>
      </c>
      <c r="G6" s="33">
        <f t="shared" si="3"/>
        <v>0</v>
      </c>
      <c r="H6" s="33" t="str">
        <f t="shared" si="3"/>
        <v>青森県　階上町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5.59</v>
      </c>
      <c r="Q6" s="34">
        <f t="shared" si="3"/>
        <v>89.21</v>
      </c>
      <c r="R6" s="34">
        <f t="shared" si="3"/>
        <v>3226</v>
      </c>
      <c r="S6" s="34">
        <f t="shared" si="3"/>
        <v>13404</v>
      </c>
      <c r="T6" s="34">
        <f t="shared" si="3"/>
        <v>94</v>
      </c>
      <c r="U6" s="34">
        <f t="shared" si="3"/>
        <v>142.6</v>
      </c>
      <c r="V6" s="34">
        <f t="shared" si="3"/>
        <v>746</v>
      </c>
      <c r="W6" s="34">
        <f t="shared" si="3"/>
        <v>1.17</v>
      </c>
      <c r="X6" s="34">
        <f t="shared" si="3"/>
        <v>637.61</v>
      </c>
      <c r="Y6" s="35">
        <f>IF(Y7="",NA(),Y7)</f>
        <v>87.64</v>
      </c>
      <c r="Z6" s="35">
        <f t="shared" ref="Z6:AH6" si="4">IF(Z7="",NA(),Z7)</f>
        <v>86.94</v>
      </c>
      <c r="AA6" s="35">
        <f t="shared" si="4"/>
        <v>89.16</v>
      </c>
      <c r="AB6" s="35">
        <f t="shared" si="4"/>
        <v>88.93</v>
      </c>
      <c r="AC6" s="35">
        <f t="shared" si="4"/>
        <v>88.16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848.46</v>
      </c>
      <c r="BG6" s="35">
        <f t="shared" ref="BG6:BO6" si="7">IF(BG7="",NA(),BG7)</f>
        <v>783.67</v>
      </c>
      <c r="BH6" s="35">
        <f t="shared" si="7"/>
        <v>710.97</v>
      </c>
      <c r="BI6" s="35">
        <f t="shared" si="7"/>
        <v>624</v>
      </c>
      <c r="BJ6" s="35">
        <f t="shared" si="7"/>
        <v>525.02</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38.880000000000003</v>
      </c>
      <c r="BR6" s="35">
        <f t="shared" ref="BR6:BZ6" si="8">IF(BR7="",NA(),BR7)</f>
        <v>36.630000000000003</v>
      </c>
      <c r="BS6" s="35">
        <f t="shared" si="8"/>
        <v>32.200000000000003</v>
      </c>
      <c r="BT6" s="35">
        <f t="shared" si="8"/>
        <v>35.57</v>
      </c>
      <c r="BU6" s="35">
        <f t="shared" si="8"/>
        <v>33.64</v>
      </c>
      <c r="BV6" s="35">
        <f t="shared" si="8"/>
        <v>43.13</v>
      </c>
      <c r="BW6" s="35">
        <f t="shared" si="8"/>
        <v>46.26</v>
      </c>
      <c r="BX6" s="35">
        <f t="shared" si="8"/>
        <v>45.81</v>
      </c>
      <c r="BY6" s="35">
        <f t="shared" si="8"/>
        <v>43.43</v>
      </c>
      <c r="BZ6" s="35">
        <f t="shared" si="8"/>
        <v>41.41</v>
      </c>
      <c r="CA6" s="34" t="str">
        <f>IF(CA7="","",IF(CA7="-","【-】","【"&amp;SUBSTITUTE(TEXT(CA7,"#,##0.00"),"-","△")&amp;"】"))</f>
        <v>【45.31】</v>
      </c>
      <c r="CB6" s="35">
        <f>IF(CB7="",NA(),CB7)</f>
        <v>400.96</v>
      </c>
      <c r="CC6" s="35">
        <f t="shared" ref="CC6:CK6" si="9">IF(CC7="",NA(),CC7)</f>
        <v>422.77</v>
      </c>
      <c r="CD6" s="35">
        <f t="shared" si="9"/>
        <v>485.89</v>
      </c>
      <c r="CE6" s="35">
        <f t="shared" si="9"/>
        <v>442.43</v>
      </c>
      <c r="CF6" s="35">
        <f t="shared" si="9"/>
        <v>502.74</v>
      </c>
      <c r="CG6" s="35">
        <f t="shared" si="9"/>
        <v>392.03</v>
      </c>
      <c r="CH6" s="35">
        <f t="shared" si="9"/>
        <v>376.4</v>
      </c>
      <c r="CI6" s="35">
        <f t="shared" si="9"/>
        <v>383.92</v>
      </c>
      <c r="CJ6" s="35">
        <f t="shared" si="9"/>
        <v>400.44</v>
      </c>
      <c r="CK6" s="35">
        <f t="shared" si="9"/>
        <v>417.56</v>
      </c>
      <c r="CL6" s="34" t="str">
        <f>IF(CL7="","",IF(CL7="-","【-】","【"&amp;SUBSTITUTE(TEXT(CL7,"#,##0.00"),"-","△")&amp;"】"))</f>
        <v>【379.91】</v>
      </c>
      <c r="CM6" s="35">
        <f>IF(CM7="",NA(),CM7)</f>
        <v>31.72</v>
      </c>
      <c r="CN6" s="35">
        <f t="shared" ref="CN6:CV6" si="10">IF(CN7="",NA(),CN7)</f>
        <v>33.26</v>
      </c>
      <c r="CO6" s="35">
        <f t="shared" si="10"/>
        <v>32.82</v>
      </c>
      <c r="CP6" s="35">
        <f t="shared" si="10"/>
        <v>33.26</v>
      </c>
      <c r="CQ6" s="35">
        <f t="shared" si="10"/>
        <v>34.58</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68.680000000000007</v>
      </c>
      <c r="CY6" s="35">
        <f t="shared" ref="CY6:DG6" si="11">IF(CY7="",NA(),CY7)</f>
        <v>69.319999999999993</v>
      </c>
      <c r="CZ6" s="35">
        <f t="shared" si="11"/>
        <v>69.86</v>
      </c>
      <c r="DA6" s="35">
        <f t="shared" si="11"/>
        <v>70.16</v>
      </c>
      <c r="DB6" s="35">
        <f t="shared" si="11"/>
        <v>69.3</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24465</v>
      </c>
      <c r="D7" s="37">
        <v>47</v>
      </c>
      <c r="E7" s="37">
        <v>17</v>
      </c>
      <c r="F7" s="37">
        <v>6</v>
      </c>
      <c r="G7" s="37">
        <v>0</v>
      </c>
      <c r="H7" s="37" t="s">
        <v>98</v>
      </c>
      <c r="I7" s="37" t="s">
        <v>99</v>
      </c>
      <c r="J7" s="37" t="s">
        <v>100</v>
      </c>
      <c r="K7" s="37" t="s">
        <v>101</v>
      </c>
      <c r="L7" s="37" t="s">
        <v>102</v>
      </c>
      <c r="M7" s="37" t="s">
        <v>103</v>
      </c>
      <c r="N7" s="38" t="s">
        <v>104</v>
      </c>
      <c r="O7" s="38" t="s">
        <v>105</v>
      </c>
      <c r="P7" s="38">
        <v>5.59</v>
      </c>
      <c r="Q7" s="38">
        <v>89.21</v>
      </c>
      <c r="R7" s="38">
        <v>3226</v>
      </c>
      <c r="S7" s="38">
        <v>13404</v>
      </c>
      <c r="T7" s="38">
        <v>94</v>
      </c>
      <c r="U7" s="38">
        <v>142.6</v>
      </c>
      <c r="V7" s="38">
        <v>746</v>
      </c>
      <c r="W7" s="38">
        <v>1.17</v>
      </c>
      <c r="X7" s="38">
        <v>637.61</v>
      </c>
      <c r="Y7" s="38">
        <v>87.64</v>
      </c>
      <c r="Z7" s="38">
        <v>86.94</v>
      </c>
      <c r="AA7" s="38">
        <v>89.16</v>
      </c>
      <c r="AB7" s="38">
        <v>88.93</v>
      </c>
      <c r="AC7" s="38">
        <v>88.16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848.46</v>
      </c>
      <c r="BG7" s="38">
        <v>783.67</v>
      </c>
      <c r="BH7" s="38">
        <v>710.97</v>
      </c>
      <c r="BI7" s="38">
        <v>624</v>
      </c>
      <c r="BJ7" s="38">
        <v>525.02</v>
      </c>
      <c r="BK7" s="38">
        <v>1029.24</v>
      </c>
      <c r="BL7" s="38">
        <v>1063.93</v>
      </c>
      <c r="BM7" s="38">
        <v>1060.8599999999999</v>
      </c>
      <c r="BN7" s="38">
        <v>1006.65</v>
      </c>
      <c r="BO7" s="38">
        <v>998.42</v>
      </c>
      <c r="BP7" s="38">
        <v>953.26</v>
      </c>
      <c r="BQ7" s="38">
        <v>38.880000000000003</v>
      </c>
      <c r="BR7" s="38">
        <v>36.630000000000003</v>
      </c>
      <c r="BS7" s="38">
        <v>32.200000000000003</v>
      </c>
      <c r="BT7" s="38">
        <v>35.57</v>
      </c>
      <c r="BU7" s="38">
        <v>33.64</v>
      </c>
      <c r="BV7" s="38">
        <v>43.13</v>
      </c>
      <c r="BW7" s="38">
        <v>46.26</v>
      </c>
      <c r="BX7" s="38">
        <v>45.81</v>
      </c>
      <c r="BY7" s="38">
        <v>43.43</v>
      </c>
      <c r="BZ7" s="38">
        <v>41.41</v>
      </c>
      <c r="CA7" s="38">
        <v>45.31</v>
      </c>
      <c r="CB7" s="38">
        <v>400.96</v>
      </c>
      <c r="CC7" s="38">
        <v>422.77</v>
      </c>
      <c r="CD7" s="38">
        <v>485.89</v>
      </c>
      <c r="CE7" s="38">
        <v>442.43</v>
      </c>
      <c r="CF7" s="38">
        <v>502.74</v>
      </c>
      <c r="CG7" s="38">
        <v>392.03</v>
      </c>
      <c r="CH7" s="38">
        <v>376.4</v>
      </c>
      <c r="CI7" s="38">
        <v>383.92</v>
      </c>
      <c r="CJ7" s="38">
        <v>400.44</v>
      </c>
      <c r="CK7" s="38">
        <v>417.56</v>
      </c>
      <c r="CL7" s="38">
        <v>379.91</v>
      </c>
      <c r="CM7" s="38">
        <v>31.72</v>
      </c>
      <c r="CN7" s="38">
        <v>33.26</v>
      </c>
      <c r="CO7" s="38">
        <v>32.82</v>
      </c>
      <c r="CP7" s="38">
        <v>33.26</v>
      </c>
      <c r="CQ7" s="38">
        <v>34.58</v>
      </c>
      <c r="CR7" s="38">
        <v>35.64</v>
      </c>
      <c r="CS7" s="38">
        <v>33.729999999999997</v>
      </c>
      <c r="CT7" s="38">
        <v>33.21</v>
      </c>
      <c r="CU7" s="38">
        <v>32.229999999999997</v>
      </c>
      <c r="CV7" s="38">
        <v>32.479999999999997</v>
      </c>
      <c r="CW7" s="38">
        <v>33.67</v>
      </c>
      <c r="CX7" s="38">
        <v>68.680000000000007</v>
      </c>
      <c r="CY7" s="38">
        <v>69.319999999999993</v>
      </c>
      <c r="CZ7" s="38">
        <v>69.86</v>
      </c>
      <c r="DA7" s="38">
        <v>70.16</v>
      </c>
      <c r="DB7" s="38">
        <v>69.3</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　081</cp:lastModifiedBy>
  <cp:lastPrinted>2021-02-09T00:57:28Z</cp:lastPrinted>
  <dcterms:created xsi:type="dcterms:W3CDTF">2020-12-04T03:10:54Z</dcterms:created>
  <dcterms:modified xsi:type="dcterms:W3CDTF">2021-02-09T00:57:53Z</dcterms:modified>
  <cp:category/>
</cp:coreProperties>
</file>