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01\共有移行先\00_共有\15_建設課\上下水道班\07_公営企業・決算統計・経営戦略等\経営比較分析表\R01決算\"/>
    </mc:Choice>
  </mc:AlternateContent>
  <workbookProtection workbookAlgorithmName="SHA-512" workbookHashValue="Jt98tvkKxtkyXV2egCpeAOiZkEkCa0/y3XrEk5jab+AtaIhlT4zKgtXkopLV85npMf34l8c0i5+Fd6vbI3mZXQ==" workbookSaltValue="7pxFHqOtAa21zctR4iwy7w==" workbookSpinCount="100000" lockStructure="1"/>
  <bookViews>
    <workbookView xWindow="0" yWindow="0" windowWidth="20490" windowHeight="762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<sst xmlns="http://schemas.openxmlformats.org/spreadsheetml/2006/main" count="236" uniqueCount="120">
  <si>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</si>
  <si>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</si>
  <si>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</si>
  <si>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</si>
  <si>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</si>
  <si>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</si>
  <si>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</si>
  <si>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</si>
  <si>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</si>
  <si>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</si>
  <si>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</si>
  <si>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</si>
  <si>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</si>
  <si>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</si>
  <si>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</si>
  <si>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</si>
  <si>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</si>
  <si>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</si>
  <si>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</si>
  <si>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</si>
  <si>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</si>
  <si>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</si>
  <si>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</si>
  <si>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</si>
  <si>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</si>
  <si>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</si>
  <si>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</si>
  <si>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</si>
  <si>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</si>
  <si>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</si>
  <si>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</si>
  <si>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</si>
  <si>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</si>
  <si>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</si>
  <si>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</si>
  <si>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</si>
  <si>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</si>
  <si>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</si>
  <si>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</si>
  <si>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</si>
  <si>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</si>
  <si>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</si>
  <si>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</si>
  <si>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</si>
  <si>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</si>
  <si>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</si>
  <si>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</si>
  <si>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</si>
  <si>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</si>
  <si>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</si>
  <si>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</si>
  <si>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</si>
  <si>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</si>
  <si>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</si>
  <si>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</si>
  <si>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</si>
  <si>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</si>
  <si>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</si>
  <si>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</si>
  <si>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</si>
  <si>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</si>
  <si>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</si>
  <si>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</si>
  <si>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</si>
  <si>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</si>
  <si>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</si>
  <si>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</si>
  <si>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</si>
  <si>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</si>
  <si>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</si>
  <si>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</si>
  <si>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</si>
  <si>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</si>
  <si>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</si>
  <si>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</si>
  <si>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</si>
  <si>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</si>
  <si>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</si>
  <si>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</si>
  <si>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</si>
  <si>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</si>
  <si>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</si>
  <si>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</si>
  <si>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</si>
  <si>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</si>
  <si>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</si>
  <si>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</si>
  <si>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</si>
  <si>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</si>
  <si>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</si>
  <si>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</si>
  <si>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</si>
  <si>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</si>
  <si>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</si>
  <si>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</si>
  <si>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</si>
  <si>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</si>
  <si>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</si>
  <si>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五戸町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</si>
  <si>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</si>
  <si>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</si>
  <si>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</si>
  <si>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</si>
  <si>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</si>
  <si>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</si>
  <si>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</si>
  <si>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</si>
  <si>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</si>
  <si>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</si>
  <si>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</si>
  <si>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</si>
  <si>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</si>
  <si>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</si>
  <si>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</si>
  <si>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</si>
  <si>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</si>
  <si>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</si>
  <si>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③類似団体と下回っている。
農業集落排水の管渠については、法定耐用年数が経過するまで、期間があるため、計画的な更新が必要な時期は未定である。</t>
    <rPh sb="1" eb="3">
      <t>ルイジ</t>
    </rPh>
    <rPh sb="3" eb="5">
      <t>ダンタイ</t>
    </rPh>
    <rPh sb="6" eb="8">
      <t>シタマワ</t>
    </rPh>
    <rPh sb="14" eb="16">
      <t>ノウギョウ</t>
    </rPh>
    <rPh sb="16" eb="18">
      <t>シュウラク</t>
    </rPh>
    <rPh sb="18" eb="20">
      <t>ハイスイ</t>
    </rPh>
    <rPh sb="21" eb="23">
      <t>カンキョ</t>
    </rPh>
    <rPh sb="29" eb="31">
      <t>ホウテイ</t>
    </rPh>
    <rPh sb="31" eb="33">
      <t>タイヨウ</t>
    </rPh>
    <rPh sb="33" eb="35">
      <t>ネンスウ</t>
    </rPh>
    <rPh sb="36" eb="38">
      <t>ケイカ</t>
    </rPh>
    <rPh sb="43" eb="45">
      <t>キカン</t>
    </rPh>
    <rPh sb="51" eb="54">
      <t>ケイカクテキ</t>
    </rPh>
    <rPh sb="55" eb="57">
      <t>コウシン</t>
    </rPh>
    <rPh sb="58" eb="60">
      <t>ヒツヨウ</t>
    </rPh>
    <rPh sb="61" eb="63">
      <t>ジキ</t>
    </rPh>
    <rPh sb="64" eb="66">
      <t>ミテイ</t>
    </rPh>
    <phoneticPr fontId="4"/>
  </si>
  <si>
    <t>農業集落排水事業は類似団体を下回る経営状況にあるといえる。
使用料以外の収入に依存している部分が大きいため、料金水準の適正化、汚水処理コストの削減を行い健全な経営に努める。
平成29年度に策定した「五戸町農業集落排水事業経営戦略」に即した経営改善に取り組んでいく。</t>
    <rPh sb="0" eb="2">
      <t>ノウギョウ</t>
    </rPh>
    <rPh sb="2" eb="4">
      <t>シュウラク</t>
    </rPh>
    <rPh sb="4" eb="6">
      <t>ハイスイ</t>
    </rPh>
    <rPh sb="6" eb="8">
      <t>ジギョウ</t>
    </rPh>
    <rPh sb="9" eb="11">
      <t>ルイジ</t>
    </rPh>
    <rPh sb="11" eb="13">
      <t>ダンタイ</t>
    </rPh>
    <rPh sb="14" eb="16">
      <t>シタマワ</t>
    </rPh>
    <rPh sb="17" eb="19">
      <t>ケイエイ</t>
    </rPh>
    <rPh sb="19" eb="21">
      <t>ジョウキョウ</t>
    </rPh>
    <rPh sb="30" eb="33">
      <t>シヨウリョウ</t>
    </rPh>
    <rPh sb="33" eb="35">
      <t>イガイ</t>
    </rPh>
    <rPh sb="36" eb="38">
      <t>シュウニュウ</t>
    </rPh>
    <rPh sb="39" eb="41">
      <t>イゾン</t>
    </rPh>
    <rPh sb="45" eb="47">
      <t>ブブン</t>
    </rPh>
    <rPh sb="48" eb="49">
      <t>オオ</t>
    </rPh>
    <rPh sb="74" eb="75">
      <t>オコナ</t>
    </rPh>
    <rPh sb="76" eb="78">
      <t>ケンゼン</t>
    </rPh>
    <rPh sb="79" eb="81">
      <t>ケイエイ</t>
    </rPh>
    <rPh sb="82" eb="83">
      <t>ツト</t>
    </rPh>
    <rPh sb="87" eb="89">
      <t>ヘイセイ</t>
    </rPh>
    <rPh sb="91" eb="92">
      <t>ネン</t>
    </rPh>
    <rPh sb="92" eb="93">
      <t>ド</t>
    </rPh>
    <rPh sb="99" eb="102">
      <t>ゴノヘマチ</t>
    </rPh>
    <rPh sb="102" eb="104">
      <t>ノウギョウ</t>
    </rPh>
    <rPh sb="104" eb="106">
      <t>シュウラク</t>
    </rPh>
    <rPh sb="106" eb="108">
      <t>ハイスイ</t>
    </rPh>
    <rPh sb="108" eb="110">
      <t>ジギョウ</t>
    </rPh>
    <rPh sb="110" eb="112">
      <t>ケイエイ</t>
    </rPh>
    <rPh sb="112" eb="114">
      <t>センリャク</t>
    </rPh>
    <rPh sb="116" eb="117">
      <t>ソク</t>
    </rPh>
    <rPh sb="119" eb="121">
      <t>ケイエイ</t>
    </rPh>
    <rPh sb="121" eb="123">
      <t>カイゼン</t>
    </rPh>
    <rPh sb="124" eb="125">
      <t>ト</t>
    </rPh>
    <rPh sb="126" eb="127">
      <t>ク</t>
    </rPh>
    <phoneticPr fontId="4"/>
  </si>
  <si>
    <t>①継続的に100%を下回る赤字経営のため、料金水準の適正化に努める。
④建設改良は終了したものの、接続率が低いため、類似団体よりも高い比率で推移している。
⑤継続的に類似団体の平均を下回っており、経費を使用料以外の収入に依存している。
⑥有収水量1㎥にかかる汚水処理原価は、類似団体平均を上回っており、汚水処理コストの削減や、接続率の向上によって、経営改善に努める。
⑦類似団体を下回っているので、適切な施設稼働規模になるよう努める。
⑧70%前後の数値で推移しており、類似団体を下回っている。
以上のことから、類似団体を下回る経営状況にあるため、料金水準の適正化、汚水処理コストの削減、接続率の向上といった経営改善を図っていく。</t>
    <rPh sb="1" eb="4">
      <t>ケイゾクテキ</t>
    </rPh>
    <rPh sb="10" eb="12">
      <t>シタマワ</t>
    </rPh>
    <rPh sb="13" eb="15">
      <t>アカジ</t>
    </rPh>
    <rPh sb="15" eb="17">
      <t>ケイエイ</t>
    </rPh>
    <rPh sb="21" eb="23">
      <t>リョウキン</t>
    </rPh>
    <rPh sb="23" eb="25">
      <t>スイジュン</t>
    </rPh>
    <rPh sb="26" eb="29">
      <t>テキセイカ</t>
    </rPh>
    <rPh sb="30" eb="31">
      <t>ツト</t>
    </rPh>
    <rPh sb="67" eb="69">
      <t>ヒリツ</t>
    </rPh>
    <rPh sb="79" eb="81">
      <t>ケイゾク</t>
    </rPh>
    <rPh sb="81" eb="82">
      <t>テキ</t>
    </rPh>
    <rPh sb="83" eb="85">
      <t>ルイジ</t>
    </rPh>
    <rPh sb="85" eb="87">
      <t>ダンタイ</t>
    </rPh>
    <rPh sb="88" eb="90">
      <t>ヘイキン</t>
    </rPh>
    <rPh sb="91" eb="93">
      <t>シタマワ</t>
    </rPh>
    <rPh sb="98" eb="100">
      <t>ケイヒ</t>
    </rPh>
    <rPh sb="101" eb="104">
      <t>シヨウリョウ</t>
    </rPh>
    <rPh sb="104" eb="106">
      <t>イガイ</t>
    </rPh>
    <rPh sb="107" eb="109">
      <t>シュウニュウ</t>
    </rPh>
    <rPh sb="110" eb="112">
      <t>イゾン</t>
    </rPh>
    <rPh sb="119" eb="121">
      <t>ユウシュウ</t>
    </rPh>
    <rPh sb="121" eb="123">
      <t>スイリョウ</t>
    </rPh>
    <rPh sb="129" eb="131">
      <t>オスイ</t>
    </rPh>
    <rPh sb="131" eb="133">
      <t>ショリ</t>
    </rPh>
    <rPh sb="133" eb="135">
      <t>ゲンカ</t>
    </rPh>
    <rPh sb="137" eb="139">
      <t>ルイジ</t>
    </rPh>
    <rPh sb="139" eb="141">
      <t>ダンタイ</t>
    </rPh>
    <rPh sb="141" eb="143">
      <t>ヘイキン</t>
    </rPh>
    <rPh sb="144" eb="146">
      <t>ウワマワ</t>
    </rPh>
    <rPh sb="151" eb="153">
      <t>オスイ</t>
    </rPh>
    <rPh sb="153" eb="155">
      <t>ショリ</t>
    </rPh>
    <rPh sb="159" eb="161">
      <t>サクゲン</t>
    </rPh>
    <rPh sb="163" eb="165">
      <t>セツゾク</t>
    </rPh>
    <rPh sb="165" eb="166">
      <t>リツ</t>
    </rPh>
    <rPh sb="167" eb="169">
      <t>コウジョウ</t>
    </rPh>
    <rPh sb="174" eb="176">
      <t>ケイエイ</t>
    </rPh>
    <rPh sb="176" eb="178">
      <t>カイゼン</t>
    </rPh>
    <rPh sb="179" eb="180">
      <t>ツト</t>
    </rPh>
    <rPh sb="185" eb="187">
      <t>ルイジ</t>
    </rPh>
    <rPh sb="187" eb="189">
      <t>ダンタイ</t>
    </rPh>
    <rPh sb="190" eb="192">
      <t>シタマワ</t>
    </rPh>
    <rPh sb="199" eb="201">
      <t>テキセツ</t>
    </rPh>
    <rPh sb="202" eb="204">
      <t>シセツ</t>
    </rPh>
    <rPh sb="204" eb="206">
      <t>カドウ</t>
    </rPh>
    <rPh sb="206" eb="208">
      <t>キボ</t>
    </rPh>
    <rPh sb="213" eb="214">
      <t>ツト</t>
    </rPh>
    <rPh sb="222" eb="224">
      <t>ゼンゴ</t>
    </rPh>
    <rPh sb="225" eb="227">
      <t>スウチ</t>
    </rPh>
    <rPh sb="228" eb="230">
      <t>スイイ</t>
    </rPh>
    <rPh sb="235" eb="237">
      <t>ルイジ</t>
    </rPh>
    <rPh sb="237" eb="239">
      <t>ダンタイ</t>
    </rPh>
    <rPh sb="240" eb="242">
      <t>シタマワ</t>
    </rPh>
    <rPh sb="248" eb="250">
      <t>イジョウ</t>
    </rPh>
    <rPh sb="256" eb="258">
      <t>ルイジ</t>
    </rPh>
    <rPh sb="258" eb="260">
      <t>ダンタイ</t>
    </rPh>
    <rPh sb="261" eb="263">
      <t>シタマワ</t>
    </rPh>
    <rPh sb="274" eb="276">
      <t>リョウキン</t>
    </rPh>
    <rPh sb="276" eb="278">
      <t>スイジュン</t>
    </rPh>
    <rPh sb="279" eb="282">
      <t>テキセイカ</t>
    </rPh>
    <rPh sb="283" eb="285">
      <t>オスイ</t>
    </rPh>
    <rPh sb="285" eb="287">
      <t>ショリ</t>
    </rPh>
    <rPh sb="291" eb="293">
      <t>サクゲン</t>
    </rPh>
    <rPh sb="294" eb="296">
      <t>セツゾク</t>
    </rPh>
    <rPh sb="296" eb="297">
      <t>リツ</t>
    </rPh>
    <rPh sb="298" eb="300">
      <t>コウジョウ</t>
    </rPh>
    <rPh sb="304" eb="306">
      <t>ケイエイ</t>
    </rPh>
    <rPh sb="306" eb="308">
      <t>カイゼン</t>
    </rPh>
    <rPh sb="309" eb="310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</si>
</sst>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3-4B5C-8F82-FC515E674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0.05</c:v>
                </c:pt>
                <c:pt idx="2">
                  <c:v>0.44</c:v>
                </c:pt>
                <c:pt idx="3">
                  <c:v>0.04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A3-4B5C-8F82-FC515E674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42.63</c:v>
                </c:pt>
                <c:pt idx="1">
                  <c:v>42.63</c:v>
                </c:pt>
                <c:pt idx="2">
                  <c:v>42.63</c:v>
                </c:pt>
                <c:pt idx="3">
                  <c:v>42.63</c:v>
                </c:pt>
                <c:pt idx="4">
                  <c:v>42.63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4-49D9-939E-94E8F837D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56</c:v>
                </c:pt>
                <c:pt idx="2">
                  <c:v>56.01</c:v>
                </c:pt>
                <c:pt idx="3">
                  <c:v>56.72</c:v>
                </c:pt>
                <c:pt idx="4">
                  <c:v>54.06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D4-49D9-939E-94E8F837D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71.16</c:v>
                </c:pt>
                <c:pt idx="1">
                  <c:v>70.98</c:v>
                </c:pt>
                <c:pt idx="2">
                  <c:v>71.23</c:v>
                </c:pt>
                <c:pt idx="3">
                  <c:v>71.150000000000006</c:v>
                </c:pt>
                <c:pt idx="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E-4314-A087-B8959FBE4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89.51</c:v>
                </c:pt>
                <c:pt idx="2">
                  <c:v>89.77</c:v>
                </c:pt>
                <c:pt idx="3">
                  <c:v>90.04</c:v>
                </c:pt>
                <c:pt idx="4">
                  <c:v>90.11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0E-4314-A087-B8959FBE4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47.56</c:v>
                </c:pt>
                <c:pt idx="1">
                  <c:v>52.96</c:v>
                </c:pt>
                <c:pt idx="2">
                  <c:v>53.14</c:v>
                </c:pt>
                <c:pt idx="3">
                  <c:v>50.7</c:v>
                </c:pt>
                <c:pt idx="4">
                  <c:v>49.91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DD-4363-A2D2-52689CC64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DD-4363-A2D2-52689CC64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5-441F-B404-D1CD53336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F5-441F-B404-D1CD53336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5-4582-A2DA-292C37593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15-4582-A2DA-292C37593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B-471A-8112-4FF7FDCED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71A-8112-4FF7FDCED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4D-4800-BCC3-2997FE7CD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4D-4800-BCC3-2997FE7CD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2224.0100000000002</c:v>
                </c:pt>
                <c:pt idx="1">
                  <c:v>1783.02</c:v>
                </c:pt>
                <c:pt idx="2">
                  <c:v>1612.27</c:v>
                </c:pt>
                <c:pt idx="3">
                  <c:v>1600.06</c:v>
                </c:pt>
                <c:pt idx="4">
                  <c:v>1339.46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4-4170-8697-8716150CF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685.34</c:v>
                </c:pt>
                <c:pt idx="2">
                  <c:v>684.74</c:v>
                </c:pt>
                <c:pt idx="3">
                  <c:v>654.91999999999996</c:v>
                </c:pt>
                <c:pt idx="4">
                  <c:v>654.71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24-4170-8697-8716150CF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30.06</c:v>
                </c:pt>
                <c:pt idx="1">
                  <c:v>32.450000000000003</c:v>
                </c:pt>
                <c:pt idx="2">
                  <c:v>31.97</c:v>
                </c:pt>
                <c:pt idx="3">
                  <c:v>32.01</c:v>
                </c:pt>
                <c:pt idx="4">
                  <c:v>28.83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68-4791-8904-6DE15620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59.83</c:v>
                </c:pt>
                <c:pt idx="2">
                  <c:v>65.33</c:v>
                </c:pt>
                <c:pt idx="3">
                  <c:v>65.39</c:v>
                </c:pt>
                <c:pt idx="4">
                  <c:v>65.37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68-4791-8904-6DE15620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448.6</c:v>
                </c:pt>
                <c:pt idx="1">
                  <c:v>413.6</c:v>
                </c:pt>
                <c:pt idx="2">
                  <c:v>421.6</c:v>
                </c:pt>
                <c:pt idx="3">
                  <c:v>422.33</c:v>
                </c:pt>
                <c:pt idx="4">
                  <c:v>472.97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B-421F-A088-E8D9F3440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246.66</c:v>
                </c:pt>
                <c:pt idx="2">
                  <c:v>227.43</c:v>
                </c:pt>
                <c:pt idx="3">
                  <c:v>230.88</c:v>
                </c:pt>
                <c:pt idx="4">
                  <c:v>228.99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7B-421F-A088-E8D9F3440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" zoomScaleNormal="100" workbookViewId="0">
      <selection activeCell="BL11" sqref="BL11:BZ1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青森県　五戸町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17018</v>
      </c>
      <c r="AM8" s="51"/>
      <c r="AN8" s="51"/>
      <c r="AO8" s="51"/>
      <c r="AP8" s="51"/>
      <c r="AQ8" s="51"/>
      <c r="AR8" s="51"/>
      <c r="AS8" s="51"/>
      <c r="AT8" s="46">
        <f>データ!T6</f>
        <v>177.67</v>
      </c>
      <c r="AU8" s="46"/>
      <c r="AV8" s="46"/>
      <c r="AW8" s="46"/>
      <c r="AX8" s="46"/>
      <c r="AY8" s="46"/>
      <c r="AZ8" s="46"/>
      <c r="BA8" s="46"/>
      <c r="BB8" s="46">
        <f>データ!U6</f>
        <v>95.78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16.399999999999999</v>
      </c>
      <c r="Q10" s="46"/>
      <c r="R10" s="46"/>
      <c r="S10" s="46"/>
      <c r="T10" s="46"/>
      <c r="U10" s="46"/>
      <c r="V10" s="46"/>
      <c r="W10" s="46">
        <f>データ!Q6</f>
        <v>96.35</v>
      </c>
      <c r="X10" s="46"/>
      <c r="Y10" s="46"/>
      <c r="Z10" s="46"/>
      <c r="AA10" s="46"/>
      <c r="AB10" s="46"/>
      <c r="AC10" s="46"/>
      <c r="AD10" s="51">
        <f>データ!R6</f>
        <v>2808</v>
      </c>
      <c r="AE10" s="51"/>
      <c r="AF10" s="51"/>
      <c r="AG10" s="51"/>
      <c r="AH10" s="51"/>
      <c r="AI10" s="51"/>
      <c r="AJ10" s="51"/>
      <c r="AK10" s="2"/>
      <c r="AL10" s="51">
        <f>データ!V6</f>
        <v>2769</v>
      </c>
      <c r="AM10" s="51"/>
      <c r="AN10" s="51"/>
      <c r="AO10" s="51"/>
      <c r="AP10" s="51"/>
      <c r="AQ10" s="51"/>
      <c r="AR10" s="51"/>
      <c r="AS10" s="51"/>
      <c r="AT10" s="46">
        <f>データ!W6</f>
        <v>2.69</v>
      </c>
      <c r="AU10" s="46"/>
      <c r="AV10" s="46"/>
      <c r="AW10" s="46"/>
      <c r="AX10" s="46"/>
      <c r="AY10" s="46"/>
      <c r="AZ10" s="46"/>
      <c r="BA10" s="46"/>
      <c r="BB10" s="46">
        <f>データ!X6</f>
        <v>1029.3699999999999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43</v>
      </c>
      <c r="N86" s="26" t="s">
        <v>44</v>
      </c>
      <c r="O86" s="26" t="str">
        <f>データ!EO6</f>
        <v>【0.02】</v>
      </c>
    </row>
  </sheetData>
  <sheetProtection algorithmName="SHA-512" hashValue="tF0TRiYv5TWxOgMG2aS4CmFuILWZBbvVGYWSZq1JvP6DCGQTZZPWyiR08o7FiBPdivs+m0tAhTeGmSR2Ywze8w==" saltValue="r1eBYSEWyTO3FRkZpqBYj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24422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青森県　五戸町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16.399999999999999</v>
      </c>
      <c r="Q6" s="34">
        <f t="shared" si="3"/>
        <v>96.35</v>
      </c>
      <c r="R6" s="34">
        <f t="shared" si="3"/>
        <v>2808</v>
      </c>
      <c r="S6" s="34">
        <f t="shared" si="3"/>
        <v>17018</v>
      </c>
      <c r="T6" s="34">
        <f t="shared" si="3"/>
        <v>177.67</v>
      </c>
      <c r="U6" s="34">
        <f t="shared" si="3"/>
        <v>95.78</v>
      </c>
      <c r="V6" s="34">
        <f t="shared" si="3"/>
        <v>2769</v>
      </c>
      <c r="W6" s="34">
        <f t="shared" si="3"/>
        <v>2.69</v>
      </c>
      <c r="X6" s="34">
        <f t="shared" si="3"/>
        <v>1029.3699999999999</v>
      </c>
      <c r="Y6" s="35">
        <f>IF(Y7="",NA(),Y7)</f>
        <v>47.56</v>
      </c>
      <c r="Z6" s="35">
        <f t="shared" ref="Z6:AH6" si="4">IF(Z7="",NA(),Z7)</f>
        <v>52.96</v>
      </c>
      <c r="AA6" s="35">
        <f t="shared" si="4"/>
        <v>53.14</v>
      </c>
      <c r="AB6" s="35">
        <f t="shared" si="4"/>
        <v>50.7</v>
      </c>
      <c r="AC6" s="35">
        <f t="shared" si="4"/>
        <v>49.91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2224.0100000000002</v>
      </c>
      <c r="BG6" s="35">
        <f t="shared" ref="BG6:BO6" si="7">IF(BG7="",NA(),BG7)</f>
        <v>1783.02</v>
      </c>
      <c r="BH6" s="35">
        <f t="shared" si="7"/>
        <v>1612.27</v>
      </c>
      <c r="BI6" s="35">
        <f t="shared" si="7"/>
        <v>1600.06</v>
      </c>
      <c r="BJ6" s="35">
        <f t="shared" si="7"/>
        <v>1339.46</v>
      </c>
      <c r="BK6" s="35">
        <f t="shared" si="7"/>
        <v>1081.8</v>
      </c>
      <c r="BL6" s="35">
        <f t="shared" si="7"/>
        <v>685.34</v>
      </c>
      <c r="BM6" s="35">
        <f t="shared" si="7"/>
        <v>684.74</v>
      </c>
      <c r="BN6" s="35">
        <f t="shared" si="7"/>
        <v>654.91999999999996</v>
      </c>
      <c r="BO6" s="35">
        <f t="shared" si="7"/>
        <v>654.71</v>
      </c>
      <c r="BP6" s="34" t="str">
        <f>IF(BP7="","",IF(BP7="-","【-】","【"&amp;SUBSTITUTE(TEXT(BP7,"#,##0.00"),"-","△")&amp;"】"))</f>
        <v>【765.47】</v>
      </c>
      <c r="BQ6" s="35">
        <f>IF(BQ7="",NA(),BQ7)</f>
        <v>30.06</v>
      </c>
      <c r="BR6" s="35">
        <f t="shared" ref="BR6:BZ6" si="8">IF(BR7="",NA(),BR7)</f>
        <v>32.450000000000003</v>
      </c>
      <c r="BS6" s="35">
        <f t="shared" si="8"/>
        <v>31.97</v>
      </c>
      <c r="BT6" s="35">
        <f t="shared" si="8"/>
        <v>32.01</v>
      </c>
      <c r="BU6" s="35">
        <f t="shared" si="8"/>
        <v>28.83</v>
      </c>
      <c r="BV6" s="35">
        <f t="shared" si="8"/>
        <v>52.19</v>
      </c>
      <c r="BW6" s="35">
        <f t="shared" si="8"/>
        <v>59.83</v>
      </c>
      <c r="BX6" s="35">
        <f t="shared" si="8"/>
        <v>65.33</v>
      </c>
      <c r="BY6" s="35">
        <f t="shared" si="8"/>
        <v>65.39</v>
      </c>
      <c r="BZ6" s="35">
        <f t="shared" si="8"/>
        <v>65.37</v>
      </c>
      <c r="CA6" s="34" t="str">
        <f>IF(CA7="","",IF(CA7="-","【-】","【"&amp;SUBSTITUTE(TEXT(CA7,"#,##0.00"),"-","△")&amp;"】"))</f>
        <v>【59.59】</v>
      </c>
      <c r="CB6" s="35">
        <f>IF(CB7="",NA(),CB7)</f>
        <v>448.6</v>
      </c>
      <c r="CC6" s="35">
        <f t="shared" ref="CC6:CK6" si="9">IF(CC7="",NA(),CC7)</f>
        <v>413.6</v>
      </c>
      <c r="CD6" s="35">
        <f t="shared" si="9"/>
        <v>421.6</v>
      </c>
      <c r="CE6" s="35">
        <f t="shared" si="9"/>
        <v>422.33</v>
      </c>
      <c r="CF6" s="35">
        <f t="shared" si="9"/>
        <v>472.97</v>
      </c>
      <c r="CG6" s="35">
        <f t="shared" si="9"/>
        <v>296.14</v>
      </c>
      <c r="CH6" s="35">
        <f t="shared" si="9"/>
        <v>246.66</v>
      </c>
      <c r="CI6" s="35">
        <f t="shared" si="9"/>
        <v>227.43</v>
      </c>
      <c r="CJ6" s="35">
        <f t="shared" si="9"/>
        <v>230.88</v>
      </c>
      <c r="CK6" s="35">
        <f t="shared" si="9"/>
        <v>228.99</v>
      </c>
      <c r="CL6" s="34" t="str">
        <f>IF(CL7="","",IF(CL7="-","【-】","【"&amp;SUBSTITUTE(TEXT(CL7,"#,##0.00"),"-","△")&amp;"】"))</f>
        <v>【257.86】</v>
      </c>
      <c r="CM6" s="35">
        <f>IF(CM7="",NA(),CM7)</f>
        <v>42.63</v>
      </c>
      <c r="CN6" s="35">
        <f t="shared" ref="CN6:CV6" si="10">IF(CN7="",NA(),CN7)</f>
        <v>42.63</v>
      </c>
      <c r="CO6" s="35">
        <f t="shared" si="10"/>
        <v>42.63</v>
      </c>
      <c r="CP6" s="35">
        <f t="shared" si="10"/>
        <v>42.63</v>
      </c>
      <c r="CQ6" s="35">
        <f t="shared" si="10"/>
        <v>42.63</v>
      </c>
      <c r="CR6" s="35">
        <f t="shared" si="10"/>
        <v>52.31</v>
      </c>
      <c r="CS6" s="35">
        <f t="shared" si="10"/>
        <v>56</v>
      </c>
      <c r="CT6" s="35">
        <f t="shared" si="10"/>
        <v>56.01</v>
      </c>
      <c r="CU6" s="35">
        <f t="shared" si="10"/>
        <v>56.72</v>
      </c>
      <c r="CV6" s="35">
        <f t="shared" si="10"/>
        <v>54.06</v>
      </c>
      <c r="CW6" s="34" t="str">
        <f>IF(CW7="","",IF(CW7="-","【-】","【"&amp;SUBSTITUTE(TEXT(CW7,"#,##0.00"),"-","△")&amp;"】"))</f>
        <v>【51.30】</v>
      </c>
      <c r="CX6" s="35">
        <f>IF(CX7="",NA(),CX7)</f>
        <v>71.16</v>
      </c>
      <c r="CY6" s="35">
        <f t="shared" ref="CY6:DG6" si="11">IF(CY7="",NA(),CY7)</f>
        <v>70.98</v>
      </c>
      <c r="CZ6" s="35">
        <f t="shared" si="11"/>
        <v>71.23</v>
      </c>
      <c r="DA6" s="35">
        <f t="shared" si="11"/>
        <v>71.150000000000006</v>
      </c>
      <c r="DB6" s="35">
        <f t="shared" si="11"/>
        <v>71</v>
      </c>
      <c r="DC6" s="35">
        <f t="shared" si="11"/>
        <v>84.32</v>
      </c>
      <c r="DD6" s="35">
        <f t="shared" si="11"/>
        <v>89.51</v>
      </c>
      <c r="DE6" s="35">
        <f t="shared" si="11"/>
        <v>89.77</v>
      </c>
      <c r="DF6" s="35">
        <f t="shared" si="11"/>
        <v>90.04</v>
      </c>
      <c r="DG6" s="35">
        <f t="shared" si="11"/>
        <v>90.11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0.05</v>
      </c>
      <c r="EL6" s="35">
        <f t="shared" si="14"/>
        <v>0.44</v>
      </c>
      <c r="EM6" s="35">
        <f t="shared" si="14"/>
        <v>0.04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24422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16.399999999999999</v>
      </c>
      <c r="Q7" s="38">
        <v>96.35</v>
      </c>
      <c r="R7" s="38">
        <v>2808</v>
      </c>
      <c r="S7" s="38">
        <v>17018</v>
      </c>
      <c r="T7" s="38">
        <v>177.67</v>
      </c>
      <c r="U7" s="38">
        <v>95.78</v>
      </c>
      <c r="V7" s="38">
        <v>2769</v>
      </c>
      <c r="W7" s="38">
        <v>2.69</v>
      </c>
      <c r="X7" s="38">
        <v>1029.3699999999999</v>
      </c>
      <c r="Y7" s="38">
        <v>47.56</v>
      </c>
      <c r="Z7" s="38">
        <v>52.96</v>
      </c>
      <c r="AA7" s="38">
        <v>53.14</v>
      </c>
      <c r="AB7" s="38">
        <v>50.7</v>
      </c>
      <c r="AC7" s="38">
        <v>49.91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2224.0100000000002</v>
      </c>
      <c r="BG7" s="38">
        <v>1783.02</v>
      </c>
      <c r="BH7" s="38">
        <v>1612.27</v>
      </c>
      <c r="BI7" s="38">
        <v>1600.06</v>
      </c>
      <c r="BJ7" s="38">
        <v>1339.46</v>
      </c>
      <c r="BK7" s="38">
        <v>1081.8</v>
      </c>
      <c r="BL7" s="38">
        <v>685.34</v>
      </c>
      <c r="BM7" s="38">
        <v>684.74</v>
      </c>
      <c r="BN7" s="38">
        <v>654.91999999999996</v>
      </c>
      <c r="BO7" s="38">
        <v>654.71</v>
      </c>
      <c r="BP7" s="38">
        <v>765.47</v>
      </c>
      <c r="BQ7" s="38">
        <v>30.06</v>
      </c>
      <c r="BR7" s="38">
        <v>32.450000000000003</v>
      </c>
      <c r="BS7" s="38">
        <v>31.97</v>
      </c>
      <c r="BT7" s="38">
        <v>32.01</v>
      </c>
      <c r="BU7" s="38">
        <v>28.83</v>
      </c>
      <c r="BV7" s="38">
        <v>52.19</v>
      </c>
      <c r="BW7" s="38">
        <v>59.83</v>
      </c>
      <c r="BX7" s="38">
        <v>65.33</v>
      </c>
      <c r="BY7" s="38">
        <v>65.39</v>
      </c>
      <c r="BZ7" s="38">
        <v>65.37</v>
      </c>
      <c r="CA7" s="38">
        <v>59.59</v>
      </c>
      <c r="CB7" s="38">
        <v>448.6</v>
      </c>
      <c r="CC7" s="38">
        <v>413.6</v>
      </c>
      <c r="CD7" s="38">
        <v>421.6</v>
      </c>
      <c r="CE7" s="38">
        <v>422.33</v>
      </c>
      <c r="CF7" s="38">
        <v>472.97</v>
      </c>
      <c r="CG7" s="38">
        <v>296.14</v>
      </c>
      <c r="CH7" s="38">
        <v>246.66</v>
      </c>
      <c r="CI7" s="38">
        <v>227.43</v>
      </c>
      <c r="CJ7" s="38">
        <v>230.88</v>
      </c>
      <c r="CK7" s="38">
        <v>228.99</v>
      </c>
      <c r="CL7" s="38">
        <v>257.86</v>
      </c>
      <c r="CM7" s="38">
        <v>42.63</v>
      </c>
      <c r="CN7" s="38">
        <v>42.63</v>
      </c>
      <c r="CO7" s="38">
        <v>42.63</v>
      </c>
      <c r="CP7" s="38">
        <v>42.63</v>
      </c>
      <c r="CQ7" s="38">
        <v>42.63</v>
      </c>
      <c r="CR7" s="38">
        <v>52.31</v>
      </c>
      <c r="CS7" s="38">
        <v>56</v>
      </c>
      <c r="CT7" s="38">
        <v>56.01</v>
      </c>
      <c r="CU7" s="38">
        <v>56.72</v>
      </c>
      <c r="CV7" s="38">
        <v>54.06</v>
      </c>
      <c r="CW7" s="38">
        <v>51.3</v>
      </c>
      <c r="CX7" s="38">
        <v>71.16</v>
      </c>
      <c r="CY7" s="38">
        <v>70.98</v>
      </c>
      <c r="CZ7" s="38">
        <v>71.23</v>
      </c>
      <c r="DA7" s="38">
        <v>71.150000000000006</v>
      </c>
      <c r="DB7" s="38">
        <v>71</v>
      </c>
      <c r="DC7" s="38">
        <v>84.32</v>
      </c>
      <c r="DD7" s="38">
        <v>89.51</v>
      </c>
      <c r="DE7" s="38">
        <v>89.77</v>
      </c>
      <c r="DF7" s="38">
        <v>90.04</v>
      </c>
      <c r="DG7" s="38">
        <v>90.11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0.05</v>
      </c>
      <c r="EL7" s="38">
        <v>0.44</v>
      </c>
      <c r="EM7" s="38">
        <v>0.04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113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建設課</cp:lastModifiedBy>
  <dcterms:created xsi:type="dcterms:W3CDTF">2020-12-04T02:59:29Z</dcterms:created>
  <dcterms:modified xsi:type="dcterms:W3CDTF">2021-02-08T04:50:40Z</dcterms:modified>
  <cp:category/>
</cp:coreProperties>
</file>