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ocuments\"/>
    </mc:Choice>
  </mc:AlternateContent>
  <workbookProtection workbookAlgorithmName="SHA-512" workbookHashValue="3kY/8BBsa+I8kh7yjEtvk5aEO7qtvU06DSMA6MqtQ7aRNrEleh1qOaO9x7IHpkPl1k58xLlR6q0Ov/8ia/mS7Q==" workbookSaltValue="BbioSvRDXkwzjjx51pNtc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<sst xmlns="http://schemas.openxmlformats.org/spreadsheetml/2006/main" count="236" uniqueCount="120">
  <si>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</si>
  <si>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</si>
  <si>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</si>
  <si>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</si>
  <si>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</si>
  <si>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</si>
  <si>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</si>
  <si>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</si>
  <si>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</si>
  <si>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</si>
  <si>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</si>
  <si>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</si>
  <si>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</si>
  <si>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</si>
  <si>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</si>
  <si>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</si>
  <si>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</si>
  <si>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</si>
  <si>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</si>
  <si>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</si>
  <si>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</si>
  <si>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</si>
  <si>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</si>
  <si>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</si>
  <si>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</si>
  <si>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</si>
  <si>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</si>
  <si>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</si>
  <si>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</si>
  <si>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</si>
  <si>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</si>
  <si>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</si>
  <si>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</si>
  <si>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</si>
  <si>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</si>
  <si>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</si>
  <si>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</si>
  <si>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</si>
  <si>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</si>
  <si>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</si>
  <si>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</si>
  <si>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</si>
  <si>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</si>
  <si>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</si>
  <si>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</si>
  <si>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</si>
  <si>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</si>
  <si>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</si>
  <si>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</si>
  <si>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</si>
  <si>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</si>
  <si>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</si>
  <si>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</si>
  <si>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</si>
  <si>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</si>
  <si>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</si>
  <si>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</si>
  <si>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</si>
  <si>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</si>
  <si>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</si>
  <si>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</si>
  <si>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</si>
  <si>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</si>
  <si>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</si>
  <si>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</si>
  <si>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</si>
  <si>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</si>
  <si>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</si>
  <si>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</si>
  <si>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</si>
  <si>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</si>
  <si>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</si>
  <si>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</si>
  <si>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</si>
  <si>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</si>
  <si>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</si>
  <si>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</si>
  <si>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</si>
  <si>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</si>
  <si>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</si>
  <si>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</si>
  <si>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</si>
  <si>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</si>
  <si>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</si>
  <si>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</si>
  <si>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</si>
  <si>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</si>
  <si>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</si>
  <si>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</si>
  <si>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</si>
  <si>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</si>
  <si>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</si>
  <si>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</si>
  <si>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</si>
  <si>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</si>
  <si>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</si>
  <si>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</si>
  <si>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</si>
  <si>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</si>
  <si>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</si>
  <si>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</si>
  <si>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</si>
  <si>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</si>
  <si>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</si>
  <si>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</si>
  <si>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</si>
  <si>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</si>
  <si>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</si>
  <si>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</si>
  <si>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</si>
  <si>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</si>
  <si>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</si>
  <si>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</si>
  <si>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</si>
  <si>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</si>
  <si>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</si>
  <si>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</si>
  <si>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平成１９年に供用開始し１０年以上経過しているが、管路延長・更新はない。
施設構造物にも大きな劣化はみられないが、施設内の機器設備について修繕が必要な機器がみられてきている。
今後は維持管理計画を策定し、財政負担の平準化に留意しながら計画的な設備更新に努めるほか、人口動態を推測しながら汚水処理人口に見合ったスペックの改善等に努めたい。</t>
    <rPh sb="0" eb="2">
      <t>ヘイセイ</t>
    </rPh>
    <rPh sb="4" eb="5">
      <t>ネン</t>
    </rPh>
    <rPh sb="6" eb="8">
      <t>キョウヨウ</t>
    </rPh>
    <rPh sb="8" eb="10">
      <t>カイシ</t>
    </rPh>
    <rPh sb="13" eb="14">
      <t>ネン</t>
    </rPh>
    <rPh sb="14" eb="16">
      <t>イジョウ</t>
    </rPh>
    <rPh sb="16" eb="18">
      <t>ケイカ</t>
    </rPh>
    <rPh sb="24" eb="26">
      <t>カンロ</t>
    </rPh>
    <rPh sb="26" eb="28">
      <t>エンチョウ</t>
    </rPh>
    <rPh sb="29" eb="31">
      <t>コウシン</t>
    </rPh>
    <rPh sb="36" eb="38">
      <t>シセツ</t>
    </rPh>
    <rPh sb="38" eb="41">
      <t>コウゾウブツ</t>
    </rPh>
    <rPh sb="43" eb="44">
      <t>オオ</t>
    </rPh>
    <rPh sb="46" eb="48">
      <t>レッカ</t>
    </rPh>
    <rPh sb="56" eb="58">
      <t>シセツ</t>
    </rPh>
    <rPh sb="58" eb="59">
      <t>ナイ</t>
    </rPh>
    <rPh sb="60" eb="62">
      <t>キキ</t>
    </rPh>
    <rPh sb="62" eb="64">
      <t>セツビ</t>
    </rPh>
    <rPh sb="68" eb="70">
      <t>シュウゼン</t>
    </rPh>
    <rPh sb="71" eb="73">
      <t>ヒツヨウ</t>
    </rPh>
    <rPh sb="74" eb="76">
      <t>キキ</t>
    </rPh>
    <rPh sb="87" eb="89">
      <t>コンゴ</t>
    </rPh>
    <rPh sb="90" eb="92">
      <t>イジ</t>
    </rPh>
    <rPh sb="92" eb="94">
      <t>カンリ</t>
    </rPh>
    <rPh sb="94" eb="96">
      <t>ケイカク</t>
    </rPh>
    <rPh sb="97" eb="99">
      <t>サクテイ</t>
    </rPh>
    <rPh sb="101" eb="103">
      <t>ザイセイ</t>
    </rPh>
    <rPh sb="103" eb="105">
      <t>フタン</t>
    </rPh>
    <rPh sb="106" eb="109">
      <t>ヘイジュンカ</t>
    </rPh>
    <rPh sb="110" eb="112">
      <t>リュウイ</t>
    </rPh>
    <rPh sb="116" eb="119">
      <t>ケイカクテキ</t>
    </rPh>
    <rPh sb="120" eb="122">
      <t>セツビ</t>
    </rPh>
    <rPh sb="122" eb="124">
      <t>コウシン</t>
    </rPh>
    <rPh sb="125" eb="126">
      <t>ツト</t>
    </rPh>
    <rPh sb="131" eb="133">
      <t>ジンコウ</t>
    </rPh>
    <rPh sb="133" eb="135">
      <t>ドウタイ</t>
    </rPh>
    <rPh sb="136" eb="138">
      <t>スイソク</t>
    </rPh>
    <rPh sb="142" eb="144">
      <t>オスイ</t>
    </rPh>
    <rPh sb="144" eb="146">
      <t>ショリ</t>
    </rPh>
    <rPh sb="146" eb="148">
      <t>ジンコウ</t>
    </rPh>
    <rPh sb="149" eb="151">
      <t>ミア</t>
    </rPh>
    <rPh sb="158" eb="160">
      <t>カイゼン</t>
    </rPh>
    <rPh sb="160" eb="161">
      <t>トウ</t>
    </rPh>
    <rPh sb="162" eb="163">
      <t>ツト</t>
    </rPh>
    <phoneticPr fontId="4"/>
  </si>
  <si>
    <t>人口減少に歯止めがかからず高齢化率もさらに上昇傾向であるため、水洗化率・施設利用率が低迷状態である。他会計繰入金により収支均衡が図られているが、平成１９年に供用を開始して以来、料金改定を行ったことがないため段階的な料金改定を行い収益の増を図っていきたい。
また、高齢化の状況や人口の減少をみると収益の大幅な増は期待できないことから今後も維持管理費に係るコストの節減を図るほか、財政負担に留意し新規地方債発行額の抑制をすることや汚水処理人口を見据えたスペックの改善等を図りたい。</t>
    <rPh sb="0" eb="2">
      <t>ジンコウ</t>
    </rPh>
    <rPh sb="2" eb="4">
      <t>ゲンショウ</t>
    </rPh>
    <rPh sb="5" eb="7">
      <t>ハド</t>
    </rPh>
    <rPh sb="13" eb="16">
      <t>コウレイカ</t>
    </rPh>
    <rPh sb="16" eb="17">
      <t>リツ</t>
    </rPh>
    <rPh sb="21" eb="23">
      <t>ジョウショウ</t>
    </rPh>
    <rPh sb="23" eb="25">
      <t>ケイコウ</t>
    </rPh>
    <rPh sb="31" eb="34">
      <t>スイセンカ</t>
    </rPh>
    <rPh sb="34" eb="35">
      <t>リツ</t>
    </rPh>
    <rPh sb="36" eb="38">
      <t>シセツ</t>
    </rPh>
    <rPh sb="38" eb="41">
      <t>リヨウリツ</t>
    </rPh>
    <rPh sb="42" eb="44">
      <t>テイメイ</t>
    </rPh>
    <rPh sb="44" eb="46">
      <t>ジョウタイ</t>
    </rPh>
    <rPh sb="50" eb="51">
      <t>タ</t>
    </rPh>
    <rPh sb="51" eb="53">
      <t>カイケイ</t>
    </rPh>
    <rPh sb="53" eb="55">
      <t>クリイレ</t>
    </rPh>
    <rPh sb="55" eb="56">
      <t>キン</t>
    </rPh>
    <rPh sb="59" eb="61">
      <t>シュウシ</t>
    </rPh>
    <rPh sb="61" eb="63">
      <t>キンコウ</t>
    </rPh>
    <rPh sb="64" eb="65">
      <t>ハカ</t>
    </rPh>
    <rPh sb="72" eb="74">
      <t>ヘイセイ</t>
    </rPh>
    <rPh sb="76" eb="77">
      <t>ネン</t>
    </rPh>
    <rPh sb="78" eb="80">
      <t>キョウヨウ</t>
    </rPh>
    <rPh sb="81" eb="83">
      <t>カイシ</t>
    </rPh>
    <rPh sb="85" eb="87">
      <t>イライ</t>
    </rPh>
    <rPh sb="88" eb="90">
      <t>リョウキン</t>
    </rPh>
    <rPh sb="90" eb="92">
      <t>カイテイ</t>
    </rPh>
    <rPh sb="93" eb="94">
      <t>オコナ</t>
    </rPh>
    <rPh sb="103" eb="106">
      <t>ダンカイテキ</t>
    </rPh>
    <rPh sb="107" eb="109">
      <t>リョウキン</t>
    </rPh>
    <rPh sb="109" eb="111">
      <t>カイテイ</t>
    </rPh>
    <rPh sb="112" eb="113">
      <t>オコナ</t>
    </rPh>
    <rPh sb="114" eb="116">
      <t>シュウエキ</t>
    </rPh>
    <rPh sb="117" eb="118">
      <t>ゾウ</t>
    </rPh>
    <rPh sb="119" eb="120">
      <t>ハカ</t>
    </rPh>
    <rPh sb="131" eb="134">
      <t>コウレイカ</t>
    </rPh>
    <rPh sb="135" eb="137">
      <t>ジョウキョウ</t>
    </rPh>
    <rPh sb="138" eb="140">
      <t>ジンコウ</t>
    </rPh>
    <rPh sb="141" eb="143">
      <t>ゲンショウ</t>
    </rPh>
    <rPh sb="147" eb="149">
      <t>シュウエキ</t>
    </rPh>
    <rPh sb="150" eb="152">
      <t>オオハバ</t>
    </rPh>
    <rPh sb="153" eb="154">
      <t>ゾウ</t>
    </rPh>
    <rPh sb="155" eb="157">
      <t>キタイ</t>
    </rPh>
    <rPh sb="165" eb="167">
      <t>コンゴ</t>
    </rPh>
    <rPh sb="168" eb="170">
      <t>イジ</t>
    </rPh>
    <rPh sb="170" eb="173">
      <t>カンリヒ</t>
    </rPh>
    <rPh sb="174" eb="175">
      <t>カカ</t>
    </rPh>
    <rPh sb="180" eb="182">
      <t>セツゲン</t>
    </rPh>
    <rPh sb="183" eb="184">
      <t>ハカ</t>
    </rPh>
    <rPh sb="188" eb="190">
      <t>ザイセイ</t>
    </rPh>
    <rPh sb="190" eb="192">
      <t>フタン</t>
    </rPh>
    <rPh sb="193" eb="195">
      <t>リュウイ</t>
    </rPh>
    <rPh sb="196" eb="198">
      <t>シンキ</t>
    </rPh>
    <rPh sb="198" eb="201">
      <t>チホウサイ</t>
    </rPh>
    <rPh sb="201" eb="204">
      <t>ハッコウガク</t>
    </rPh>
    <rPh sb="205" eb="207">
      <t>ヨクセイ</t>
    </rPh>
    <rPh sb="213" eb="215">
      <t>オスイ</t>
    </rPh>
    <rPh sb="215" eb="217">
      <t>ショリ</t>
    </rPh>
    <rPh sb="217" eb="219">
      <t>ジンコウ</t>
    </rPh>
    <rPh sb="220" eb="222">
      <t>ミス</t>
    </rPh>
    <rPh sb="229" eb="231">
      <t>カイゼン</t>
    </rPh>
    <rPh sb="231" eb="232">
      <t>トウ</t>
    </rPh>
    <rPh sb="233" eb="234">
      <t>ハカ</t>
    </rPh>
    <phoneticPr fontId="4"/>
  </si>
  <si>
    <t>①収益的収支比率は多少の伸びはあるものの、おおよそ横ばい傾向で大きな変動は見られない状況である。地方債の新規発行債が続くため、当面同水準で推移することが見込まれる。
④企業債残高対事業規模比率は、類似団体平均よりも高い水準を指しているが、財政負担の平準化を図るよう計画的な設備更新を行い新規地方債発行額を抑制していく必要がある。
⑤経費回収率は、他会計からの繰入金により賄われている。平成１９年に供用開始しているが料金改定を行ったことがないため使用料金の段階的な料金改定を行うことが重要視されるが、高齢化が著しく新規接続も厳しい状況であり、収益の大きな増は見込めない状況である。今後は更なる低迷状態が予想されることから、今後も引続き維持管理費に係るコストの節減を徹底していく必要がある。
⑥汚水処理原価は、おおよそ横ばいを推移しているが類似団体と比較すると処理費用が５倍を示している。接続率に伸びがない現状であることから同水準を推移していくことが予想されるため今後も維持管理費の節減に努める必要がある。
⑦施設利用率は、汚水処理人口に急激な変化がないため大きな変動は見られず横ばい傾向である。将来的に、人口の増加も厳しいことから新規接続も期待できないため今後はスペックの改善等を視野に入れた経営をする必要がある。
⑧啓発活動を行っているが伸びがない状況である。高齢化率も４５．５％とだんだん高くなっているため今後も新規接続は厳しい状況である。</t>
    <rPh sb="1" eb="4">
      <t>シュウエキテキ</t>
    </rPh>
    <rPh sb="4" eb="6">
      <t>シュウシ</t>
    </rPh>
    <rPh sb="6" eb="8">
      <t>ヒリツ</t>
    </rPh>
    <rPh sb="9" eb="11">
      <t>タショウ</t>
    </rPh>
    <rPh sb="12" eb="13">
      <t>ノ</t>
    </rPh>
    <rPh sb="25" eb="26">
      <t>ヨコ</t>
    </rPh>
    <rPh sb="28" eb="30">
      <t>ケイコウ</t>
    </rPh>
    <rPh sb="31" eb="32">
      <t>オオ</t>
    </rPh>
    <rPh sb="34" eb="36">
      <t>ヘンドウ</t>
    </rPh>
    <rPh sb="37" eb="38">
      <t>ミ</t>
    </rPh>
    <rPh sb="42" eb="44">
      <t>ジョウキョウ</t>
    </rPh>
    <rPh sb="48" eb="51">
      <t>チホウサイ</t>
    </rPh>
    <rPh sb="52" eb="54">
      <t>シンキ</t>
    </rPh>
    <rPh sb="54" eb="56">
      <t>ハッコウ</t>
    </rPh>
    <rPh sb="56" eb="57">
      <t>サイ</t>
    </rPh>
    <rPh sb="58" eb="59">
      <t>ツヅ</t>
    </rPh>
    <rPh sb="63" eb="65">
      <t>トウメン</t>
    </rPh>
    <rPh sb="65" eb="68">
      <t>ドウスイジュン</t>
    </rPh>
    <rPh sb="69" eb="71">
      <t>スイイ</t>
    </rPh>
    <rPh sb="76" eb="78">
      <t>ミコ</t>
    </rPh>
    <rPh sb="84" eb="86">
      <t>キギョウ</t>
    </rPh>
    <rPh sb="86" eb="87">
      <t>サイ</t>
    </rPh>
    <rPh sb="87" eb="89">
      <t>ザンダカ</t>
    </rPh>
    <rPh sb="89" eb="90">
      <t>タイ</t>
    </rPh>
    <rPh sb="90" eb="92">
      <t>ジギョウ</t>
    </rPh>
    <rPh sb="92" eb="94">
      <t>キボ</t>
    </rPh>
    <rPh sb="94" eb="96">
      <t>ヒリツ</t>
    </rPh>
    <rPh sb="98" eb="100">
      <t>ルイジ</t>
    </rPh>
    <rPh sb="100" eb="102">
      <t>ダンタイ</t>
    </rPh>
    <rPh sb="102" eb="104">
      <t>ヘイキン</t>
    </rPh>
    <rPh sb="107" eb="108">
      <t>タカ</t>
    </rPh>
    <rPh sb="109" eb="111">
      <t>スイジュン</t>
    </rPh>
    <rPh sb="112" eb="113">
      <t>サ</t>
    </rPh>
    <rPh sb="119" eb="121">
      <t>ザイセイ</t>
    </rPh>
    <rPh sb="121" eb="123">
      <t>フタン</t>
    </rPh>
    <rPh sb="124" eb="127">
      <t>ヘイジュンカ</t>
    </rPh>
    <rPh sb="128" eb="129">
      <t>ハカ</t>
    </rPh>
    <rPh sb="132" eb="135">
      <t>ケイカクテキ</t>
    </rPh>
    <rPh sb="136" eb="138">
      <t>セツビ</t>
    </rPh>
    <rPh sb="138" eb="140">
      <t>コウシン</t>
    </rPh>
    <rPh sb="141" eb="142">
      <t>オコナ</t>
    </rPh>
    <rPh sb="143" eb="145">
      <t>シンキ</t>
    </rPh>
    <rPh sb="145" eb="148">
      <t>チホウサイ</t>
    </rPh>
    <rPh sb="148" eb="151">
      <t>ハッコウガク</t>
    </rPh>
    <rPh sb="152" eb="154">
      <t>ヨクセイ</t>
    </rPh>
    <rPh sb="158" eb="160">
      <t>ヒツヨウ</t>
    </rPh>
    <rPh sb="166" eb="168">
      <t>ケイヒ</t>
    </rPh>
    <rPh sb="168" eb="170">
      <t>カイシュウ</t>
    </rPh>
    <rPh sb="170" eb="171">
      <t>リツ</t>
    </rPh>
    <rPh sb="173" eb="174">
      <t>タ</t>
    </rPh>
    <rPh sb="174" eb="176">
      <t>カイケイ</t>
    </rPh>
    <rPh sb="179" eb="181">
      <t>クリイレ</t>
    </rPh>
    <rPh sb="181" eb="182">
      <t>キン</t>
    </rPh>
    <rPh sb="185" eb="186">
      <t>マカナ</t>
    </rPh>
    <rPh sb="192" eb="194">
      <t>ヘイセイ</t>
    </rPh>
    <rPh sb="196" eb="197">
      <t>ネン</t>
    </rPh>
    <rPh sb="198" eb="200">
      <t>キョウヨウ</t>
    </rPh>
    <rPh sb="200" eb="202">
      <t>カイシ</t>
    </rPh>
    <rPh sb="207" eb="209">
      <t>リョウキン</t>
    </rPh>
    <rPh sb="209" eb="211">
      <t>カイテイ</t>
    </rPh>
    <rPh sb="212" eb="213">
      <t>オコナ</t>
    </rPh>
    <rPh sb="222" eb="225">
      <t>シヨウリョウ</t>
    </rPh>
    <rPh sb="225" eb="226">
      <t>キン</t>
    </rPh>
    <rPh sb="227" eb="230">
      <t>ダンカイテキ</t>
    </rPh>
    <rPh sb="231" eb="233">
      <t>リョウキン</t>
    </rPh>
    <rPh sb="233" eb="235">
      <t>カイテイ</t>
    </rPh>
    <rPh sb="236" eb="237">
      <t>オコナ</t>
    </rPh>
    <rPh sb="241" eb="244">
      <t>ジュウヨウシ</t>
    </rPh>
    <rPh sb="249" eb="252">
      <t>コウレイカ</t>
    </rPh>
    <rPh sb="253" eb="254">
      <t>イチジル</t>
    </rPh>
    <rPh sb="256" eb="258">
      <t>シンキ</t>
    </rPh>
    <rPh sb="258" eb="260">
      <t>セツゾク</t>
    </rPh>
    <rPh sb="261" eb="262">
      <t>キビ</t>
    </rPh>
    <rPh sb="264" eb="266">
      <t>ジョウキョウ</t>
    </rPh>
    <rPh sb="270" eb="272">
      <t>シュウエキ</t>
    </rPh>
    <rPh sb="273" eb="274">
      <t>オオ</t>
    </rPh>
    <rPh sb="276" eb="277">
      <t>ゾウ</t>
    </rPh>
    <rPh sb="278" eb="280">
      <t>ミコ</t>
    </rPh>
    <rPh sb="283" eb="285">
      <t>ジョウキョウ</t>
    </rPh>
    <rPh sb="289" eb="291">
      <t>コンゴ</t>
    </rPh>
    <rPh sb="292" eb="293">
      <t>サラ</t>
    </rPh>
    <rPh sb="295" eb="297">
      <t>テイメイ</t>
    </rPh>
    <rPh sb="297" eb="299">
      <t>ジョウタイ</t>
    </rPh>
    <rPh sb="300" eb="302">
      <t>ヨソウ</t>
    </rPh>
    <rPh sb="310" eb="312">
      <t>コンゴ</t>
    </rPh>
    <rPh sb="313" eb="315">
      <t>ヒキツヅ</t>
    </rPh>
    <rPh sb="316" eb="318">
      <t>イジ</t>
    </rPh>
    <rPh sb="318" eb="321">
      <t>カンリヒ</t>
    </rPh>
    <rPh sb="322" eb="323">
      <t>カカ</t>
    </rPh>
    <rPh sb="328" eb="330">
      <t>セツゲン</t>
    </rPh>
    <rPh sb="331" eb="333">
      <t>テッテイ</t>
    </rPh>
    <rPh sb="337" eb="339">
      <t>ヒツヨウ</t>
    </rPh>
    <rPh sb="345" eb="347">
      <t>オスイ</t>
    </rPh>
    <rPh sb="347" eb="349">
      <t>ショリ</t>
    </rPh>
    <rPh sb="349" eb="351">
      <t>ゲンカ</t>
    </rPh>
    <rPh sb="357" eb="358">
      <t>ヨコ</t>
    </rPh>
    <rPh sb="361" eb="363">
      <t>スイイ</t>
    </rPh>
    <rPh sb="368" eb="370">
      <t>ルイジ</t>
    </rPh>
    <rPh sb="370" eb="372">
      <t>ダンタイ</t>
    </rPh>
    <rPh sb="373" eb="375">
      <t>ヒカク</t>
    </rPh>
    <rPh sb="378" eb="380">
      <t>ショリ</t>
    </rPh>
    <rPh sb="380" eb="382">
      <t>ヒヨウ</t>
    </rPh>
    <rPh sb="384" eb="385">
      <t>バイ</t>
    </rPh>
    <rPh sb="386" eb="387">
      <t>シメ</t>
    </rPh>
    <rPh sb="392" eb="394">
      <t>セツゾク</t>
    </rPh>
    <rPh sb="394" eb="395">
      <t>リツ</t>
    </rPh>
    <rPh sb="396" eb="397">
      <t>ノ</t>
    </rPh>
    <rPh sb="401" eb="403">
      <t>ゲンジョウ</t>
    </rPh>
    <rPh sb="410" eb="413">
      <t>ドウスイジュン</t>
    </rPh>
    <rPh sb="414" eb="416">
      <t>スイイ</t>
    </rPh>
    <rPh sb="423" eb="425">
      <t>ヨソウ</t>
    </rPh>
    <rPh sb="430" eb="432">
      <t>コンゴ</t>
    </rPh>
    <rPh sb="433" eb="435">
      <t>イジ</t>
    </rPh>
    <rPh sb="435" eb="438">
      <t>カンリヒ</t>
    </rPh>
    <rPh sb="439" eb="441">
      <t>セツゲン</t>
    </rPh>
    <rPh sb="442" eb="443">
      <t>ツト</t>
    </rPh>
    <rPh sb="445" eb="447">
      <t>ヒツヨウ</t>
    </rPh>
    <rPh sb="453" eb="455">
      <t>シセツ</t>
    </rPh>
    <rPh sb="455" eb="458">
      <t>リヨウリツ</t>
    </rPh>
    <rPh sb="460" eb="462">
      <t>オスイ</t>
    </rPh>
    <rPh sb="462" eb="464">
      <t>ショリ</t>
    </rPh>
    <rPh sb="464" eb="466">
      <t>ジンコウ</t>
    </rPh>
    <rPh sb="467" eb="469">
      <t>キュウゲキ</t>
    </rPh>
    <rPh sb="470" eb="472">
      <t>ヘンカ</t>
    </rPh>
    <rPh sb="477" eb="478">
      <t>オオ</t>
    </rPh>
    <rPh sb="480" eb="482">
      <t>ヘンドウ</t>
    </rPh>
    <rPh sb="483" eb="484">
      <t>ミ</t>
    </rPh>
    <rPh sb="487" eb="488">
      <t>ヨコ</t>
    </rPh>
    <rPh sb="490" eb="492">
      <t>ケイコウ</t>
    </rPh>
    <rPh sb="496" eb="499">
      <t>ショウライテキ</t>
    </rPh>
    <rPh sb="501" eb="503">
      <t>ジンコウ</t>
    </rPh>
    <rPh sb="504" eb="506">
      <t>ゾウカ</t>
    </rPh>
    <rPh sb="507" eb="508">
      <t>キビ</t>
    </rPh>
    <rPh sb="514" eb="516">
      <t>シンキ</t>
    </rPh>
    <rPh sb="516" eb="518">
      <t>セツゾク</t>
    </rPh>
    <rPh sb="519" eb="521">
      <t>キタイ</t>
    </rPh>
    <rPh sb="527" eb="529">
      <t>コンゴ</t>
    </rPh>
    <rPh sb="535" eb="537">
      <t>カイゼン</t>
    </rPh>
    <rPh sb="537" eb="538">
      <t>トウ</t>
    </rPh>
    <rPh sb="539" eb="541">
      <t>シヤ</t>
    </rPh>
    <rPh sb="542" eb="543">
      <t>イ</t>
    </rPh>
    <rPh sb="545" eb="547">
      <t>ケイエイ</t>
    </rPh>
    <rPh sb="550" eb="552">
      <t>ヒツヨウ</t>
    </rPh>
    <rPh sb="558" eb="560">
      <t>ケイハツ</t>
    </rPh>
    <rPh sb="560" eb="562">
      <t>カツドウ</t>
    </rPh>
    <rPh sb="563" eb="564">
      <t>オコナ</t>
    </rPh>
    <rPh sb="569" eb="570">
      <t>ノ</t>
    </rPh>
    <rPh sb="574" eb="576">
      <t>ジョウキョウ</t>
    </rPh>
    <rPh sb="580" eb="583">
      <t>コウレイカ</t>
    </rPh>
    <rPh sb="583" eb="584">
      <t>リツ</t>
    </rPh>
    <rPh sb="595" eb="596">
      <t>タカ</t>
    </rPh>
    <rPh sb="604" eb="606">
      <t>コンゴ</t>
    </rPh>
    <rPh sb="607" eb="609">
      <t>シンキ</t>
    </rPh>
    <rPh sb="609" eb="611">
      <t>セツゾク</t>
    </rPh>
    <rPh sb="612" eb="613">
      <t>キビ</t>
    </rPh>
    <rPh sb="615" eb="6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</si>
</sst>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FF-4CE6-96E5-0BF2542EBF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C2FF-4CE6-96E5-0BF2542EBF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12.92</c:v>
                </c:pt>
                <c:pt idx="1">
                  <c:v>18</c:v>
                </c:pt>
                <c:pt idx="2">
                  <c:v>8.77</c:v>
                </c:pt>
                <c:pt idx="3">
                  <c:v>10.77</c:v>
                </c:pt>
                <c:pt idx="4">
                  <c:v>12.77</c:v>
                </c:pt>
              </c:numCache>
            </c:numRef>
          </c:val>
          <c:extLst>
            <c:ext xmlns:c16="http://schemas.microsoft.com/office/drawing/2014/chart" uri="{C3380CC4-5D6E-409C-BE32-E72D297353CC}">
              <c16:uniqueId val="{00000000-FD73-4AEF-A380-239BEE4FCB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FD73-4AEF-A380-239BEE4FCB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33.729999999999997</c:v>
                </c:pt>
                <c:pt idx="1">
                  <c:v>35.020000000000003</c:v>
                </c:pt>
                <c:pt idx="2">
                  <c:v>36.33</c:v>
                </c:pt>
                <c:pt idx="3">
                  <c:v>37.19</c:v>
                </c:pt>
                <c:pt idx="4">
                  <c:v>35.590000000000003</c:v>
                </c:pt>
              </c:numCache>
            </c:numRef>
          </c:val>
          <c:extLst>
            <c:ext xmlns:c16="http://schemas.microsoft.com/office/drawing/2014/chart" uri="{C3380CC4-5D6E-409C-BE32-E72D297353CC}">
              <c16:uniqueId val="{00000000-4993-4B3C-88D4-69052DB871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4993-4B3C-88D4-69052DB871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26.72</c:v>
                </c:pt>
                <c:pt idx="1">
                  <c:v>26.3</c:v>
                </c:pt>
                <c:pt idx="2">
                  <c:v>25.31</c:v>
                </c:pt>
                <c:pt idx="3">
                  <c:v>26.29</c:v>
                </c:pt>
                <c:pt idx="4">
                  <c:v>32.65</c:v>
                </c:pt>
              </c:numCache>
            </c:numRef>
          </c:val>
          <c:extLst>
            <c:ext xmlns:c16="http://schemas.microsoft.com/office/drawing/2014/chart" uri="{C3380CC4-5D6E-409C-BE32-E72D297353CC}">
              <c16:uniqueId val="{00000000-F126-45B7-9000-D414B28C10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6-45B7-9000-D414B28C10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0-444B-8D2D-244E844CDB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0-444B-8D2D-244E844CDB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8-4E0E-BA75-9D085F29E7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8-4E0E-BA75-9D085F29E7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5-459C-82D6-F2823A22F8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5-459C-82D6-F2823A22F8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1-488D-9376-27DEB71CB7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1-488D-9376-27DEB71CB7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9535.8700000000008</c:v>
                </c:pt>
                <c:pt idx="1">
                  <c:v>8972.75</c:v>
                </c:pt>
                <c:pt idx="2">
                  <c:v>8671.85</c:v>
                </c:pt>
                <c:pt idx="3">
                  <c:v>8412.8799999999992</c:v>
                </c:pt>
                <c:pt idx="4">
                  <c:v>7708.4</c:v>
                </c:pt>
              </c:numCache>
            </c:numRef>
          </c:val>
          <c:extLst>
            <c:ext xmlns:c16="http://schemas.microsoft.com/office/drawing/2014/chart" uri="{C3380CC4-5D6E-409C-BE32-E72D297353CC}">
              <c16:uniqueId val="{00000000-E29D-40EF-8074-1523D4DEE6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E29D-40EF-8074-1523D4DEE6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13.28</c:v>
                </c:pt>
                <c:pt idx="1">
                  <c:v>18.940000000000001</c:v>
                </c:pt>
                <c:pt idx="2">
                  <c:v>19.55</c:v>
                </c:pt>
                <c:pt idx="3">
                  <c:v>20.420000000000002</c:v>
                </c:pt>
                <c:pt idx="4">
                  <c:v>19.73</c:v>
                </c:pt>
              </c:numCache>
            </c:numRef>
          </c:val>
          <c:extLst>
            <c:ext xmlns:c16="http://schemas.microsoft.com/office/drawing/2014/chart" uri="{C3380CC4-5D6E-409C-BE32-E72D297353CC}">
              <c16:uniqueId val="{00000000-1906-4A86-B9C5-C6A6543138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1906-4A86-B9C5-C6A6543138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1352.71</c:v>
                </c:pt>
                <c:pt idx="1">
                  <c:v>948.47</c:v>
                </c:pt>
                <c:pt idx="2">
                  <c:v>1984.31</c:v>
                </c:pt>
                <c:pt idx="3">
                  <c:v>1476.71</c:v>
                </c:pt>
                <c:pt idx="4">
                  <c:v>1313.55</c:v>
                </c:pt>
              </c:numCache>
            </c:numRef>
          </c:val>
          <c:extLst>
            <c:ext xmlns:c16="http://schemas.microsoft.com/office/drawing/2014/chart" uri="{C3380CC4-5D6E-409C-BE32-E72D297353CC}">
              <c16:uniqueId val="{00000000-DFC7-400E-8980-550CE77EE8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DFC7-400E-8980-550CE77EE8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佐井村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1960</v>
      </c>
      <c r="AM8" s="51"/>
      <c r="AN8" s="51"/>
      <c r="AO8" s="51"/>
      <c r="AP8" s="51"/>
      <c r="AQ8" s="51"/>
      <c r="AR8" s="51"/>
      <c r="AS8" s="51"/>
      <c r="AT8" s="46">
        <f>データ!T6</f>
        <v>135.04</v>
      </c>
      <c r="AU8" s="46"/>
      <c r="AV8" s="46"/>
      <c r="AW8" s="46"/>
      <c r="AX8" s="46"/>
      <c r="AY8" s="46"/>
      <c r="AZ8" s="46"/>
      <c r="BA8" s="46"/>
      <c r="BB8" s="46">
        <f>データ!U6</f>
        <v>14.51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67.41</v>
      </c>
      <c r="Q10" s="46"/>
      <c r="R10" s="46"/>
      <c r="S10" s="46"/>
      <c r="T10" s="46"/>
      <c r="U10" s="46"/>
      <c r="V10" s="46"/>
      <c r="W10" s="46">
        <f>データ!Q6</f>
        <v>74.05</v>
      </c>
      <c r="X10" s="46"/>
      <c r="Y10" s="46"/>
      <c r="Z10" s="46"/>
      <c r="AA10" s="46"/>
      <c r="AB10" s="46"/>
      <c r="AC10" s="46"/>
      <c r="AD10" s="51">
        <f>データ!R6</f>
        <v>3300</v>
      </c>
      <c r="AE10" s="51"/>
      <c r="AF10" s="51"/>
      <c r="AG10" s="51"/>
      <c r="AH10" s="51"/>
      <c r="AI10" s="51"/>
      <c r="AJ10" s="51"/>
      <c r="AK10" s="2"/>
      <c r="AL10" s="51">
        <f>データ!V6</f>
        <v>1301</v>
      </c>
      <c r="AM10" s="51"/>
      <c r="AN10" s="51"/>
      <c r="AO10" s="51"/>
      <c r="AP10" s="51"/>
      <c r="AQ10" s="51"/>
      <c r="AR10" s="51"/>
      <c r="AS10" s="51"/>
      <c r="AT10" s="46">
        <f>データ!W6</f>
        <v>0.36</v>
      </c>
      <c r="AU10" s="46"/>
      <c r="AV10" s="46"/>
      <c r="AW10" s="46"/>
      <c r="AX10" s="46"/>
      <c r="AY10" s="46"/>
      <c r="AZ10" s="46"/>
      <c r="BA10" s="46"/>
      <c r="BB10" s="46">
        <f>データ!X6</f>
        <v>3613.89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nLSgVVQHYW37E61NczJgCz6DOiEZ9eFlhCHw+nVlSYGiH2EnC7l7GwXzWbt9llLZHJOrVC8gXSHgKHGLqp9ztQ==" saltValue="TlvUrAD1urnIXViaX9rt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24261</v>
      </c>
      <c r="D6" s="33">
        <f t="shared" si="3"/>
        <v>47</v>
      </c>
      <c r="E6" s="33">
        <f t="shared" si="3"/>
        <v>17</v>
      </c>
      <c r="F6" s="33">
        <f t="shared" si="3"/>
        <v>4</v>
      </c>
      <c r="G6" s="33">
        <f t="shared" si="3"/>
        <v>0</v>
      </c>
      <c r="H6" s="33" t="str">
        <f t="shared" si="3"/>
        <v>青森県　佐井村</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67.41</v>
      </c>
      <c r="Q6" s="34">
        <f t="shared" si="3"/>
        <v>74.05</v>
      </c>
      <c r="R6" s="34">
        <f t="shared" si="3"/>
        <v>3300</v>
      </c>
      <c r="S6" s="34">
        <f t="shared" si="3"/>
        <v>1960</v>
      </c>
      <c r="T6" s="34">
        <f t="shared" si="3"/>
        <v>135.04</v>
      </c>
      <c r="U6" s="34">
        <f t="shared" si="3"/>
        <v>14.51</v>
      </c>
      <c r="V6" s="34">
        <f t="shared" si="3"/>
        <v>1301</v>
      </c>
      <c r="W6" s="34">
        <f t="shared" si="3"/>
        <v>0.36</v>
      </c>
      <c r="X6" s="34">
        <f t="shared" si="3"/>
        <v>3613.89</v>
      </c>
      <c r="Y6" s="35">
        <f>IF(Y7="",NA(),Y7)</f>
        <v>26.72</v>
      </c>
      <c r="Z6" s="35">
        <f t="shared" ref="Z6:AH6" si="4">IF(Z7="",NA(),Z7)</f>
        <v>26.3</v>
      </c>
      <c r="AA6" s="35">
        <f t="shared" si="4"/>
        <v>25.31</v>
      </c>
      <c r="AB6" s="35">
        <f t="shared" si="4"/>
        <v>26.29</v>
      </c>
      <c r="AC6" s="35">
        <f t="shared" si="4"/>
        <v>32.65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9535.8700000000008</v>
      </c>
      <c r="BG6" s="35">
        <f t="shared" ref="BG6:BO6" si="7">IF(BG7="",NA(),BG7)</f>
        <v>8972.75</v>
      </c>
      <c r="BH6" s="35">
        <f t="shared" si="7"/>
        <v>8671.85</v>
      </c>
      <c r="BI6" s="35">
        <f t="shared" si="7"/>
        <v>8412.8799999999992</v>
      </c>
      <c r="BJ6" s="35">
        <f t="shared" si="7"/>
        <v>7708.4</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13.28</v>
      </c>
      <c r="BR6" s="35">
        <f t="shared" ref="BR6:BZ6" si="8">IF(BR7="",NA(),BR7)</f>
        <v>18.940000000000001</v>
      </c>
      <c r="BS6" s="35">
        <f t="shared" si="8"/>
        <v>19.55</v>
      </c>
      <c r="BT6" s="35">
        <f t="shared" si="8"/>
        <v>20.420000000000002</v>
      </c>
      <c r="BU6" s="35">
        <f t="shared" si="8"/>
        <v>19.73</v>
      </c>
      <c r="BV6" s="35">
        <f t="shared" si="8"/>
        <v>49.22</v>
      </c>
      <c r="BW6" s="35">
        <f t="shared" si="8"/>
        <v>53.7</v>
      </c>
      <c r="BX6" s="35">
        <f t="shared" si="8"/>
        <v>61.54</v>
      </c>
      <c r="BY6" s="35">
        <f t="shared" si="8"/>
        <v>63.97</v>
      </c>
      <c r="BZ6" s="35">
        <f t="shared" si="8"/>
        <v>59.67</v>
      </c>
      <c r="CA6" s="34" t="str">
        <f>IF(CA7="","",IF(CA7="-","【-】","【"&amp;SUBSTITUTE(TEXT(CA7,"#,##0.00"),"-","△")&amp;"】"))</f>
        <v>【74.17】</v>
      </c>
      <c r="CB6" s="35">
        <f>IF(CB7="",NA(),CB7)</f>
        <v>1352.71</v>
      </c>
      <c r="CC6" s="35">
        <f t="shared" ref="CC6:CK6" si="9">IF(CC7="",NA(),CC7)</f>
        <v>948.47</v>
      </c>
      <c r="CD6" s="35">
        <f t="shared" si="9"/>
        <v>1984.31</v>
      </c>
      <c r="CE6" s="35">
        <f t="shared" si="9"/>
        <v>1476.71</v>
      </c>
      <c r="CF6" s="35">
        <f t="shared" si="9"/>
        <v>1313.55</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12.92</v>
      </c>
      <c r="CN6" s="35">
        <f t="shared" ref="CN6:CV6" si="10">IF(CN7="",NA(),CN7)</f>
        <v>18</v>
      </c>
      <c r="CO6" s="35">
        <f t="shared" si="10"/>
        <v>8.77</v>
      </c>
      <c r="CP6" s="35">
        <f t="shared" si="10"/>
        <v>10.77</v>
      </c>
      <c r="CQ6" s="35">
        <f t="shared" si="10"/>
        <v>12.77</v>
      </c>
      <c r="CR6" s="35">
        <f t="shared" si="10"/>
        <v>36.65</v>
      </c>
      <c r="CS6" s="35">
        <f t="shared" si="10"/>
        <v>37.72</v>
      </c>
      <c r="CT6" s="35">
        <f t="shared" si="10"/>
        <v>37.08</v>
      </c>
      <c r="CU6" s="35">
        <f t="shared" si="10"/>
        <v>37.46</v>
      </c>
      <c r="CV6" s="35">
        <f t="shared" si="10"/>
        <v>37.65</v>
      </c>
      <c r="CW6" s="34" t="str">
        <f>IF(CW7="","",IF(CW7="-","【-】","【"&amp;SUBSTITUTE(TEXT(CW7,"#,##0.00"),"-","△")&amp;"】"))</f>
        <v>【42.86】</v>
      </c>
      <c r="CX6" s="35">
        <f>IF(CX7="",NA(),CX7)</f>
        <v>33.729999999999997</v>
      </c>
      <c r="CY6" s="35">
        <f t="shared" ref="CY6:DG6" si="11">IF(CY7="",NA(),CY7)</f>
        <v>35.020000000000003</v>
      </c>
      <c r="CZ6" s="35">
        <f t="shared" si="11"/>
        <v>36.33</v>
      </c>
      <c r="DA6" s="35">
        <f t="shared" si="11"/>
        <v>37.19</v>
      </c>
      <c r="DB6" s="35">
        <f t="shared" si="11"/>
        <v>35.590000000000003</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24261</v>
      </c>
      <c r="D7" s="37">
        <v>47</v>
      </c>
      <c r="E7" s="37">
        <v>17</v>
      </c>
      <c r="F7" s="37">
        <v>4</v>
      </c>
      <c r="G7" s="37">
        <v>0</v>
      </c>
      <c r="H7" s="37" t="s">
        <v>98</v>
      </c>
      <c r="I7" s="37" t="s">
        <v>99</v>
      </c>
      <c r="J7" s="37" t="s">
        <v>100</v>
      </c>
      <c r="K7" s="37" t="s">
        <v>101</v>
      </c>
      <c r="L7" s="37" t="s">
        <v>102</v>
      </c>
      <c r="M7" s="37" t="s">
        <v>103</v>
      </c>
      <c r="N7" s="38" t="s">
        <v>104</v>
      </c>
      <c r="O7" s="38" t="s">
        <v>105</v>
      </c>
      <c r="P7" s="38">
        <v>67.41</v>
      </c>
      <c r="Q7" s="38">
        <v>74.05</v>
      </c>
      <c r="R7" s="38">
        <v>3300</v>
      </c>
      <c r="S7" s="38">
        <v>1960</v>
      </c>
      <c r="T7" s="38">
        <v>135.04</v>
      </c>
      <c r="U7" s="38">
        <v>14.51</v>
      </c>
      <c r="V7" s="38">
        <v>1301</v>
      </c>
      <c r="W7" s="38">
        <v>0.36</v>
      </c>
      <c r="X7" s="38">
        <v>3613.89</v>
      </c>
      <c r="Y7" s="38">
        <v>26.72</v>
      </c>
      <c r="Z7" s="38">
        <v>26.3</v>
      </c>
      <c r="AA7" s="38">
        <v>25.31</v>
      </c>
      <c r="AB7" s="38">
        <v>26.29</v>
      </c>
      <c r="AC7" s="38">
        <v>32.65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9535.8700000000008</v>
      </c>
      <c r="BG7" s="38">
        <v>8972.75</v>
      </c>
      <c r="BH7" s="38">
        <v>8671.85</v>
      </c>
      <c r="BI7" s="38">
        <v>8412.8799999999992</v>
      </c>
      <c r="BJ7" s="38">
        <v>7708.4</v>
      </c>
      <c r="BK7" s="38">
        <v>1673.47</v>
      </c>
      <c r="BL7" s="38">
        <v>1592.72</v>
      </c>
      <c r="BM7" s="38">
        <v>1223.96</v>
      </c>
      <c r="BN7" s="38">
        <v>1269.1500000000001</v>
      </c>
      <c r="BO7" s="38">
        <v>1087.96</v>
      </c>
      <c r="BP7" s="38">
        <v>1218.7</v>
      </c>
      <c r="BQ7" s="38">
        <v>13.28</v>
      </c>
      <c r="BR7" s="38">
        <v>18.940000000000001</v>
      </c>
      <c r="BS7" s="38">
        <v>19.55</v>
      </c>
      <c r="BT7" s="38">
        <v>20.420000000000002</v>
      </c>
      <c r="BU7" s="38">
        <v>19.73</v>
      </c>
      <c r="BV7" s="38">
        <v>49.22</v>
      </c>
      <c r="BW7" s="38">
        <v>53.7</v>
      </c>
      <c r="BX7" s="38">
        <v>61.54</v>
      </c>
      <c r="BY7" s="38">
        <v>63.97</v>
      </c>
      <c r="BZ7" s="38">
        <v>59.67</v>
      </c>
      <c r="CA7" s="38">
        <v>74.17</v>
      </c>
      <c r="CB7" s="38">
        <v>1352.71</v>
      </c>
      <c r="CC7" s="38">
        <v>948.47</v>
      </c>
      <c r="CD7" s="38">
        <v>1984.31</v>
      </c>
      <c r="CE7" s="38">
        <v>1476.71</v>
      </c>
      <c r="CF7" s="38">
        <v>1313.55</v>
      </c>
      <c r="CG7" s="38">
        <v>332.02</v>
      </c>
      <c r="CH7" s="38">
        <v>300.35000000000002</v>
      </c>
      <c r="CI7" s="38">
        <v>267.86</v>
      </c>
      <c r="CJ7" s="38">
        <v>256.82</v>
      </c>
      <c r="CK7" s="38">
        <v>270.60000000000002</v>
      </c>
      <c r="CL7" s="38">
        <v>218.56</v>
      </c>
      <c r="CM7" s="38">
        <v>12.92</v>
      </c>
      <c r="CN7" s="38">
        <v>18</v>
      </c>
      <c r="CO7" s="38">
        <v>8.77</v>
      </c>
      <c r="CP7" s="38">
        <v>10.77</v>
      </c>
      <c r="CQ7" s="38">
        <v>12.77</v>
      </c>
      <c r="CR7" s="38">
        <v>36.65</v>
      </c>
      <c r="CS7" s="38">
        <v>37.72</v>
      </c>
      <c r="CT7" s="38">
        <v>37.08</v>
      </c>
      <c r="CU7" s="38">
        <v>37.46</v>
      </c>
      <c r="CV7" s="38">
        <v>37.65</v>
      </c>
      <c r="CW7" s="38">
        <v>42.86</v>
      </c>
      <c r="CX7" s="38">
        <v>33.729999999999997</v>
      </c>
      <c r="CY7" s="38">
        <v>35.020000000000003</v>
      </c>
      <c r="CZ7" s="38">
        <v>36.33</v>
      </c>
      <c r="DA7" s="38">
        <v>37.19</v>
      </c>
      <c r="DB7" s="38">
        <v>35.590000000000003</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2020-12-04T02:52:28Z</dcterms:created>
  <dcterms:modified xsi:type="dcterms:W3CDTF">2021-01-25T03:05:26Z</dcterms:modified>
  <cp:category/>
</cp:coreProperties>
</file>