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298\Desktop\【経営比較分析表】2019_024121_47_1718\"/>
    </mc:Choice>
  </mc:AlternateContent>
  <workbookProtection workbookAlgorithmName="SHA-512" workbookHashValue="8Hs2xBeJDBQErALEMSjYZBtbodZCVOywl2FWpKvPamXBcSmd+RCZbIPK0mdui+t/q842/MjCZ2IuR5Z6CM+8sg==" workbookSaltValue="L+r4aIbnMYqy1Lq6Hi1Fcw=="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Q6" i="5"/>
  <c r="W10" i="4" s="1"/>
  <c r="P6" i="5"/>
  <c r="O6" i="5"/>
  <c r="N6" i="5"/>
  <c r="B10" i="4" s="1"/>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AD10" i="4"/>
  <c r="P10" i="4"/>
  <c r="I10" i="4"/>
  <c r="AT8" i="4"/>
  <c r="AL8" i="4"/>
  <c r="W8" i="4"/>
  <c r="P8" i="4"/>
  <c r="I8" i="4"/>
  <c r="B6" i="4"/>
</calcChain>
</file>

<file path=xl/sharedStrings.xml><?xml version="1.0" encoding="utf-8"?>
<sst xmlns="http://schemas.openxmlformats.org/spreadsheetml/2006/main" count="241" uniqueCount="119">
  <si>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</si>
  <si>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</si>
  <si>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</si>
  <si>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</si>
  <si>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</si>
  <si>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</si>
  <si>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</si>
  <si>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</si>
  <si>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</si>
  <si>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</si>
  <si>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</si>
  <si>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</si>
  <si>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</si>
  <si>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</si>
  <si>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</si>
  <si>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</si>
  <si>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</si>
  <si>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</si>
  <si>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</si>
  <si>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</si>
  <si>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</si>
  <si>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</si>
  <si>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</si>
  <si>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</si>
  <si>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</si>
  <si>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</si>
  <si>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</si>
  <si>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</si>
  <si>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</si>
  <si>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</si>
  <si>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</si>
  <si>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</si>
  <si>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</si>
  <si>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</si>
  <si>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</si>
  <si>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</si>
  <si>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</si>
  <si>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</si>
  <si>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</si>
  <si>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</si>
  <si>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</si>
  <si>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</si>
  <si>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</si>
  <si>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</si>
  <si>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</si>
  <si>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</si>
  <si>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</si>
  <si>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</si>
  <si>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</si>
  <si>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</si>
  <si>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</si>
  <si>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</si>
  <si>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</si>
  <si>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</si>
  <si>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</si>
  <si>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</si>
  <si>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</si>
  <si>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</si>
  <si>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</si>
  <si>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</si>
  <si>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</si>
  <si>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</si>
  <si>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</si>
  <si>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</si>
  <si>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</si>
  <si>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</si>
  <si>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</si>
  <si>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</si>
  <si>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</si>
  <si>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</si>
  <si>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</si>
  <si>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</si>
  <si>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</si>
  <si>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</si>
  <si>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</si>
  <si>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</si>
  <si>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</si>
  <si>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</si>
  <si>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</si>
  <si>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</si>
  <si>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</si>
  <si>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</si>
  <si>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</si>
  <si>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</si>
  <si>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</si>
  <si>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</si>
  <si>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</si>
  <si>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</si>
  <si>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</si>
  <si>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</si>
  <si>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</si>
  <si>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</si>
  <si>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</si>
  <si>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</si>
  <si>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</si>
  <si>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</si>
  <si>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</si>
  <si>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</si>
  <si>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おいらせ町</t>
  </si>
  <si>
    <t>法非適用</t>
  </si>
  <si>
    <t>下水道事業</t>
  </si>
  <si>
    <t>公共下水道</t>
  </si>
  <si>
    <t>Cd2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</si>
  <si>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</si>
  <si>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</si>
  <si>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</si>
  <si>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</si>
  <si>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</si>
  <si>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</si>
  <si>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</si>
  <si>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</si>
  <si>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</si>
  <si>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</si>
  <si>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</si>
  <si>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</si>
  <si>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</si>
  <si>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・水洗化率を除き、各数値とも類似団体平均値と比較し健全性に欠けている。
・収益的収支比率はほぼ横ばいだが、自立運営できる状態となっていない。
・企業債残高対事業規模比率は類似団体平均値と比較し、2倍以上となっている。結果、地方債償還費用が多額であるため、一般会計に頼らざるを得ない状況である。
・汚水処理減価が高く、費用面の効率の低さが顕著である。要因として、地方債償還金が大きいことと、流域下水道維持管理負担金が大きいためである。
・経費回収率は、類似団体平均値と比較し半分以下であり、維持管理費も賄えていない状態である。
・水洗化率の高さからみると、今後大幅な使用料収入の増額が見込めないため、使用料改定等の抜本的な見直しが必要である。</t>
    <rPh sb="1" eb="5">
      <t>スイセンカリツ</t>
    </rPh>
    <rPh sb="6" eb="7">
      <t>ノゾ</t>
    </rPh>
    <rPh sb="9" eb="12">
      <t>カクスウチ</t>
    </rPh>
    <rPh sb="14" eb="21">
      <t>ルイジダンタイヘイキンチ</t>
    </rPh>
    <rPh sb="22" eb="24">
      <t>ヒカク</t>
    </rPh>
    <rPh sb="25" eb="28">
      <t>ケンゼンセイ</t>
    </rPh>
    <rPh sb="29" eb="30">
      <t>カ</t>
    </rPh>
    <rPh sb="37" eb="40">
      <t>シュウエキテキ</t>
    </rPh>
    <rPh sb="40" eb="42">
      <t>シュウシ</t>
    </rPh>
    <rPh sb="42" eb="44">
      <t>ヒリツ</t>
    </rPh>
    <rPh sb="47" eb="48">
      <t>ヨコ</t>
    </rPh>
    <rPh sb="53" eb="55">
      <t>ジリツ</t>
    </rPh>
    <rPh sb="55" eb="57">
      <t>ウンエイ</t>
    </rPh>
    <rPh sb="60" eb="62">
      <t>ジョウタイ</t>
    </rPh>
    <rPh sb="72" eb="75">
      <t>キギョウサイ</t>
    </rPh>
    <rPh sb="75" eb="77">
      <t>ザンダカ</t>
    </rPh>
    <rPh sb="77" eb="78">
      <t>タイ</t>
    </rPh>
    <rPh sb="78" eb="80">
      <t>ジギョウ</t>
    </rPh>
    <rPh sb="80" eb="82">
      <t>キボ</t>
    </rPh>
    <rPh sb="82" eb="84">
      <t>ヒリツ</t>
    </rPh>
    <rPh sb="85" eb="92">
      <t>ルイジダンタイヘイキンチ</t>
    </rPh>
    <rPh sb="93" eb="95">
      <t>ヒカク</t>
    </rPh>
    <rPh sb="98" eb="99">
      <t>バイ</t>
    </rPh>
    <rPh sb="99" eb="101">
      <t>イジョウ</t>
    </rPh>
    <rPh sb="108" eb="110">
      <t>ケッカ</t>
    </rPh>
    <rPh sb="111" eb="116">
      <t>チホウサイショウカン</t>
    </rPh>
    <rPh sb="116" eb="118">
      <t>ヒヨウ</t>
    </rPh>
    <rPh sb="119" eb="121">
      <t>タガク</t>
    </rPh>
    <rPh sb="127" eb="131">
      <t>イッパンカイケイ</t>
    </rPh>
    <rPh sb="132" eb="133">
      <t>タヨ</t>
    </rPh>
    <rPh sb="137" eb="138">
      <t>エ</t>
    </rPh>
    <rPh sb="140" eb="142">
      <t>ジョウキョウ</t>
    </rPh>
    <rPh sb="148" eb="154">
      <t>オスイショリゲンカ</t>
    </rPh>
    <rPh sb="155" eb="156">
      <t>タカ</t>
    </rPh>
    <rPh sb="158" eb="161">
      <t>ヒヨウメン</t>
    </rPh>
    <rPh sb="162" eb="164">
      <t>コウリツ</t>
    </rPh>
    <rPh sb="165" eb="166">
      <t>ヒク</t>
    </rPh>
    <rPh sb="168" eb="170">
      <t>ケンチョ</t>
    </rPh>
    <rPh sb="174" eb="176">
      <t>ヨウイン</t>
    </rPh>
    <rPh sb="180" eb="183">
      <t>チホウサイ</t>
    </rPh>
    <rPh sb="183" eb="186">
      <t>ショウカンキン</t>
    </rPh>
    <rPh sb="187" eb="188">
      <t>オオ</t>
    </rPh>
    <rPh sb="194" eb="199">
      <t>リュウイキゲスイドウ</t>
    </rPh>
    <rPh sb="199" eb="201">
      <t>イジ</t>
    </rPh>
    <rPh sb="201" eb="203">
      <t>カンリ</t>
    </rPh>
    <rPh sb="203" eb="206">
      <t>フタンキン</t>
    </rPh>
    <rPh sb="207" eb="208">
      <t>オオ</t>
    </rPh>
    <rPh sb="218" eb="222">
      <t>ケイヒカイシュウ</t>
    </rPh>
    <rPh sb="222" eb="223">
      <t>リツ</t>
    </rPh>
    <rPh sb="225" eb="232">
      <t>ルイジダンタイヘイキンチ</t>
    </rPh>
    <rPh sb="233" eb="235">
      <t>ヒカク</t>
    </rPh>
    <rPh sb="236" eb="238">
      <t>ハンブン</t>
    </rPh>
    <rPh sb="238" eb="240">
      <t>イカ</t>
    </rPh>
    <rPh sb="244" eb="249">
      <t>イジカンリヒ</t>
    </rPh>
    <rPh sb="250" eb="251">
      <t>マカナ</t>
    </rPh>
    <rPh sb="256" eb="258">
      <t>ジョウタイ</t>
    </rPh>
    <rPh sb="264" eb="267">
      <t>スイセンカ</t>
    </rPh>
    <rPh sb="267" eb="268">
      <t>リツ</t>
    </rPh>
    <rPh sb="269" eb="270">
      <t>タカ</t>
    </rPh>
    <rPh sb="277" eb="279">
      <t>コンゴ</t>
    </rPh>
    <rPh sb="279" eb="281">
      <t>オオハバ</t>
    </rPh>
    <rPh sb="282" eb="285">
      <t>シヨウリョウ</t>
    </rPh>
    <rPh sb="285" eb="287">
      <t>シュウニュウ</t>
    </rPh>
    <rPh sb="288" eb="290">
      <t>ゾウガク</t>
    </rPh>
    <rPh sb="291" eb="293">
      <t>ミコ</t>
    </rPh>
    <rPh sb="299" eb="302">
      <t>シヨウリョウ</t>
    </rPh>
    <rPh sb="302" eb="304">
      <t>カイテイ</t>
    </rPh>
    <rPh sb="304" eb="305">
      <t>トウ</t>
    </rPh>
    <rPh sb="306" eb="309">
      <t>バッポンテキ</t>
    </rPh>
    <rPh sb="310" eb="312">
      <t>ミナオ</t>
    </rPh>
    <rPh sb="314" eb="316">
      <t>ヒツヨウ</t>
    </rPh>
    <phoneticPr fontId="4"/>
  </si>
  <si>
    <t>・管渠の状況であるが、一部供用開始から27年経過した施設があると共に、他の事業体から移管により37年経過した施設もあり老朽化は進んでいる。
・管渠内の老朽化の詳細状況を確認するためカメラ調査を実施している。
・現段階では、腐食や破損は少ないため、必要に応じて修繕工事で対応していくこととしている。
・ストックマネジメント計画を策定し、将来に備えた老朽化対策を進めていくことが必要となっている。</t>
    <rPh sb="1" eb="3">
      <t>カンキョ</t>
    </rPh>
    <rPh sb="4" eb="6">
      <t>ジョウキョウ</t>
    </rPh>
    <rPh sb="11" eb="13">
      <t>イチブ</t>
    </rPh>
    <rPh sb="13" eb="15">
      <t>キョウヨウ</t>
    </rPh>
    <rPh sb="15" eb="17">
      <t>カイシ</t>
    </rPh>
    <rPh sb="21" eb="22">
      <t>ネン</t>
    </rPh>
    <rPh sb="22" eb="24">
      <t>ケイカ</t>
    </rPh>
    <rPh sb="26" eb="28">
      <t>シセツ</t>
    </rPh>
    <rPh sb="32" eb="33">
      <t>トモ</t>
    </rPh>
    <rPh sb="35" eb="36">
      <t>タ</t>
    </rPh>
    <rPh sb="37" eb="40">
      <t>ジギョウタイ</t>
    </rPh>
    <rPh sb="42" eb="44">
      <t>イカン</t>
    </rPh>
    <rPh sb="49" eb="50">
      <t>ネン</t>
    </rPh>
    <rPh sb="50" eb="52">
      <t>ケイカ</t>
    </rPh>
    <rPh sb="54" eb="56">
      <t>シセツ</t>
    </rPh>
    <rPh sb="59" eb="62">
      <t>ロウキュウカ</t>
    </rPh>
    <rPh sb="63" eb="64">
      <t>スス</t>
    </rPh>
    <rPh sb="71" eb="73">
      <t>カンキョ</t>
    </rPh>
    <rPh sb="73" eb="74">
      <t>ナイ</t>
    </rPh>
    <rPh sb="75" eb="78">
      <t>ロウキュウカ</t>
    </rPh>
    <rPh sb="79" eb="81">
      <t>ショウサイ</t>
    </rPh>
    <rPh sb="81" eb="83">
      <t>ジョウキョウ</t>
    </rPh>
    <rPh sb="84" eb="86">
      <t>カクニン</t>
    </rPh>
    <rPh sb="93" eb="95">
      <t>チョウサ</t>
    </rPh>
    <rPh sb="96" eb="98">
      <t>ジッシ</t>
    </rPh>
    <rPh sb="105" eb="108">
      <t>ゲンダンカイ</t>
    </rPh>
    <rPh sb="111" eb="113">
      <t>フショク</t>
    </rPh>
    <rPh sb="114" eb="116">
      <t>ハソン</t>
    </rPh>
    <rPh sb="117" eb="118">
      <t>スク</t>
    </rPh>
    <rPh sb="123" eb="125">
      <t>ヒツヨウ</t>
    </rPh>
    <rPh sb="126" eb="127">
      <t>オウ</t>
    </rPh>
    <rPh sb="129" eb="131">
      <t>シュウゼン</t>
    </rPh>
    <rPh sb="131" eb="133">
      <t>コウジ</t>
    </rPh>
    <rPh sb="134" eb="136">
      <t>タイオウ</t>
    </rPh>
    <rPh sb="160" eb="162">
      <t>ケイカク</t>
    </rPh>
    <rPh sb="163" eb="165">
      <t>サクテイ</t>
    </rPh>
    <rPh sb="167" eb="169">
      <t>ショウライ</t>
    </rPh>
    <rPh sb="170" eb="171">
      <t>ソナ</t>
    </rPh>
    <rPh sb="173" eb="176">
      <t>ロウキュウカ</t>
    </rPh>
    <rPh sb="176" eb="178">
      <t>タイサク</t>
    </rPh>
    <rPh sb="179" eb="180">
      <t>スス</t>
    </rPh>
    <rPh sb="187" eb="189">
      <t>ヒツヨウスイセンカリツタカコンゴオオハバシヨウリョウシュウニュウゾウガクミコシヨウリョウカイテイトウバッポンテキミナオヒツヨウ</t>
    </rPh>
    <phoneticPr fontId="4"/>
  </si>
  <si>
    <t>・持続可能な下水道事業運営のため経営面の改善努力が必要であり、使用料の改定等により収入の増額を図り、併せて支出の見直しも行う必要がある。
・流域下水道事業において、流域全体では人口減少が始まっており、それらを加味した各施設のスペックダウン等も含めた検討を行い、各種費用を抑えることや、町においても維持管理費の経費見直しや、各施設の更新時期等の精査、不明水対策等を徹底していく必要がある。</t>
    <rPh sb="1" eb="3">
      <t>ジゾク</t>
    </rPh>
    <rPh sb="3" eb="5">
      <t>カノウ</t>
    </rPh>
    <rPh sb="6" eb="9">
      <t>ゲスイドウ</t>
    </rPh>
    <rPh sb="9" eb="11">
      <t>ジギョウ</t>
    </rPh>
    <rPh sb="11" eb="13">
      <t>ウンエイ</t>
    </rPh>
    <rPh sb="16" eb="18">
      <t>ケイエイ</t>
    </rPh>
    <rPh sb="18" eb="19">
      <t>メン</t>
    </rPh>
    <rPh sb="20" eb="22">
      <t>カイゼン</t>
    </rPh>
    <rPh sb="22" eb="24">
      <t>ドリョク</t>
    </rPh>
    <rPh sb="25" eb="27">
      <t>ヒツヨウ</t>
    </rPh>
    <rPh sb="31" eb="34">
      <t>シヨウリョウ</t>
    </rPh>
    <rPh sb="35" eb="37">
      <t>カイテイ</t>
    </rPh>
    <rPh sb="37" eb="38">
      <t>トウ</t>
    </rPh>
    <rPh sb="41" eb="43">
      <t>シュウニュウ</t>
    </rPh>
    <rPh sb="44" eb="46">
      <t>ゾウガク</t>
    </rPh>
    <rPh sb="47" eb="48">
      <t>ハカ</t>
    </rPh>
    <rPh sb="50" eb="51">
      <t>アワ</t>
    </rPh>
    <rPh sb="53" eb="55">
      <t>シシュツ</t>
    </rPh>
    <rPh sb="56" eb="58">
      <t>ミナオ</t>
    </rPh>
    <rPh sb="60" eb="61">
      <t>オコナ</t>
    </rPh>
    <rPh sb="62" eb="64">
      <t>ヒツヨウ</t>
    </rPh>
    <rPh sb="70" eb="72">
      <t>リュウイキ</t>
    </rPh>
    <rPh sb="72" eb="75">
      <t>ゲスイドウ</t>
    </rPh>
    <rPh sb="75" eb="77">
      <t>ジギョウ</t>
    </rPh>
    <rPh sb="82" eb="84">
      <t>リュウイキ</t>
    </rPh>
    <rPh sb="84" eb="86">
      <t>ゼンタイ</t>
    </rPh>
    <rPh sb="88" eb="90">
      <t>ジンコウ</t>
    </rPh>
    <rPh sb="90" eb="92">
      <t>ゲンショウ</t>
    </rPh>
    <rPh sb="93" eb="94">
      <t>ハジ</t>
    </rPh>
    <rPh sb="104" eb="106">
      <t>カミ</t>
    </rPh>
    <rPh sb="108" eb="111">
      <t>カクシセツ</t>
    </rPh>
    <rPh sb="119" eb="120">
      <t>トウ</t>
    </rPh>
    <rPh sb="121" eb="122">
      <t>フク</t>
    </rPh>
    <rPh sb="124" eb="126">
      <t>ケントウ</t>
    </rPh>
    <rPh sb="127" eb="128">
      <t>オコナ</t>
    </rPh>
    <rPh sb="130" eb="132">
      <t>カクシュ</t>
    </rPh>
    <rPh sb="135" eb="136">
      <t>オサ</t>
    </rPh>
    <rPh sb="142" eb="143">
      <t>マチ</t>
    </rPh>
    <rPh sb="148" eb="150">
      <t>イジ</t>
    </rPh>
    <rPh sb="150" eb="153">
      <t>カンリヒ</t>
    </rPh>
    <rPh sb="154" eb="156">
      <t>ケイヒ</t>
    </rPh>
    <rPh sb="156" eb="158">
      <t>ミナオ</t>
    </rPh>
    <rPh sb="161" eb="164">
      <t>カクシセツ</t>
    </rPh>
    <rPh sb="165" eb="167">
      <t>コウシン</t>
    </rPh>
    <rPh sb="167" eb="170">
      <t>ジキトウ</t>
    </rPh>
    <rPh sb="171" eb="173">
      <t>セイサ</t>
    </rPh>
    <rPh sb="174" eb="176">
      <t>フメイ</t>
    </rPh>
    <rPh sb="176" eb="177">
      <t>スイ</t>
    </rPh>
    <rPh sb="177" eb="179">
      <t>タイサク</t>
    </rPh>
    <rPh sb="179" eb="180">
      <t>トウ</t>
    </rPh>
    <rPh sb="181" eb="183">
      <t>テッテイ</t>
    </rPh>
    <rPh sb="187" eb="189">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</si>
</sst>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64D-42B7-86D5-A62F05CC8CB9}"/>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0.15</c:v>
                </c:pt>
                <c:pt idx="1">
                  <c:v>0.1</c:v>
                </c:pt>
                <c:pt idx="2">
                  <c:v>0.13</c:v>
                </c:pt>
                <c:pt idx="3">
                  <c:v>0.12</c:v>
                </c:pt>
                <c:pt idx="4">
                  <c:v>0.1</c:v>
                </c:pt>
              </c:numCache>
            </c:numRef>
          </c:val>
          <c:smooth val="0"/>
          <c:extLst>
            <c:ext xmlns:c16="http://schemas.microsoft.com/office/drawing/2014/chart" uri="{C3380CC4-5D6E-409C-BE32-E72D297353CC}">
              <c16:uniqueId val="{00000001-A64D-42B7-86D5-A62F05CC8CB9}"/>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919-48CA-B63A-75CAB6034282}"/>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49.39</c:v>
                </c:pt>
                <c:pt idx="1">
                  <c:v>49.25</c:v>
                </c:pt>
                <c:pt idx="2">
                  <c:v>50.24</c:v>
                </c:pt>
                <c:pt idx="3">
                  <c:v>49.68</c:v>
                </c:pt>
                <c:pt idx="4">
                  <c:v>49.27</c:v>
                </c:pt>
              </c:numCache>
            </c:numRef>
          </c:val>
          <c:smooth val="0"/>
          <c:extLst>
            <c:ext xmlns:c16="http://schemas.microsoft.com/office/drawing/2014/chart" uri="{C3380CC4-5D6E-409C-BE32-E72D297353CC}">
              <c16:uniqueId val="{00000001-A919-48CA-B63A-75CAB6034282}"/>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90.06</c:v>
                </c:pt>
                <c:pt idx="1">
                  <c:v>91.37</c:v>
                </c:pt>
                <c:pt idx="2">
                  <c:v>92.73</c:v>
                </c:pt>
                <c:pt idx="3">
                  <c:v>94.61</c:v>
                </c:pt>
                <c:pt idx="4">
                  <c:v>96.26</c:v>
                </c:pt>
              </c:numCache>
            </c:numRef>
          </c:val>
          <c:extLst>
            <c:ext xmlns:c16="http://schemas.microsoft.com/office/drawing/2014/chart" uri="{C3380CC4-5D6E-409C-BE32-E72D297353CC}">
              <c16:uniqueId val="{00000000-0B5C-43B7-AFAF-7CC688825897}"/>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83.96</c:v>
                </c:pt>
                <c:pt idx="1">
                  <c:v>84.12</c:v>
                </c:pt>
                <c:pt idx="2">
                  <c:v>84.17</c:v>
                </c:pt>
                <c:pt idx="3">
                  <c:v>83.35</c:v>
                </c:pt>
                <c:pt idx="4">
                  <c:v>83.16</c:v>
                </c:pt>
              </c:numCache>
            </c:numRef>
          </c:val>
          <c:smooth val="0"/>
          <c:extLst>
            <c:ext xmlns:c16="http://schemas.microsoft.com/office/drawing/2014/chart" uri="{C3380CC4-5D6E-409C-BE32-E72D297353CC}">
              <c16:uniqueId val="{00000001-0B5C-43B7-AFAF-7CC688825897}"/>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48.03</c:v>
                </c:pt>
                <c:pt idx="1">
                  <c:v>50.08</c:v>
                </c:pt>
                <c:pt idx="2">
                  <c:v>68.709999999999994</c:v>
                </c:pt>
                <c:pt idx="3">
                  <c:v>73.22</c:v>
                </c:pt>
                <c:pt idx="4">
                  <c:v>69.64</c:v>
                </c:pt>
              </c:numCache>
            </c:numRef>
          </c:val>
          <c:extLst>
            <c:ext xmlns:c16="http://schemas.microsoft.com/office/drawing/2014/chart" uri="{C3380CC4-5D6E-409C-BE32-E72D297353CC}">
              <c16:uniqueId val="{00000000-EE8C-4C05-8C65-25FE0FD40E83}"/>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E8C-4C05-8C65-25FE0FD40E83}"/>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1F6-475B-8789-40A21BD66E1E}"/>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1F6-475B-8789-40A21BD66E1E}"/>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05F-40B2-80A1-605A97ACCF7B}"/>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05F-40B2-80A1-605A97ACCF7B}"/>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219-4C81-86F3-9473FDE75C8A}"/>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219-4C81-86F3-9473FDE75C8A}"/>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37A-4036-BBE8-37F22402A407}"/>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37A-4036-BBE8-37F22402A407}"/>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3133.33</c:v>
                </c:pt>
                <c:pt idx="1">
                  <c:v>2928.08</c:v>
                </c:pt>
                <c:pt idx="2">
                  <c:v>2716.53</c:v>
                </c:pt>
                <c:pt idx="3">
                  <c:v>2566.89</c:v>
                </c:pt>
                <c:pt idx="4">
                  <c:v>2734.19</c:v>
                </c:pt>
              </c:numCache>
            </c:numRef>
          </c:val>
          <c:extLst>
            <c:ext xmlns:c16="http://schemas.microsoft.com/office/drawing/2014/chart" uri="{C3380CC4-5D6E-409C-BE32-E72D297353CC}">
              <c16:uniqueId val="{00000000-32FE-4D64-AC0D-43FCE348476B}"/>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1162.3599999999999</c:v>
                </c:pt>
                <c:pt idx="1">
                  <c:v>1047.6500000000001</c:v>
                </c:pt>
                <c:pt idx="2">
                  <c:v>1124.26</c:v>
                </c:pt>
                <c:pt idx="3">
                  <c:v>1048.23</c:v>
                </c:pt>
                <c:pt idx="4">
                  <c:v>1130.42</c:v>
                </c:pt>
              </c:numCache>
            </c:numRef>
          </c:val>
          <c:smooth val="0"/>
          <c:extLst>
            <c:ext xmlns:c16="http://schemas.microsoft.com/office/drawing/2014/chart" uri="{C3380CC4-5D6E-409C-BE32-E72D297353CC}">
              <c16:uniqueId val="{00000001-32FE-4D64-AC0D-43FCE348476B}"/>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23.67</c:v>
                </c:pt>
                <c:pt idx="1">
                  <c:v>23.64</c:v>
                </c:pt>
                <c:pt idx="2">
                  <c:v>25.87</c:v>
                </c:pt>
                <c:pt idx="3">
                  <c:v>27.8</c:v>
                </c:pt>
                <c:pt idx="4">
                  <c:v>31.33</c:v>
                </c:pt>
              </c:numCache>
            </c:numRef>
          </c:val>
          <c:extLst>
            <c:ext xmlns:c16="http://schemas.microsoft.com/office/drawing/2014/chart" uri="{C3380CC4-5D6E-409C-BE32-E72D297353CC}">
              <c16:uniqueId val="{00000000-B7E3-4786-9A7D-FD2E45D75A09}"/>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68.209999999999994</c:v>
                </c:pt>
                <c:pt idx="1">
                  <c:v>74.040000000000006</c:v>
                </c:pt>
                <c:pt idx="2">
                  <c:v>80.58</c:v>
                </c:pt>
                <c:pt idx="3">
                  <c:v>78.92</c:v>
                </c:pt>
                <c:pt idx="4">
                  <c:v>74.17</c:v>
                </c:pt>
              </c:numCache>
            </c:numRef>
          </c:val>
          <c:smooth val="0"/>
          <c:extLst>
            <c:ext xmlns:c16="http://schemas.microsoft.com/office/drawing/2014/chart" uri="{C3380CC4-5D6E-409C-BE32-E72D297353CC}">
              <c16:uniqueId val="{00000001-B7E3-4786-9A7D-FD2E45D75A09}"/>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641.20000000000005</c:v>
                </c:pt>
                <c:pt idx="1">
                  <c:v>638.83000000000004</c:v>
                </c:pt>
                <c:pt idx="2">
                  <c:v>584.35</c:v>
                </c:pt>
                <c:pt idx="3">
                  <c:v>546.16999999999996</c:v>
                </c:pt>
                <c:pt idx="4">
                  <c:v>486.03</c:v>
                </c:pt>
              </c:numCache>
            </c:numRef>
          </c:val>
          <c:extLst>
            <c:ext xmlns:c16="http://schemas.microsoft.com/office/drawing/2014/chart" uri="{C3380CC4-5D6E-409C-BE32-E72D297353CC}">
              <c16:uniqueId val="{00000000-AEBB-4125-A365-97CB8BC06E38}"/>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250.84</c:v>
                </c:pt>
                <c:pt idx="1">
                  <c:v>235.61</c:v>
                </c:pt>
                <c:pt idx="2">
                  <c:v>216.21</c:v>
                </c:pt>
                <c:pt idx="3">
                  <c:v>220.31</c:v>
                </c:pt>
                <c:pt idx="4">
                  <c:v>230.95</c:v>
                </c:pt>
              </c:numCache>
            </c:numRef>
          </c:val>
          <c:smooth val="0"/>
          <c:extLst>
            <c:ext xmlns:c16="http://schemas.microsoft.com/office/drawing/2014/chart" uri="{C3380CC4-5D6E-409C-BE32-E72D297353CC}">
              <c16:uniqueId val="{00000001-AEBB-4125-A365-97CB8BC06E38}"/>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V26" zoomScale="80" zoomScaleNormal="8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青森県　おいらせ町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Cd2</v>
      </c>
      <c r="X8" s="49"/>
      <c r="Y8" s="49"/>
      <c r="Z8" s="49"/>
      <c r="AA8" s="49"/>
      <c r="AB8" s="49"/>
      <c r="AC8" s="49"/>
      <c r="AD8" s="50" t="str">
        <f>データ!$M$6</f>
        <v>非設置</v>
      </c>
      <c r="AE8" s="50"/>
      <c r="AF8" s="50"/>
      <c r="AG8" s="50"/>
      <c r="AH8" s="50"/>
      <c r="AI8" s="50"/>
      <c r="AJ8" s="50"/>
      <c r="AK8" s="3"/>
      <c r="AL8" s="51">
        <f>データ!S6</f>
        <v>25293</v>
      </c>
      <c r="AM8" s="51"/>
      <c r="AN8" s="51"/>
      <c r="AO8" s="51"/>
      <c r="AP8" s="51"/>
      <c r="AQ8" s="51"/>
      <c r="AR8" s="51"/>
      <c r="AS8" s="51"/>
      <c r="AT8" s="46">
        <f>データ!T6</f>
        <v>71.959999999999994</v>
      </c>
      <c r="AU8" s="46"/>
      <c r="AV8" s="46"/>
      <c r="AW8" s="46"/>
      <c r="AX8" s="46"/>
      <c r="AY8" s="46"/>
      <c r="AZ8" s="46"/>
      <c r="BA8" s="46"/>
      <c r="BB8" s="46">
        <f>データ!U6</f>
        <v>351.49</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58.82</v>
      </c>
      <c r="Q10" s="46"/>
      <c r="R10" s="46"/>
      <c r="S10" s="46"/>
      <c r="T10" s="46"/>
      <c r="U10" s="46"/>
      <c r="V10" s="46"/>
      <c r="W10" s="46">
        <f>データ!Q6</f>
        <v>85.01</v>
      </c>
      <c r="X10" s="46"/>
      <c r="Y10" s="46"/>
      <c r="Z10" s="46"/>
      <c r="AA10" s="46"/>
      <c r="AB10" s="46"/>
      <c r="AC10" s="46"/>
      <c r="AD10" s="51">
        <f>データ!R6</f>
        <v>2640</v>
      </c>
      <c r="AE10" s="51"/>
      <c r="AF10" s="51"/>
      <c r="AG10" s="51"/>
      <c r="AH10" s="51"/>
      <c r="AI10" s="51"/>
      <c r="AJ10" s="51"/>
      <c r="AK10" s="2"/>
      <c r="AL10" s="51">
        <f>データ!V6</f>
        <v>14793</v>
      </c>
      <c r="AM10" s="51"/>
      <c r="AN10" s="51"/>
      <c r="AO10" s="51"/>
      <c r="AP10" s="51"/>
      <c r="AQ10" s="51"/>
      <c r="AR10" s="51"/>
      <c r="AS10" s="51"/>
      <c r="AT10" s="46">
        <f>データ!W6</f>
        <v>6.15</v>
      </c>
      <c r="AU10" s="46"/>
      <c r="AV10" s="46"/>
      <c r="AW10" s="46"/>
      <c r="AX10" s="46"/>
      <c r="AY10" s="46"/>
      <c r="AZ10" s="46"/>
      <c r="BA10" s="46"/>
      <c r="BB10" s="46">
        <f>データ!X6</f>
        <v>2405.37</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116</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117</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118</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【682.51】</v>
      </c>
      <c r="I86" s="26" t="str">
        <f>データ!CA6</f>
        <v>【100.34】</v>
      </c>
      <c r="J86" s="26" t="str">
        <f>データ!CL6</f>
        <v>【136.15】</v>
      </c>
      <c r="K86" s="26" t="str">
        <f>データ!CW6</f>
        <v>【59.64】</v>
      </c>
      <c r="L86" s="26" t="str">
        <f>データ!DH6</f>
        <v>【95.35】</v>
      </c>
      <c r="M86" s="26" t="s">
        <v>44</v>
      </c>
      <c r="N86" s="26" t="s">
        <v>44</v>
      </c>
      <c r="O86" s="26" t="str">
        <f>データ!EO6</f>
        <v>【0.22】</v>
      </c>
    </row>
  </sheetData>
  <sheetProtection algorithmName="SHA-512" hashValue="Z72z9BQT6KEqwVY7VUg70oHiGL8aN2wZQ2+g3RK69kUPYdQ8rIiVLvn2p/2XqeCkI5OW1xQk9VRpRDPRI4gMVA==" saltValue="ayyPARXdbIShXYtNcqXaI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24121</v>
      </c>
      <c r="D6" s="33">
        <f t="shared" si="3"/>
        <v>47</v>
      </c>
      <c r="E6" s="33">
        <f t="shared" si="3"/>
        <v>17</v>
      </c>
      <c r="F6" s="33">
        <f t="shared" si="3"/>
        <v>1</v>
      </c>
      <c r="G6" s="33">
        <f t="shared" si="3"/>
        <v>0</v>
      </c>
      <c r="H6" s="33" t="str">
        <f t="shared" si="3"/>
        <v>青森県　おいらせ町</v>
      </c>
      <c r="I6" s="33" t="str">
        <f t="shared" si="3"/>
        <v>法非適用</v>
      </c>
      <c r="J6" s="33" t="str">
        <f t="shared" si="3"/>
        <v>下水道事業</v>
      </c>
      <c r="K6" s="33" t="str">
        <f t="shared" si="3"/>
        <v>公共下水道</v>
      </c>
      <c r="L6" s="33" t="str">
        <f t="shared" si="3"/>
        <v>Cd2</v>
      </c>
      <c r="M6" s="33" t="str">
        <f t="shared" si="3"/>
        <v>非設置</v>
      </c>
      <c r="N6" s="34" t="str">
        <f t="shared" si="3"/>
        <v>-</v>
      </c>
      <c r="O6" s="34" t="str">
        <f t="shared" si="3"/>
        <v>該当数値なし</v>
      </c>
      <c r="P6" s="34">
        <f t="shared" si="3"/>
        <v>58.82</v>
      </c>
      <c r="Q6" s="34">
        <f t="shared" si="3"/>
        <v>85.01</v>
      </c>
      <c r="R6" s="34">
        <f t="shared" si="3"/>
        <v>2640</v>
      </c>
      <c r="S6" s="34">
        <f t="shared" si="3"/>
        <v>25293</v>
      </c>
      <c r="T6" s="34">
        <f t="shared" si="3"/>
        <v>71.959999999999994</v>
      </c>
      <c r="U6" s="34">
        <f t="shared" si="3"/>
        <v>351.49</v>
      </c>
      <c r="V6" s="34">
        <f t="shared" si="3"/>
        <v>14793</v>
      </c>
      <c r="W6" s="34">
        <f t="shared" si="3"/>
        <v>6.15</v>
      </c>
      <c r="X6" s="34">
        <f t="shared" si="3"/>
        <v>2405.37</v>
      </c>
      <c r="Y6" s="35">
        <f>IF(Y7="",NA(),Y7)</f>
        <v>48.03</v>
      </c>
      <c r="Z6" s="35">
        <f t="shared" ref="Z6:AH6" si="4">IF(Z7="",NA(),Z7)</f>
        <v>50.08</v>
      </c>
      <c r="AA6" s="35">
        <f t="shared" si="4"/>
        <v>68.709999999999994</v>
      </c>
      <c r="AB6" s="35">
        <f t="shared" si="4"/>
        <v>73.22</v>
      </c>
      <c r="AC6" s="35">
        <f t="shared" si="4"/>
        <v>69.64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3133.33</v>
      </c>
      <c r="BG6" s="35">
        <f t="shared" ref="BG6:BO6" si="7">IF(BG7="",NA(),BG7)</f>
        <v>2928.08</v>
      </c>
      <c r="BH6" s="35">
        <f t="shared" si="7"/>
        <v>2716.53</v>
      </c>
      <c r="BI6" s="35">
        <f t="shared" si="7"/>
        <v>2566.89</v>
      </c>
      <c r="BJ6" s="35">
        <f t="shared" si="7"/>
        <v>2734.19</v>
      </c>
      <c r="BK6" s="35">
        <f t="shared" si="7"/>
        <v>1162.3599999999999</v>
      </c>
      <c r="BL6" s="35">
        <f t="shared" si="7"/>
        <v>1047.6500000000001</v>
      </c>
      <c r="BM6" s="35">
        <f t="shared" si="7"/>
        <v>1124.26</v>
      </c>
      <c r="BN6" s="35">
        <f t="shared" si="7"/>
        <v>1048.23</v>
      </c>
      <c r="BO6" s="35">
        <f t="shared" si="7"/>
        <v>1130.42</v>
      </c>
      <c r="BP6" s="34" t="str">
        <f>IF(BP7="","",IF(BP7="-","【-】","【"&amp;SUBSTITUTE(TEXT(BP7,"#,##0.00"),"-","△")&amp;"】"))</f>
        <v>【682.51】</v>
      </c>
      <c r="BQ6" s="35">
        <f>IF(BQ7="",NA(),BQ7)</f>
        <v>23.67</v>
      </c>
      <c r="BR6" s="35">
        <f t="shared" ref="BR6:BZ6" si="8">IF(BR7="",NA(),BR7)</f>
        <v>23.64</v>
      </c>
      <c r="BS6" s="35">
        <f t="shared" si="8"/>
        <v>25.87</v>
      </c>
      <c r="BT6" s="35">
        <f t="shared" si="8"/>
        <v>27.8</v>
      </c>
      <c r="BU6" s="35">
        <f t="shared" si="8"/>
        <v>31.33</v>
      </c>
      <c r="BV6" s="35">
        <f t="shared" si="8"/>
        <v>68.209999999999994</v>
      </c>
      <c r="BW6" s="35">
        <f t="shared" si="8"/>
        <v>74.040000000000006</v>
      </c>
      <c r="BX6" s="35">
        <f t="shared" si="8"/>
        <v>80.58</v>
      </c>
      <c r="BY6" s="35">
        <f t="shared" si="8"/>
        <v>78.92</v>
      </c>
      <c r="BZ6" s="35">
        <f t="shared" si="8"/>
        <v>74.17</v>
      </c>
      <c r="CA6" s="34" t="str">
        <f>IF(CA7="","",IF(CA7="-","【-】","【"&amp;SUBSTITUTE(TEXT(CA7,"#,##0.00"),"-","△")&amp;"】"))</f>
        <v>【100.34】</v>
      </c>
      <c r="CB6" s="35">
        <f>IF(CB7="",NA(),CB7)</f>
        <v>641.20000000000005</v>
      </c>
      <c r="CC6" s="35">
        <f t="shared" ref="CC6:CK6" si="9">IF(CC7="",NA(),CC7)</f>
        <v>638.83000000000004</v>
      </c>
      <c r="CD6" s="35">
        <f t="shared" si="9"/>
        <v>584.35</v>
      </c>
      <c r="CE6" s="35">
        <f t="shared" si="9"/>
        <v>546.16999999999996</v>
      </c>
      <c r="CF6" s="35">
        <f t="shared" si="9"/>
        <v>486.03</v>
      </c>
      <c r="CG6" s="35">
        <f t="shared" si="9"/>
        <v>250.84</v>
      </c>
      <c r="CH6" s="35">
        <f t="shared" si="9"/>
        <v>235.61</v>
      </c>
      <c r="CI6" s="35">
        <f t="shared" si="9"/>
        <v>216.21</v>
      </c>
      <c r="CJ6" s="35">
        <f t="shared" si="9"/>
        <v>220.31</v>
      </c>
      <c r="CK6" s="35">
        <f t="shared" si="9"/>
        <v>230.95</v>
      </c>
      <c r="CL6" s="34" t="str">
        <f>IF(CL7="","",IF(CL7="-","【-】","【"&amp;SUBSTITUTE(TEXT(CL7,"#,##0.00"),"-","△")&amp;"】"))</f>
        <v>【136.15】</v>
      </c>
      <c r="CM6" s="35" t="str">
        <f>IF(CM7="",NA(),CM7)</f>
        <v>-</v>
      </c>
      <c r="CN6" s="35" t="str">
        <f t="shared" ref="CN6:CV6" si="10">IF(CN7="",NA(),CN7)</f>
        <v>-</v>
      </c>
      <c r="CO6" s="35" t="str">
        <f t="shared" si="10"/>
        <v>-</v>
      </c>
      <c r="CP6" s="35" t="str">
        <f t="shared" si="10"/>
        <v>-</v>
      </c>
      <c r="CQ6" s="35" t="str">
        <f t="shared" si="10"/>
        <v>-</v>
      </c>
      <c r="CR6" s="35">
        <f t="shared" si="10"/>
        <v>49.39</v>
      </c>
      <c r="CS6" s="35">
        <f t="shared" si="10"/>
        <v>49.25</v>
      </c>
      <c r="CT6" s="35">
        <f t="shared" si="10"/>
        <v>50.24</v>
      </c>
      <c r="CU6" s="35">
        <f t="shared" si="10"/>
        <v>49.68</v>
      </c>
      <c r="CV6" s="35">
        <f t="shared" si="10"/>
        <v>49.27</v>
      </c>
      <c r="CW6" s="34" t="str">
        <f>IF(CW7="","",IF(CW7="-","【-】","【"&amp;SUBSTITUTE(TEXT(CW7,"#,##0.00"),"-","△")&amp;"】"))</f>
        <v>【59.64】</v>
      </c>
      <c r="CX6" s="35">
        <f>IF(CX7="",NA(),CX7)</f>
        <v>90.06</v>
      </c>
      <c r="CY6" s="35">
        <f t="shared" ref="CY6:DG6" si="11">IF(CY7="",NA(),CY7)</f>
        <v>91.37</v>
      </c>
      <c r="CZ6" s="35">
        <f t="shared" si="11"/>
        <v>92.73</v>
      </c>
      <c r="DA6" s="35">
        <f t="shared" si="11"/>
        <v>94.61</v>
      </c>
      <c r="DB6" s="35">
        <f t="shared" si="11"/>
        <v>96.26</v>
      </c>
      <c r="DC6" s="35">
        <f t="shared" si="11"/>
        <v>83.96</v>
      </c>
      <c r="DD6" s="35">
        <f t="shared" si="11"/>
        <v>84.12</v>
      </c>
      <c r="DE6" s="35">
        <f t="shared" si="11"/>
        <v>84.17</v>
      </c>
      <c r="DF6" s="35">
        <f t="shared" si="11"/>
        <v>83.35</v>
      </c>
      <c r="DG6" s="35">
        <f t="shared" si="11"/>
        <v>83.16</v>
      </c>
      <c r="DH6" s="34" t="str">
        <f>IF(DH7="","",IF(DH7="-","【-】","【"&amp;SUBSTITUTE(TEXT(DH7,"#,##0.00"),"-","△")&amp;"】"))</f>
        <v>【95.35】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0.15</v>
      </c>
      <c r="EK6" s="35">
        <f t="shared" si="14"/>
        <v>0.1</v>
      </c>
      <c r="EL6" s="35">
        <f t="shared" si="14"/>
        <v>0.13</v>
      </c>
      <c r="EM6" s="35">
        <f t="shared" si="14"/>
        <v>0.12</v>
      </c>
      <c r="EN6" s="35">
        <f t="shared" si="14"/>
        <v>0.1</v>
      </c>
      <c r="EO6" s="34" t="str">
        <f>IF(EO7="","",IF(EO7="-","【-】","【"&amp;SUBSTITUTE(TEXT(EO7,"#,##0.00"),"-","△")&amp;"】"))</f>
        <v>【0.22】</v>
      </c>
    </row>
    <row r="7" spans="1:145" s="36" customFormat="1" x14ac:dyDescent="0.15">
      <c r="A7" s="28"/>
      <c r="B7" s="37">
        <v>2019</v>
      </c>
      <c r="C7" s="37">
        <v>24121</v>
      </c>
      <c r="D7" s="37">
        <v>47</v>
      </c>
      <c r="E7" s="37">
        <v>17</v>
      </c>
      <c r="F7" s="37">
        <v>1</v>
      </c>
      <c r="G7" s="37">
        <v>0</v>
      </c>
      <c r="H7" s="37" t="s">
        <v>98</v>
      </c>
      <c r="I7" s="37" t="s">
        <v>99</v>
      </c>
      <c r="J7" s="37" t="s">
        <v>100</v>
      </c>
      <c r="K7" s="37" t="s">
        <v>101</v>
      </c>
      <c r="L7" s="37" t="s">
        <v>102</v>
      </c>
      <c r="M7" s="37" t="s">
        <v>103</v>
      </c>
      <c r="N7" s="38" t="s">
        <v>104</v>
      </c>
      <c r="O7" s="38" t="s">
        <v>105</v>
      </c>
      <c r="P7" s="38">
        <v>58.82</v>
      </c>
      <c r="Q7" s="38">
        <v>85.01</v>
      </c>
      <c r="R7" s="38">
        <v>2640</v>
      </c>
      <c r="S7" s="38">
        <v>25293</v>
      </c>
      <c r="T7" s="38">
        <v>71.959999999999994</v>
      </c>
      <c r="U7" s="38">
        <v>351.49</v>
      </c>
      <c r="V7" s="38">
        <v>14793</v>
      </c>
      <c r="W7" s="38">
        <v>6.15</v>
      </c>
      <c r="X7" s="38">
        <v>2405.37</v>
      </c>
      <c r="Y7" s="38">
        <v>48.03</v>
      </c>
      <c r="Z7" s="38">
        <v>50.08</v>
      </c>
      <c r="AA7" s="38">
        <v>68.709999999999994</v>
      </c>
      <c r="AB7" s="38">
        <v>73.22</v>
      </c>
      <c r="AC7" s="38">
        <v>69.64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3133.33</v>
      </c>
      <c r="BG7" s="38">
        <v>2928.08</v>
      </c>
      <c r="BH7" s="38">
        <v>2716.53</v>
      </c>
      <c r="BI7" s="38">
        <v>2566.89</v>
      </c>
      <c r="BJ7" s="38">
        <v>2734.19</v>
      </c>
      <c r="BK7" s="38">
        <v>1162.3599999999999</v>
      </c>
      <c r="BL7" s="38">
        <v>1047.6500000000001</v>
      </c>
      <c r="BM7" s="38">
        <v>1124.26</v>
      </c>
      <c r="BN7" s="38">
        <v>1048.23</v>
      </c>
      <c r="BO7" s="38">
        <v>1130.42</v>
      </c>
      <c r="BP7" s="38">
        <v>682.51</v>
      </c>
      <c r="BQ7" s="38">
        <v>23.67</v>
      </c>
      <c r="BR7" s="38">
        <v>23.64</v>
      </c>
      <c r="BS7" s="38">
        <v>25.87</v>
      </c>
      <c r="BT7" s="38">
        <v>27.8</v>
      </c>
      <c r="BU7" s="38">
        <v>31.33</v>
      </c>
      <c r="BV7" s="38">
        <v>68.209999999999994</v>
      </c>
      <c r="BW7" s="38">
        <v>74.040000000000006</v>
      </c>
      <c r="BX7" s="38">
        <v>80.58</v>
      </c>
      <c r="BY7" s="38">
        <v>78.92</v>
      </c>
      <c r="BZ7" s="38">
        <v>74.17</v>
      </c>
      <c r="CA7" s="38">
        <v>100.34</v>
      </c>
      <c r="CB7" s="38">
        <v>641.20000000000005</v>
      </c>
      <c r="CC7" s="38">
        <v>638.83000000000004</v>
      </c>
      <c r="CD7" s="38">
        <v>584.35</v>
      </c>
      <c r="CE7" s="38">
        <v>546.16999999999996</v>
      </c>
      <c r="CF7" s="38">
        <v>486.03</v>
      </c>
      <c r="CG7" s="38">
        <v>250.84</v>
      </c>
      <c r="CH7" s="38">
        <v>235.61</v>
      </c>
      <c r="CI7" s="38">
        <v>216.21</v>
      </c>
      <c r="CJ7" s="38">
        <v>220.31</v>
      </c>
      <c r="CK7" s="38">
        <v>230.95</v>
      </c>
      <c r="CL7" s="38">
        <v>136.15</v>
      </c>
      <c r="CM7" s="38" t="s">
        <v>104</v>
      </c>
      <c r="CN7" s="38" t="s">
        <v>104</v>
      </c>
      <c r="CO7" s="38" t="s">
        <v>104</v>
      </c>
      <c r="CP7" s="38" t="s">
        <v>104</v>
      </c>
      <c r="CQ7" s="38" t="s">
        <v>104</v>
      </c>
      <c r="CR7" s="38">
        <v>49.39</v>
      </c>
      <c r="CS7" s="38">
        <v>49.25</v>
      </c>
      <c r="CT7" s="38">
        <v>50.24</v>
      </c>
      <c r="CU7" s="38">
        <v>49.68</v>
      </c>
      <c r="CV7" s="38">
        <v>49.27</v>
      </c>
      <c r="CW7" s="38">
        <v>59.64</v>
      </c>
      <c r="CX7" s="38">
        <v>90.06</v>
      </c>
      <c r="CY7" s="38">
        <v>91.37</v>
      </c>
      <c r="CZ7" s="38">
        <v>92.73</v>
      </c>
      <c r="DA7" s="38">
        <v>94.61</v>
      </c>
      <c r="DB7" s="38">
        <v>96.26</v>
      </c>
      <c r="DC7" s="38">
        <v>83.96</v>
      </c>
      <c r="DD7" s="38">
        <v>84.12</v>
      </c>
      <c r="DE7" s="38">
        <v>84.17</v>
      </c>
      <c r="DF7" s="38">
        <v>83.35</v>
      </c>
      <c r="DG7" s="38">
        <v>83.16</v>
      </c>
      <c r="DH7" s="38">
        <v>95.35</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0.15</v>
      </c>
      <c r="EK7" s="38">
        <v>0.1</v>
      </c>
      <c r="EL7" s="38">
        <v>0.13</v>
      </c>
      <c r="EM7" s="38">
        <v>0.12</v>
      </c>
      <c r="EN7" s="38">
        <v>0.1</v>
      </c>
      <c r="EO7" s="38">
        <v>0.22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113</v>
      </c>
      <c r="D13" t="s">
        <v>113</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2021-01-26T01:23:25Z</cp:lastPrinted>
  <dcterms:created xsi:type="dcterms:W3CDTF">2020-12-04T02:42:14Z</dcterms:created>
  <dcterms:modified xsi:type="dcterms:W3CDTF">2021-01-26T02:46:57Z</dcterms:modified>
  <cp:category/>
</cp:coreProperties>
</file>