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
    </mc:Choice>
  </mc:AlternateContent>
  <workbookProtection workbookAlgorithmName="SHA-512" workbookHashValue="jCASC21AkEFi1PMlNAz8ZalPWFRioOf/oee3bqXVlPiyqcru+at4b15Tvv6+zyckAGa1N3fbXzuo3nwmWm9lYA==" workbookSaltValue="itjBP6e5Qlf1mara+5pSHg==" workbookSpinCount="100000" lockStructure="1"/>
  <bookViews>
    <workbookView xWindow="0" yWindow="0" windowWidth="20490" windowHeight="7440"/>
  </bookViews>
  <sheets>
    <sheet name="法適用_工業用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S11" i="5" l="1"/>
  <c r="DR10" i="5"/>
  <c r="DG10" i="5"/>
  <c r="CJ10" i="5"/>
  <c r="BZ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HT33" i="4"/>
  <c r="GZ33" i="4"/>
  <c r="GF33" i="4"/>
  <c r="FL33" i="4"/>
  <c r="ER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V10" i="5" l="1"/>
  <c r="AF10" i="5"/>
  <c r="AJ10" i="5"/>
  <c r="AT10" i="5"/>
  <c r="BD10" i="5"/>
  <c r="BN10" i="5"/>
  <c r="BX10" i="5"/>
  <c r="CB10" i="5"/>
  <c r="CL10" i="5"/>
  <c r="CV10" i="5"/>
  <c r="DF10" i="5"/>
  <c r="DP10" i="5"/>
  <c r="DT10" i="5"/>
  <c r="ED10" i="5"/>
  <c r="AQ10" i="5"/>
  <c r="AU10" i="5"/>
  <c r="BE10" i="5"/>
  <c r="BY10" i="5"/>
  <c r="CI10" i="5"/>
  <c r="CM10" i="5"/>
  <c r="CW10" i="5"/>
  <c r="DQ10" i="5"/>
  <c r="EA10" i="5"/>
  <c r="EE10" i="5"/>
  <c r="X10" i="5"/>
  <c r="BB10" i="5"/>
  <c r="BF10" i="5"/>
  <c r="BP10" i="5"/>
  <c r="CT10" i="5"/>
  <c r="CX10" i="5"/>
  <c r="DH10" i="5"/>
  <c r="EB10" i="5"/>
  <c r="U10" i="5"/>
  <c r="Y10" i="5"/>
  <c r="AI10" i="5"/>
  <c r="AS10" i="5"/>
  <c r="BC10" i="5"/>
  <c r="BM10" i="5"/>
  <c r="BQ10" i="5"/>
  <c r="CA10" i="5"/>
  <c r="CK10" i="5"/>
</calcChain>
</file>

<file path=xl/sharedStrings.xml><?xml version="1.0" encoding="utf-8"?>
<sst xmlns="http://schemas.openxmlformats.org/spreadsheetml/2006/main" count="306" uniqueCount="107">
  <si>
    <t>経営比較分析表／団体全体（令和元年度決算）</t>
    <rPh sb="13" eb="15">
      <t>レイワ</t>
    </rPh>
    <rPh sb="15" eb="17">
      <t>ガンネン</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</si>
  <si>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</si>
  <si>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</si>
  <si>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</si>
  <si>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</si>
  <si>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</si>
  <si>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</si>
  <si>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</si>
  <si>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</si>
  <si>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</si>
  <si>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</si>
  <si>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</si>
  <si>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</si>
  <si>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</si>
  <si>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</si>
  <si>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</si>
  <si>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</si>
  <si>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</si>
  <si>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</si>
  <si>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令和元年度全国平均</t>
    <rPh sb="0" eb="2">
      <t>レイワ</t>
    </rPh>
    <rPh sb="2" eb="4">
      <t>ガンネン</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</si>
  <si>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</si>
  <si>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</si>
  <si>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</si>
  <si>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</si>
  <si>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</si>
  <si>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</si>
  <si>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</si>
  <si>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</si>
  <si>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</si>
  <si>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</si>
  <si>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</si>
  <si>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</si>
  <si>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</si>
  <si>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</si>
  <si>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</si>
  <si>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</si>
  <si>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</si>
  <si>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</si>
  <si>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</si>
  <si>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</si>
  <si>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</si>
  <si>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</si>
  <si>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</si>
  <si>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</si>
  <si>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</si>
  <si>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</si>
  <si>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</si>
  <si>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</si>
  <si>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</si>
  <si>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</si>
  <si>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</si>
  <si>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</si>
  <si>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</si>
  <si>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</si>
  <si>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</si>
  <si>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</si>
  <si>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</si>
  <si>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</si>
  <si>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</si>
  <si>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</si>
  <si>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</si>
  <si>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</si>
  <si>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</si>
  <si>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</si>
  <si>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</si>
  <si>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</si>
  <si>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</si>
  <si>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</si>
  <si>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</si>
  <si>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</si>
  <si>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</si>
  <si>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</si>
  <si>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</si>
  <si>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</si>
  <si>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</si>
  <si>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</si>
  <si>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</si>
  <si>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</si>
  <si>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</si>
  <si>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</si>
  <si>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</si>
  <si>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</si>
  <si>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</si>
  <si>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</si>
  <si>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</si>
  <si>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</si>
  <si>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</si>
  <si>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2019</t>
  </si>
  <si>
    <t>024112</t>
  </si>
  <si>
    <t>46</t>
  </si>
  <si>
    <t>02</t>
  </si>
  <si>
    <t>0</t>
  </si>
  <si>
    <t>000</t>
  </si>
  <si>
    <t>青森県　六ケ所村</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</si>
  <si>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</si>
  <si>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</si>
  <si>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</si>
  <si>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</si>
  <si>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</si>
  <si>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</si>
  <si>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</si>
  <si>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</si>
  <si>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</si>
  <si>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</si>
  <si>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有形固定資産減価償却費率10％以下であり、類似団体と比較しても低い現状である。
　管路経年化率は0％であり、類似団体と比較しても低い状況である。
　管路更新率は0％であり、類似団体と比較しても低いが老朽管も無いため問題ないと考えている。</t>
    <rPh sb="1" eb="3">
      <t>ユウケイ</t>
    </rPh>
    <rPh sb="3" eb="5">
      <t>コテイ</t>
    </rPh>
    <rPh sb="5" eb="7">
      <t>シサン</t>
    </rPh>
    <rPh sb="7" eb="9">
      <t>ゲンカ</t>
    </rPh>
    <rPh sb="9" eb="11">
      <t>ショウキャク</t>
    </rPh>
    <rPh sb="11" eb="12">
      <t>ヒ</t>
    </rPh>
    <rPh sb="12" eb="13">
      <t>リツ</t>
    </rPh>
    <rPh sb="16" eb="18">
      <t>イカ</t>
    </rPh>
    <rPh sb="22" eb="24">
      <t>ルイジ</t>
    </rPh>
    <rPh sb="24" eb="26">
      <t>ダンタイ</t>
    </rPh>
    <rPh sb="27" eb="29">
      <t>ヒカク</t>
    </rPh>
    <rPh sb="32" eb="33">
      <t>ヒク</t>
    </rPh>
    <rPh sb="34" eb="36">
      <t>ゲンジョウ</t>
    </rPh>
    <rPh sb="42" eb="44">
      <t>カンロ</t>
    </rPh>
    <rPh sb="44" eb="47">
      <t>ケイネンカ</t>
    </rPh>
    <rPh sb="47" eb="48">
      <t>リツ</t>
    </rPh>
    <rPh sb="55" eb="57">
      <t>ルイジ</t>
    </rPh>
    <rPh sb="57" eb="59">
      <t>ダンタイ</t>
    </rPh>
    <rPh sb="60" eb="62">
      <t>ヒカク</t>
    </rPh>
    <rPh sb="65" eb="66">
      <t>ヒク</t>
    </rPh>
    <rPh sb="67" eb="69">
      <t>ジョウキョウ</t>
    </rPh>
    <rPh sb="75" eb="77">
      <t>カンロ</t>
    </rPh>
    <rPh sb="77" eb="79">
      <t>コウシン</t>
    </rPh>
    <rPh sb="79" eb="80">
      <t>リツ</t>
    </rPh>
    <rPh sb="87" eb="89">
      <t>ルイジ</t>
    </rPh>
    <rPh sb="89" eb="91">
      <t>ダンタイ</t>
    </rPh>
    <rPh sb="92" eb="94">
      <t>ヒカク</t>
    </rPh>
    <rPh sb="97" eb="98">
      <t>ヒク</t>
    </rPh>
    <rPh sb="100" eb="102">
      <t>ロウキュウ</t>
    </rPh>
    <rPh sb="102" eb="103">
      <t>カン</t>
    </rPh>
    <rPh sb="104" eb="105">
      <t>ナ</t>
    </rPh>
    <rPh sb="108" eb="110">
      <t>モンダイ</t>
    </rPh>
    <rPh sb="113" eb="114">
      <t>カンガ</t>
    </rPh>
    <phoneticPr fontId="5"/>
  </si>
  <si>
    <t>　本事業は平成29年度に県より移管譲渡され事業を行っており、平成14年度から供用開始している。比較的新しい施設であり、老朽管はまだ無い。今後、機器設備の耐用年数を向かえて来るため、個々の資産について適切な点検・更新を勧めていくように努める。
　企業債の償還が無いため、現状では問題なく経営できているため、今後も新規需要家との契約等の推進など、経営努力を図る。</t>
    <rPh sb="1" eb="2">
      <t>ホン</t>
    </rPh>
    <rPh sb="2" eb="4">
      <t>ジギョウ</t>
    </rPh>
    <rPh sb="5" eb="7">
      <t>ヘイセイ</t>
    </rPh>
    <rPh sb="9" eb="10">
      <t>ネン</t>
    </rPh>
    <rPh sb="10" eb="11">
      <t>ド</t>
    </rPh>
    <rPh sb="12" eb="13">
      <t>ケン</t>
    </rPh>
    <rPh sb="15" eb="17">
      <t>イカン</t>
    </rPh>
    <rPh sb="17" eb="19">
      <t>ジョウト</t>
    </rPh>
    <rPh sb="21" eb="23">
      <t>ジギョウ</t>
    </rPh>
    <rPh sb="24" eb="25">
      <t>オコナ</t>
    </rPh>
    <rPh sb="30" eb="32">
      <t>ヘイセイ</t>
    </rPh>
    <rPh sb="34" eb="36">
      <t>ネンド</t>
    </rPh>
    <rPh sb="38" eb="40">
      <t>キョウヨウ</t>
    </rPh>
    <rPh sb="40" eb="42">
      <t>カイシ</t>
    </rPh>
    <rPh sb="47" eb="50">
      <t>ヒカクテキ</t>
    </rPh>
    <rPh sb="50" eb="51">
      <t>アタラ</t>
    </rPh>
    <rPh sb="53" eb="55">
      <t>シセツ</t>
    </rPh>
    <rPh sb="59" eb="61">
      <t>ロウキュウ</t>
    </rPh>
    <rPh sb="61" eb="62">
      <t>カン</t>
    </rPh>
    <rPh sb="65" eb="66">
      <t>ナ</t>
    </rPh>
    <rPh sb="68" eb="70">
      <t>コンゴ</t>
    </rPh>
    <rPh sb="71" eb="73">
      <t>キキ</t>
    </rPh>
    <rPh sb="73" eb="75">
      <t>セツビ</t>
    </rPh>
    <rPh sb="76" eb="78">
      <t>タイヨウ</t>
    </rPh>
    <rPh sb="78" eb="80">
      <t>ネンスウ</t>
    </rPh>
    <rPh sb="81" eb="82">
      <t>ム</t>
    </rPh>
    <rPh sb="85" eb="86">
      <t>ク</t>
    </rPh>
    <rPh sb="90" eb="92">
      <t>ココ</t>
    </rPh>
    <rPh sb="93" eb="95">
      <t>シサン</t>
    </rPh>
    <rPh sb="99" eb="101">
      <t>テキセツ</t>
    </rPh>
    <rPh sb="102" eb="104">
      <t>テンケン</t>
    </rPh>
    <rPh sb="105" eb="107">
      <t>コウシン</t>
    </rPh>
    <rPh sb="108" eb="109">
      <t>スス</t>
    </rPh>
    <rPh sb="116" eb="117">
      <t>ツト</t>
    </rPh>
    <rPh sb="122" eb="124">
      <t>キギョウ</t>
    </rPh>
    <rPh sb="124" eb="125">
      <t>サイ</t>
    </rPh>
    <rPh sb="126" eb="128">
      <t>ショウカン</t>
    </rPh>
    <rPh sb="129" eb="130">
      <t>ナ</t>
    </rPh>
    <rPh sb="134" eb="136">
      <t>ゲンジョウ</t>
    </rPh>
    <rPh sb="138" eb="140">
      <t>モンダイ</t>
    </rPh>
    <rPh sb="142" eb="144">
      <t>ケイエイ</t>
    </rPh>
    <rPh sb="152" eb="154">
      <t>コンゴ</t>
    </rPh>
    <rPh sb="155" eb="157">
      <t>シンキ</t>
    </rPh>
    <rPh sb="157" eb="160">
      <t>ジュヨウカ</t>
    </rPh>
    <rPh sb="162" eb="165">
      <t>ケイヤクトウ</t>
    </rPh>
    <rPh sb="166" eb="168">
      <t>スイシン</t>
    </rPh>
    <rPh sb="171" eb="173">
      <t>ケイエイ</t>
    </rPh>
    <rPh sb="173" eb="175">
      <t>ドリョク</t>
    </rPh>
    <rPh sb="176" eb="177">
      <t>ハカ</t>
    </rPh>
    <phoneticPr fontId="5"/>
  </si>
  <si>
    <t>　経常収支比率は100％を超えており、給水収益により概ね経費を賄うことが出来ている。今後も経費削減に取組み財源確保を維持できるよう経営していく。
　累積欠損金比率は0％であり、類似団体と比較しても非常に少ないことから、経営の健全性等に及ぼす影響がないものと考えている。
　流動比率は、類似団体と比較しても同等程度であり、給水収益により概ね経費を賄うことができている。
　企業債残高対給水収益比率については、平成29年度に県から移管譲渡された事業であるため0％となっている。
　料金回収率は100％を超えており、給水収益により概ね賄うことが出来ている。
　給水原価は類似団体と比較しても低い。今後も維持できるよう維持管理費の削減等といった対応をしていく。
　施設使用率は60％弱であり、類似団体と比べると高水準である。大きな問題はないと考えている。
　契約率は類似団体と比較しても同等程度であり、料金回収率も100％を超えていることから、大きな問題は無いと考えている。</t>
    <rPh sb="1" eb="3">
      <t>ケイジョウ</t>
    </rPh>
    <rPh sb="3" eb="5">
      <t>シュウシ</t>
    </rPh>
    <rPh sb="5" eb="7">
      <t>ヒリツ</t>
    </rPh>
    <rPh sb="13" eb="14">
      <t>コ</t>
    </rPh>
    <rPh sb="19" eb="21">
      <t>キュウスイ</t>
    </rPh>
    <rPh sb="21" eb="23">
      <t>シュウエキ</t>
    </rPh>
    <rPh sb="26" eb="27">
      <t>オオム</t>
    </rPh>
    <rPh sb="28" eb="30">
      <t>ケイヒ</t>
    </rPh>
    <rPh sb="31" eb="32">
      <t>マカナ</t>
    </rPh>
    <rPh sb="36" eb="38">
      <t>デキ</t>
    </rPh>
    <rPh sb="42" eb="44">
      <t>コンゴ</t>
    </rPh>
    <rPh sb="45" eb="47">
      <t>ケイヒ</t>
    </rPh>
    <rPh sb="47" eb="49">
      <t>サクゲン</t>
    </rPh>
    <rPh sb="50" eb="52">
      <t>トリクミ</t>
    </rPh>
    <rPh sb="53" eb="55">
      <t>ザイゲン</t>
    </rPh>
    <rPh sb="55" eb="57">
      <t>カクホ</t>
    </rPh>
    <rPh sb="58" eb="60">
      <t>イジ</t>
    </rPh>
    <rPh sb="65" eb="67">
      <t>ケイエイ</t>
    </rPh>
    <rPh sb="74" eb="76">
      <t>ルイセキ</t>
    </rPh>
    <rPh sb="76" eb="79">
      <t>ケッソンキン</t>
    </rPh>
    <rPh sb="79" eb="81">
      <t>ヒリツ</t>
    </rPh>
    <rPh sb="88" eb="90">
      <t>ルイジ</t>
    </rPh>
    <rPh sb="90" eb="92">
      <t>ダンタイ</t>
    </rPh>
    <rPh sb="93" eb="95">
      <t>ヒカク</t>
    </rPh>
    <rPh sb="98" eb="100">
      <t>ヒジョウ</t>
    </rPh>
    <rPh sb="101" eb="102">
      <t>スク</t>
    </rPh>
    <rPh sb="109" eb="111">
      <t>ケイエイ</t>
    </rPh>
    <rPh sb="112" eb="114">
      <t>ケンゼン</t>
    </rPh>
    <rPh sb="114" eb="115">
      <t>セイ</t>
    </rPh>
    <rPh sb="115" eb="116">
      <t>トウ</t>
    </rPh>
    <rPh sb="117" eb="118">
      <t>オヨ</t>
    </rPh>
    <rPh sb="120" eb="122">
      <t>エイキョウ</t>
    </rPh>
    <rPh sb="128" eb="129">
      <t>カンガ</t>
    </rPh>
    <rPh sb="136" eb="138">
      <t>リュウドウ</t>
    </rPh>
    <rPh sb="138" eb="140">
      <t>ヒリツ</t>
    </rPh>
    <rPh sb="142" eb="144">
      <t>ルイジ</t>
    </rPh>
    <rPh sb="144" eb="146">
      <t>ダンタイ</t>
    </rPh>
    <rPh sb="147" eb="149">
      <t>ヒカク</t>
    </rPh>
    <rPh sb="152" eb="154">
      <t>ドウトウ</t>
    </rPh>
    <rPh sb="154" eb="156">
      <t>テイド</t>
    </rPh>
    <rPh sb="160" eb="162">
      <t>キュウスイ</t>
    </rPh>
    <rPh sb="162" eb="164">
      <t>シュウエキ</t>
    </rPh>
    <rPh sb="167" eb="168">
      <t>オオム</t>
    </rPh>
    <rPh sb="169" eb="171">
      <t>ケイヒ</t>
    </rPh>
    <rPh sb="172" eb="173">
      <t>マカナ</t>
    </rPh>
    <rPh sb="185" eb="187">
      <t>キギョウ</t>
    </rPh>
    <rPh sb="187" eb="188">
      <t>サイ</t>
    </rPh>
    <rPh sb="188" eb="190">
      <t>ザンダカ</t>
    </rPh>
    <rPh sb="190" eb="191">
      <t>タイ</t>
    </rPh>
    <rPh sb="191" eb="193">
      <t>キュウスイ</t>
    </rPh>
    <rPh sb="193" eb="195">
      <t>シュウエキ</t>
    </rPh>
    <rPh sb="195" eb="197">
      <t>ヒリツ</t>
    </rPh>
    <rPh sb="203" eb="205">
      <t>ヘイセイ</t>
    </rPh>
    <rPh sb="207" eb="209">
      <t>ネンド</t>
    </rPh>
    <rPh sb="210" eb="211">
      <t>ケン</t>
    </rPh>
    <rPh sb="213" eb="215">
      <t>イカン</t>
    </rPh>
    <rPh sb="215" eb="217">
      <t>ジョウト</t>
    </rPh>
    <rPh sb="220" eb="222">
      <t>ジギョウ</t>
    </rPh>
    <rPh sb="238" eb="240">
      <t>リョウキン</t>
    </rPh>
    <rPh sb="240" eb="242">
      <t>カイシュウ</t>
    </rPh>
    <rPh sb="242" eb="243">
      <t>リツ</t>
    </rPh>
    <rPh sb="249" eb="250">
      <t>コ</t>
    </rPh>
    <rPh sb="255" eb="257">
      <t>キュウスイ</t>
    </rPh>
    <rPh sb="257" eb="259">
      <t>シュウエキ</t>
    </rPh>
    <rPh sb="262" eb="263">
      <t>オオム</t>
    </rPh>
    <rPh sb="264" eb="265">
      <t>マカナ</t>
    </rPh>
    <rPh sb="269" eb="271">
      <t>デキ</t>
    </rPh>
    <rPh sb="277" eb="279">
      <t>キュウスイ</t>
    </rPh>
    <rPh sb="279" eb="281">
      <t>ゲンカ</t>
    </rPh>
    <rPh sb="282" eb="284">
      <t>ルイジ</t>
    </rPh>
    <rPh sb="284" eb="286">
      <t>ダンタイ</t>
    </rPh>
    <rPh sb="287" eb="289">
      <t>ヒカク</t>
    </rPh>
    <rPh sb="292" eb="293">
      <t>ヒク</t>
    </rPh>
    <rPh sb="295" eb="297">
      <t>コンゴ</t>
    </rPh>
    <rPh sb="298" eb="300">
      <t>イジ</t>
    </rPh>
    <rPh sb="305" eb="307">
      <t>イジ</t>
    </rPh>
    <rPh sb="307" eb="309">
      <t>カンリ</t>
    </rPh>
    <rPh sb="309" eb="310">
      <t>ヒ</t>
    </rPh>
    <rPh sb="311" eb="313">
      <t>サクゲン</t>
    </rPh>
    <rPh sb="313" eb="314">
      <t>トウ</t>
    </rPh>
    <rPh sb="318" eb="320">
      <t>タイオウ</t>
    </rPh>
    <rPh sb="328" eb="330">
      <t>シセツ</t>
    </rPh>
    <rPh sb="330" eb="332">
      <t>シヨウ</t>
    </rPh>
    <rPh sb="332" eb="333">
      <t>リツ</t>
    </rPh>
    <rPh sb="337" eb="338">
      <t>ジャク</t>
    </rPh>
    <rPh sb="342" eb="344">
      <t>ルイジ</t>
    </rPh>
    <rPh sb="344" eb="346">
      <t>ダンタイ</t>
    </rPh>
    <rPh sb="347" eb="348">
      <t>クラ</t>
    </rPh>
    <rPh sb="351" eb="352">
      <t>コウ</t>
    </rPh>
    <rPh sb="352" eb="354">
      <t>スイジュン</t>
    </rPh>
    <rPh sb="358" eb="359">
      <t>オオ</t>
    </rPh>
    <rPh sb="361" eb="363">
      <t>モンダイ</t>
    </rPh>
    <rPh sb="367" eb="368">
      <t>カンガ</t>
    </rPh>
    <rPh sb="375" eb="377">
      <t>ケイヤク</t>
    </rPh>
    <rPh sb="377" eb="378">
      <t>リツ</t>
    </rPh>
    <rPh sb="379" eb="381">
      <t>ルイジ</t>
    </rPh>
    <rPh sb="381" eb="383">
      <t>ダンタイ</t>
    </rPh>
    <rPh sb="384" eb="386">
      <t>ヒカク</t>
    </rPh>
    <rPh sb="389" eb="391">
      <t>ドウトウ</t>
    </rPh>
    <rPh sb="391" eb="393">
      <t>テイド</t>
    </rPh>
    <rPh sb="397" eb="399">
      <t>リョウキン</t>
    </rPh>
    <rPh sb="399" eb="401">
      <t>カイシュウ</t>
    </rPh>
    <rPh sb="401" eb="402">
      <t>リツ</t>
    </rPh>
    <rPh sb="408" eb="409">
      <t>コ</t>
    </rPh>
    <rPh sb="418" eb="419">
      <t>オオ</t>
    </rPh>
    <rPh sb="421" eb="423">
      <t>モンダイ</t>
    </rPh>
    <rPh sb="424" eb="425">
      <t>ナ</t>
    </rPh>
    <rPh sb="427" eb="428">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</si>
</sst>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H27</c:v>
                </c:pt>
                <c:pt idx="1">
                  <c:v>H28</c:v>
                </c:pt>
                <c:pt idx="2">
                  <c:v>H29</c:v>
                </c:pt>
                <c:pt idx="3">
                  <c:v>H30</c:v>
                </c:pt>
                <c:pt idx="4">
                  <c:v>R01</c:v>
                </c:pt>
              </c:strCache>
            </c:strRef>
          </c:cat>
          <c:val>
            <c:numRef>
              <c:f>データ!$DE$11:$DI$11</c:f>
              <c:numCache>
                <c:formatCode>#,##0.00;"△"#,##0.00</c:formatCode>
                <c:ptCount val="5"/>
                <c:pt idx="0">
                  <c:v>#N/A</c:v>
                </c:pt>
                <c:pt idx="1">
                  <c:v>#N/A</c:v>
                </c:pt>
                <c:pt idx="2">
                  <c:v>5.58</c:v>
                </c:pt>
                <c:pt idx="3">
                  <c:v>6.26</c:v>
                </c:pt>
                <c:pt idx="4">
                  <c:v>16.41</c:v>
                </c:pt>
              </c:numCache>
            </c:numRef>
          </c:val>
          <c:extLst xmlns:c16r2="http://schemas.microsoft.com/office/drawing/2015/06/chart">
            <c:ext xmlns:c16="http://schemas.microsoft.com/office/drawing/2014/chart" uri="{C3380CC4-5D6E-409C-BE32-E72D297353CC}">
              <c16:uniqueId val="{00000000-EA37-4A17-934C-080247561CE4}"/>
            </c:ext>
          </c:extLst>
        </c:ser>
        <c:dLbls>
          <c:showLegendKey val="0"/>
          <c:showVal val="0"/>
          <c:showCatName val="0"/>
          <c:showSerName val="0"/>
          <c:showPercent val="0"/>
          <c:showBubbleSize val="0"/>
        </c:dLbls>
        <c:gapWidth val="150"/>
        <c:axId val="220912720"/>
        <c:axId val="2209131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H27</c:v>
                </c:pt>
                <c:pt idx="1">
                  <c:v>H28</c:v>
                </c:pt>
                <c:pt idx="2">
                  <c:v>H29</c:v>
                </c:pt>
                <c:pt idx="3">
                  <c:v>H30</c:v>
                </c:pt>
                <c:pt idx="4">
                  <c:v>R01</c:v>
                </c:pt>
              </c:strCache>
            </c:strRef>
          </c:cat>
          <c:val>
            <c:numRef>
              <c:f>データ!$DE$12:$DI$12</c:f>
              <c:numCache>
                <c:formatCode>#,##0.00;"△"#,##0.00</c:formatCode>
                <c:ptCount val="5"/>
                <c:pt idx="0">
                  <c:v>#N/A</c:v>
                </c:pt>
                <c:pt idx="1">
                  <c:v>#N/A</c:v>
                </c:pt>
                <c:pt idx="2">
                  <c:v>53.4</c:v>
                </c:pt>
                <c:pt idx="3">
                  <c:v>53.49</c:v>
                </c:pt>
                <c:pt idx="4">
                  <c:v>54.3</c:v>
                </c:pt>
              </c:numCache>
            </c:numRef>
          </c:val>
          <c:smooth val="0"/>
          <c:extLst xmlns:c16r2="http://schemas.microsoft.com/office/drawing/2015/06/chart">
            <c:ext xmlns:c16="http://schemas.microsoft.com/office/drawing/2014/chart" uri="{C3380CC4-5D6E-409C-BE32-E72D297353CC}">
              <c16:uniqueId val="{00000001-EA37-4A17-934C-080247561CE4}"/>
            </c:ext>
          </c:extLst>
        </c:ser>
        <c:dLbls>
          <c:showLegendKey val="0"/>
          <c:showVal val="0"/>
          <c:showCatName val="0"/>
          <c:showSerName val="0"/>
          <c:showPercent val="0"/>
          <c:showBubbleSize val="0"/>
        </c:dLbls>
        <c:marker val="1"/>
        <c:smooth val="0"/>
        <c:axId val="220912720"/>
        <c:axId val="220913104"/>
      </c:lineChart>
      <c:catAx>
        <c:axId val="220912720"/>
        <c:scaling>
          <c:orientation val="minMax"/>
        </c:scaling>
        <c:delete val="1"/>
        <c:axPos val="b"/>
        <c:numFmt formatCode="General" sourceLinked="1"/>
        <c:majorTickMark val="none"/>
        <c:minorTickMark val="none"/>
        <c:tickLblPos val="none"/>
        <c:crossAx val="220913104"/>
        <c:crosses val="autoZero"/>
        <c:auto val="1"/>
        <c:lblAlgn val="ctr"/>
        <c:lblOffset val="100"/>
        <c:noMultiLvlLbl val="1"/>
      </c:catAx>
      <c:valAx>
        <c:axId val="2209131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09127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H27</c:v>
                </c:pt>
                <c:pt idx="1">
                  <c:v>H28</c:v>
                </c:pt>
                <c:pt idx="2">
                  <c:v>H29</c:v>
                </c:pt>
                <c:pt idx="3">
                  <c:v>H30</c:v>
                </c:pt>
                <c:pt idx="4">
                  <c:v>R01</c:v>
                </c:pt>
              </c:strCache>
            </c:strRef>
          </c:cat>
          <c:val>
            <c:numRef>
              <c:f>データ!$DP$11:$DT$11</c:f>
              <c:numCache>
                <c:formatCode>#,##0.00;"△"#,##0.00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431D-4C22-93D0-F757D9214A07}"/>
            </c:ext>
          </c:extLst>
        </c:ser>
        <c:dLbls>
          <c:showLegendKey val="0"/>
          <c:showVal val="0"/>
          <c:showCatName val="0"/>
          <c:showSerName val="0"/>
          <c:showPercent val="0"/>
          <c:showBubbleSize val="0"/>
        </c:dLbls>
        <c:gapWidth val="150"/>
        <c:axId val="220522352"/>
        <c:axId val="221031392"/>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H27</c:v>
                </c:pt>
                <c:pt idx="1">
                  <c:v>H28</c:v>
                </c:pt>
                <c:pt idx="2">
                  <c:v>H29</c:v>
                </c:pt>
                <c:pt idx="3">
                  <c:v>H30</c:v>
                </c:pt>
                <c:pt idx="4">
                  <c:v>R01</c:v>
                </c:pt>
              </c:strCache>
            </c:strRef>
          </c:cat>
          <c:val>
            <c:numRef>
              <c:f>データ!$DP$12:$DT$12</c:f>
              <c:numCache>
                <c:formatCode>#,##0.00;"△"#,##0.00</c:formatCode>
                <c:ptCount val="5"/>
                <c:pt idx="0">
                  <c:v>#N/A</c:v>
                </c:pt>
                <c:pt idx="1">
                  <c:v>#N/A</c:v>
                </c:pt>
                <c:pt idx="2">
                  <c:v>3.46</c:v>
                </c:pt>
                <c:pt idx="3">
                  <c:v>3.28</c:v>
                </c:pt>
                <c:pt idx="4">
                  <c:v>4.66</c:v>
                </c:pt>
              </c:numCache>
            </c:numRef>
          </c:val>
          <c:smooth val="0"/>
          <c:extLst xmlns:c16r2="http://schemas.microsoft.com/office/drawing/2015/06/chart">
            <c:ext xmlns:c16="http://schemas.microsoft.com/office/drawing/2014/chart" uri="{C3380CC4-5D6E-409C-BE32-E72D297353CC}">
              <c16:uniqueId val="{00000001-431D-4C22-93D0-F757D9214A07}"/>
            </c:ext>
          </c:extLst>
        </c:ser>
        <c:dLbls>
          <c:showLegendKey val="0"/>
          <c:showVal val="0"/>
          <c:showCatName val="0"/>
          <c:showSerName val="0"/>
          <c:showPercent val="0"/>
          <c:showBubbleSize val="0"/>
        </c:dLbls>
        <c:marker val="1"/>
        <c:smooth val="0"/>
        <c:axId val="220522352"/>
        <c:axId val="221031392"/>
      </c:lineChart>
      <c:catAx>
        <c:axId val="220522352"/>
        <c:scaling>
          <c:orientation val="minMax"/>
        </c:scaling>
        <c:delete val="1"/>
        <c:axPos val="b"/>
        <c:numFmt formatCode="General" sourceLinked="1"/>
        <c:majorTickMark val="none"/>
        <c:minorTickMark val="none"/>
        <c:tickLblPos val="none"/>
        <c:crossAx val="221031392"/>
        <c:crosses val="autoZero"/>
        <c:auto val="1"/>
        <c:lblAlgn val="ctr"/>
        <c:lblOffset val="100"/>
        <c:noMultiLvlLbl val="1"/>
      </c:catAx>
      <c:valAx>
        <c:axId val="2210313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052235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H27</c:v>
                </c:pt>
                <c:pt idx="1">
                  <c:v>H28</c:v>
                </c:pt>
                <c:pt idx="2">
                  <c:v>H29</c:v>
                </c:pt>
                <c:pt idx="3">
                  <c:v>H30</c:v>
                </c:pt>
                <c:pt idx="4">
                  <c:v>R01</c:v>
                </c:pt>
              </c:strCache>
            </c:strRef>
          </c:cat>
          <c:val>
            <c:numRef>
              <c:f>データ!$EA$11:$EE$11</c:f>
              <c:numCache>
                <c:formatCode>#,##0.00;"△"#,##0.00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5B19-461B-A9C5-D656F8336A49}"/>
            </c:ext>
          </c:extLst>
        </c:ser>
        <c:dLbls>
          <c:showLegendKey val="0"/>
          <c:showVal val="0"/>
          <c:showCatName val="0"/>
          <c:showSerName val="0"/>
          <c:showPercent val="0"/>
          <c:showBubbleSize val="0"/>
        </c:dLbls>
        <c:gapWidth val="150"/>
        <c:axId val="221168240"/>
        <c:axId val="22116862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H27</c:v>
                </c:pt>
                <c:pt idx="1">
                  <c:v>H28</c:v>
                </c:pt>
                <c:pt idx="2">
                  <c:v>H29</c:v>
                </c:pt>
                <c:pt idx="3">
                  <c:v>H30</c:v>
                </c:pt>
                <c:pt idx="4">
                  <c:v>R01</c:v>
                </c:pt>
              </c:strCache>
            </c:strRef>
          </c:cat>
          <c:val>
            <c:numRef>
              <c:f>データ!$EA$12:$EE$12</c:f>
              <c:numCache>
                <c:formatCode>#,##0.00;"△"#,##0.00</c:formatCode>
                <c:ptCount val="5"/>
                <c:pt idx="0">
                  <c:v>#N/A</c:v>
                </c:pt>
                <c:pt idx="1">
                  <c:v>#N/A</c:v>
                </c:pt>
                <c:pt idx="2">
                  <c:v>0.13</c:v>
                </c:pt>
                <c:pt idx="3">
                  <c:v>0.02</c:v>
                </c:pt>
                <c:pt idx="4">
                  <c:v>0.06</c:v>
                </c:pt>
              </c:numCache>
            </c:numRef>
          </c:val>
          <c:smooth val="0"/>
          <c:extLst xmlns:c16r2="http://schemas.microsoft.com/office/drawing/2015/06/chart">
            <c:ext xmlns:c16="http://schemas.microsoft.com/office/drawing/2014/chart" uri="{C3380CC4-5D6E-409C-BE32-E72D297353CC}">
              <c16:uniqueId val="{00000001-5B19-461B-A9C5-D656F8336A49}"/>
            </c:ext>
          </c:extLst>
        </c:ser>
        <c:dLbls>
          <c:showLegendKey val="0"/>
          <c:showVal val="0"/>
          <c:showCatName val="0"/>
          <c:showSerName val="0"/>
          <c:showPercent val="0"/>
          <c:showBubbleSize val="0"/>
        </c:dLbls>
        <c:marker val="1"/>
        <c:smooth val="0"/>
        <c:axId val="221168240"/>
        <c:axId val="221168624"/>
      </c:lineChart>
      <c:catAx>
        <c:axId val="221168240"/>
        <c:scaling>
          <c:orientation val="minMax"/>
        </c:scaling>
        <c:delete val="1"/>
        <c:axPos val="b"/>
        <c:numFmt formatCode="General" sourceLinked="1"/>
        <c:majorTickMark val="none"/>
        <c:minorTickMark val="none"/>
        <c:tickLblPos val="none"/>
        <c:crossAx val="221168624"/>
        <c:crosses val="autoZero"/>
        <c:auto val="1"/>
        <c:lblAlgn val="ctr"/>
        <c:lblOffset val="100"/>
        <c:noMultiLvlLbl val="1"/>
      </c:catAx>
      <c:valAx>
        <c:axId val="221168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1682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H27</c:v>
                </c:pt>
                <c:pt idx="1">
                  <c:v>H28</c:v>
                </c:pt>
                <c:pt idx="2">
                  <c:v>H29</c:v>
                </c:pt>
                <c:pt idx="3">
                  <c:v>H30</c:v>
                </c:pt>
                <c:pt idx="4">
                  <c:v>R01</c:v>
                </c:pt>
              </c:strCache>
            </c:strRef>
          </c:cat>
          <c:val>
            <c:numRef>
              <c:f>データ!$AQ$11:$AU$11</c:f>
              <c:numCache>
                <c:formatCode>#,##0.00;"△"#,##0.00</c:formatCode>
                <c:ptCount val="5"/>
                <c:pt idx="0">
                  <c:v>#N/A</c:v>
                </c:pt>
                <c:pt idx="1">
                  <c:v>#N/A</c:v>
                </c:pt>
                <c:pt idx="2">
                  <c:v>739.03</c:v>
                </c:pt>
                <c:pt idx="3">
                  <c:v>971.92</c:v>
                </c:pt>
                <c:pt idx="4">
                  <c:v>784.43</c:v>
                </c:pt>
              </c:numCache>
            </c:numRef>
          </c:val>
          <c:extLst xmlns:c16r2="http://schemas.microsoft.com/office/drawing/2015/06/chart">
            <c:ext xmlns:c16="http://schemas.microsoft.com/office/drawing/2014/chart" uri="{C3380CC4-5D6E-409C-BE32-E72D297353CC}">
              <c16:uniqueId val="{00000000-2D76-4BBA-8124-08EA67024AEA}"/>
            </c:ext>
          </c:extLst>
        </c:ser>
        <c:dLbls>
          <c:showLegendKey val="0"/>
          <c:showVal val="0"/>
          <c:showCatName val="0"/>
          <c:showSerName val="0"/>
          <c:showPercent val="0"/>
          <c:showBubbleSize val="0"/>
        </c:dLbls>
        <c:gapWidth val="150"/>
        <c:axId val="221762880"/>
        <c:axId val="2217714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H27</c:v>
                </c:pt>
                <c:pt idx="1">
                  <c:v>H28</c:v>
                </c:pt>
                <c:pt idx="2">
                  <c:v>H29</c:v>
                </c:pt>
                <c:pt idx="3">
                  <c:v>H30</c:v>
                </c:pt>
                <c:pt idx="4">
                  <c:v>R01</c:v>
                </c:pt>
              </c:strCache>
            </c:strRef>
          </c:cat>
          <c:val>
            <c:numRef>
              <c:f>データ!$AQ$12:$AU$12</c:f>
              <c:numCache>
                <c:formatCode>#,##0.00;"△"#,##0.00</c:formatCode>
                <c:ptCount val="5"/>
                <c:pt idx="0">
                  <c:v>#N/A</c:v>
                </c:pt>
                <c:pt idx="1">
                  <c:v>#N/A</c:v>
                </c:pt>
                <c:pt idx="2">
                  <c:v>730.25</c:v>
                </c:pt>
                <c:pt idx="3">
                  <c:v>868.31</c:v>
                </c:pt>
                <c:pt idx="4">
                  <c:v>732.52</c:v>
                </c:pt>
              </c:numCache>
            </c:numRef>
          </c:val>
          <c:smooth val="0"/>
          <c:extLst xmlns:c16r2="http://schemas.microsoft.com/office/drawing/2015/06/chart">
            <c:ext xmlns:c16="http://schemas.microsoft.com/office/drawing/2014/chart" uri="{C3380CC4-5D6E-409C-BE32-E72D297353CC}">
              <c16:uniqueId val="{00000001-2D76-4BBA-8124-08EA67024AEA}"/>
            </c:ext>
          </c:extLst>
        </c:ser>
        <c:dLbls>
          <c:showLegendKey val="0"/>
          <c:showVal val="0"/>
          <c:showCatName val="0"/>
          <c:showSerName val="0"/>
          <c:showPercent val="0"/>
          <c:showBubbleSize val="0"/>
        </c:dLbls>
        <c:marker val="1"/>
        <c:smooth val="0"/>
        <c:axId val="221762880"/>
        <c:axId val="221771456"/>
      </c:lineChart>
      <c:catAx>
        <c:axId val="221762880"/>
        <c:scaling>
          <c:orientation val="minMax"/>
        </c:scaling>
        <c:delete val="1"/>
        <c:axPos val="b"/>
        <c:numFmt formatCode="General" sourceLinked="1"/>
        <c:majorTickMark val="none"/>
        <c:minorTickMark val="none"/>
        <c:tickLblPos val="none"/>
        <c:crossAx val="221771456"/>
        <c:crosses val="autoZero"/>
        <c:auto val="1"/>
        <c:lblAlgn val="ctr"/>
        <c:lblOffset val="100"/>
        <c:noMultiLvlLbl val="1"/>
      </c:catAx>
      <c:valAx>
        <c:axId val="2217714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762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H27</c:v>
                </c:pt>
                <c:pt idx="1">
                  <c:v>H28</c:v>
                </c:pt>
                <c:pt idx="2">
                  <c:v>H29</c:v>
                </c:pt>
                <c:pt idx="3">
                  <c:v>H30</c:v>
                </c:pt>
                <c:pt idx="4">
                  <c:v>R01</c:v>
                </c:pt>
              </c:strCache>
            </c:strRef>
          </c:cat>
          <c:val>
            <c:numRef>
              <c:f>データ!$BB$11:$BF$11</c:f>
              <c:numCache>
                <c:formatCode>#,##0.00;"△"#,##0.00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961C-4F12-97D2-6F232242CE81}"/>
            </c:ext>
          </c:extLst>
        </c:ser>
        <c:dLbls>
          <c:showLegendKey val="0"/>
          <c:showVal val="0"/>
          <c:showCatName val="0"/>
          <c:showSerName val="0"/>
          <c:showPercent val="0"/>
          <c:showBubbleSize val="0"/>
        </c:dLbls>
        <c:gapWidth val="150"/>
        <c:axId val="221933040"/>
        <c:axId val="22193342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H27</c:v>
                </c:pt>
                <c:pt idx="1">
                  <c:v>H28</c:v>
                </c:pt>
                <c:pt idx="2">
                  <c:v>H29</c:v>
                </c:pt>
                <c:pt idx="3">
                  <c:v>H30</c:v>
                </c:pt>
                <c:pt idx="4">
                  <c:v>R01</c:v>
                </c:pt>
              </c:strCache>
            </c:strRef>
          </c:cat>
          <c:val>
            <c:numRef>
              <c:f>データ!$BB$12:$BF$12</c:f>
              <c:numCache>
                <c:formatCode>#,##0.00;"△"#,##0.00</c:formatCode>
                <c:ptCount val="5"/>
                <c:pt idx="0">
                  <c:v>#N/A</c:v>
                </c:pt>
                <c:pt idx="1">
                  <c:v>#N/A</c:v>
                </c:pt>
                <c:pt idx="2">
                  <c:v>514.66</c:v>
                </c:pt>
                <c:pt idx="3">
                  <c:v>504.81</c:v>
                </c:pt>
                <c:pt idx="4">
                  <c:v>498.01</c:v>
                </c:pt>
              </c:numCache>
            </c:numRef>
          </c:val>
          <c:smooth val="0"/>
          <c:extLst xmlns:c16r2="http://schemas.microsoft.com/office/drawing/2015/06/chart">
            <c:ext xmlns:c16="http://schemas.microsoft.com/office/drawing/2014/chart" uri="{C3380CC4-5D6E-409C-BE32-E72D297353CC}">
              <c16:uniqueId val="{00000001-961C-4F12-97D2-6F232242CE81}"/>
            </c:ext>
          </c:extLst>
        </c:ser>
        <c:dLbls>
          <c:showLegendKey val="0"/>
          <c:showVal val="0"/>
          <c:showCatName val="0"/>
          <c:showSerName val="0"/>
          <c:showPercent val="0"/>
          <c:showBubbleSize val="0"/>
        </c:dLbls>
        <c:marker val="1"/>
        <c:smooth val="0"/>
        <c:axId val="221933040"/>
        <c:axId val="221933424"/>
      </c:lineChart>
      <c:catAx>
        <c:axId val="221933040"/>
        <c:scaling>
          <c:orientation val="minMax"/>
        </c:scaling>
        <c:delete val="1"/>
        <c:axPos val="b"/>
        <c:numFmt formatCode="General" sourceLinked="1"/>
        <c:majorTickMark val="none"/>
        <c:minorTickMark val="none"/>
        <c:tickLblPos val="none"/>
        <c:crossAx val="221933424"/>
        <c:crosses val="autoZero"/>
        <c:auto val="1"/>
        <c:lblAlgn val="ctr"/>
        <c:lblOffset val="100"/>
        <c:noMultiLvlLbl val="1"/>
      </c:catAx>
      <c:valAx>
        <c:axId val="2219334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9330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H27</c:v>
                </c:pt>
                <c:pt idx="1">
                  <c:v>H28</c:v>
                </c:pt>
                <c:pt idx="2">
                  <c:v>H29</c:v>
                </c:pt>
                <c:pt idx="3">
                  <c:v>H30</c:v>
                </c:pt>
                <c:pt idx="4">
                  <c:v>R01</c:v>
                </c:pt>
              </c:strCache>
            </c:strRef>
          </c:cat>
          <c:val>
            <c:numRef>
              <c:f>データ!$BM$11:$BQ$11</c:f>
              <c:numCache>
                <c:formatCode>#,##0.00;"△"#,##0.00</c:formatCode>
                <c:ptCount val="5"/>
                <c:pt idx="0">
                  <c:v>#N/A</c:v>
                </c:pt>
                <c:pt idx="1">
                  <c:v>#N/A</c:v>
                </c:pt>
                <c:pt idx="2">
                  <c:v>139.04</c:v>
                </c:pt>
                <c:pt idx="3">
                  <c:v>146.91999999999999</c:v>
                </c:pt>
                <c:pt idx="4">
                  <c:v>136.05000000000001</c:v>
                </c:pt>
              </c:numCache>
            </c:numRef>
          </c:val>
          <c:extLst xmlns:c16r2="http://schemas.microsoft.com/office/drawing/2015/06/chart">
            <c:ext xmlns:c16="http://schemas.microsoft.com/office/drawing/2014/chart" uri="{C3380CC4-5D6E-409C-BE32-E72D297353CC}">
              <c16:uniqueId val="{00000000-8F1B-4B22-8B78-3147AA66E073}"/>
            </c:ext>
          </c:extLst>
        </c:ser>
        <c:dLbls>
          <c:showLegendKey val="0"/>
          <c:showVal val="0"/>
          <c:showCatName val="0"/>
          <c:showSerName val="0"/>
          <c:showPercent val="0"/>
          <c:showBubbleSize val="0"/>
        </c:dLbls>
        <c:gapWidth val="150"/>
        <c:axId val="221798280"/>
        <c:axId val="221798672"/>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H27</c:v>
                </c:pt>
                <c:pt idx="1">
                  <c:v>H28</c:v>
                </c:pt>
                <c:pt idx="2">
                  <c:v>H29</c:v>
                </c:pt>
                <c:pt idx="3">
                  <c:v>H30</c:v>
                </c:pt>
                <c:pt idx="4">
                  <c:v>R01</c:v>
                </c:pt>
              </c:strCache>
            </c:strRef>
          </c:cat>
          <c:val>
            <c:numRef>
              <c:f>データ!$BM$12:$BQ$12</c:f>
              <c:numCache>
                <c:formatCode>#,##0.00;"△"#,##0.00</c:formatCode>
                <c:ptCount val="5"/>
                <c:pt idx="0">
                  <c:v>#N/A</c:v>
                </c:pt>
                <c:pt idx="1">
                  <c:v>#N/A</c:v>
                </c:pt>
                <c:pt idx="2">
                  <c:v>95.99</c:v>
                </c:pt>
                <c:pt idx="3">
                  <c:v>94.91</c:v>
                </c:pt>
                <c:pt idx="4">
                  <c:v>90.22</c:v>
                </c:pt>
              </c:numCache>
            </c:numRef>
          </c:val>
          <c:smooth val="0"/>
          <c:extLst xmlns:c16r2="http://schemas.microsoft.com/office/drawing/2015/06/chart">
            <c:ext xmlns:c16="http://schemas.microsoft.com/office/drawing/2014/chart" uri="{C3380CC4-5D6E-409C-BE32-E72D297353CC}">
              <c16:uniqueId val="{00000001-8F1B-4B22-8B78-3147AA66E073}"/>
            </c:ext>
          </c:extLst>
        </c:ser>
        <c:dLbls>
          <c:showLegendKey val="0"/>
          <c:showVal val="0"/>
          <c:showCatName val="0"/>
          <c:showSerName val="0"/>
          <c:showPercent val="0"/>
          <c:showBubbleSize val="0"/>
        </c:dLbls>
        <c:marker val="1"/>
        <c:smooth val="0"/>
        <c:axId val="221798280"/>
        <c:axId val="221798672"/>
      </c:lineChart>
      <c:catAx>
        <c:axId val="221798280"/>
        <c:scaling>
          <c:orientation val="minMax"/>
        </c:scaling>
        <c:delete val="1"/>
        <c:axPos val="b"/>
        <c:numFmt formatCode="General" sourceLinked="1"/>
        <c:majorTickMark val="none"/>
        <c:minorTickMark val="none"/>
        <c:tickLblPos val="none"/>
        <c:crossAx val="221798672"/>
        <c:crosses val="autoZero"/>
        <c:auto val="1"/>
        <c:lblAlgn val="ctr"/>
        <c:lblOffset val="100"/>
        <c:noMultiLvlLbl val="1"/>
      </c:catAx>
      <c:valAx>
        <c:axId val="22179867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7982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H27</c:v>
                </c:pt>
                <c:pt idx="1">
                  <c:v>H28</c:v>
                </c:pt>
                <c:pt idx="2">
                  <c:v>H29</c:v>
                </c:pt>
                <c:pt idx="3">
                  <c:v>H30</c:v>
                </c:pt>
                <c:pt idx="4">
                  <c:v>R01</c:v>
                </c:pt>
              </c:strCache>
            </c:strRef>
          </c:cat>
          <c:val>
            <c:numRef>
              <c:f>データ!$BX$11:$CB$11</c:f>
              <c:numCache>
                <c:formatCode>#,##0.00;"△"#,##0.00</c:formatCode>
                <c:ptCount val="5"/>
                <c:pt idx="0">
                  <c:v>#N/A</c:v>
                </c:pt>
                <c:pt idx="1">
                  <c:v>#N/A</c:v>
                </c:pt>
                <c:pt idx="2">
                  <c:v>23.92</c:v>
                </c:pt>
                <c:pt idx="3">
                  <c:v>23.65</c:v>
                </c:pt>
                <c:pt idx="4">
                  <c:v>26.72</c:v>
                </c:pt>
              </c:numCache>
            </c:numRef>
          </c:val>
          <c:extLst xmlns:c16r2="http://schemas.microsoft.com/office/drawing/2015/06/chart">
            <c:ext xmlns:c16="http://schemas.microsoft.com/office/drawing/2014/chart" uri="{C3380CC4-5D6E-409C-BE32-E72D297353CC}">
              <c16:uniqueId val="{00000000-B189-407B-8CA2-1F2A47AB0BC4}"/>
            </c:ext>
          </c:extLst>
        </c:ser>
        <c:dLbls>
          <c:showLegendKey val="0"/>
          <c:showVal val="0"/>
          <c:showCatName val="0"/>
          <c:showSerName val="0"/>
          <c:showPercent val="0"/>
          <c:showBubbleSize val="0"/>
        </c:dLbls>
        <c:gapWidth val="150"/>
        <c:axId val="221799456"/>
        <c:axId val="221309592"/>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H27</c:v>
                </c:pt>
                <c:pt idx="1">
                  <c:v>H28</c:v>
                </c:pt>
                <c:pt idx="2">
                  <c:v>H29</c:v>
                </c:pt>
                <c:pt idx="3">
                  <c:v>H30</c:v>
                </c:pt>
                <c:pt idx="4">
                  <c:v>R01</c:v>
                </c:pt>
              </c:strCache>
            </c:strRef>
          </c:cat>
          <c:val>
            <c:numRef>
              <c:f>データ!$BX$12:$CB$12</c:f>
              <c:numCache>
                <c:formatCode>#,##0.00;"△"#,##0.00</c:formatCode>
                <c:ptCount val="5"/>
                <c:pt idx="0">
                  <c:v>#N/A</c:v>
                </c:pt>
                <c:pt idx="1">
                  <c:v>#N/A</c:v>
                </c:pt>
                <c:pt idx="2">
                  <c:v>44.55</c:v>
                </c:pt>
                <c:pt idx="3">
                  <c:v>47.36</c:v>
                </c:pt>
                <c:pt idx="4">
                  <c:v>49.94</c:v>
                </c:pt>
              </c:numCache>
            </c:numRef>
          </c:val>
          <c:smooth val="0"/>
          <c:extLst xmlns:c16r2="http://schemas.microsoft.com/office/drawing/2015/06/chart">
            <c:ext xmlns:c16="http://schemas.microsoft.com/office/drawing/2014/chart" uri="{C3380CC4-5D6E-409C-BE32-E72D297353CC}">
              <c16:uniqueId val="{00000001-B189-407B-8CA2-1F2A47AB0BC4}"/>
            </c:ext>
          </c:extLst>
        </c:ser>
        <c:dLbls>
          <c:showLegendKey val="0"/>
          <c:showVal val="0"/>
          <c:showCatName val="0"/>
          <c:showSerName val="0"/>
          <c:showPercent val="0"/>
          <c:showBubbleSize val="0"/>
        </c:dLbls>
        <c:marker val="1"/>
        <c:smooth val="0"/>
        <c:axId val="221799456"/>
        <c:axId val="221309592"/>
      </c:lineChart>
      <c:catAx>
        <c:axId val="221799456"/>
        <c:scaling>
          <c:orientation val="minMax"/>
        </c:scaling>
        <c:delete val="1"/>
        <c:axPos val="b"/>
        <c:numFmt formatCode="General" sourceLinked="1"/>
        <c:majorTickMark val="none"/>
        <c:minorTickMark val="none"/>
        <c:tickLblPos val="none"/>
        <c:crossAx val="221309592"/>
        <c:crosses val="autoZero"/>
        <c:auto val="1"/>
        <c:lblAlgn val="ctr"/>
        <c:lblOffset val="100"/>
        <c:noMultiLvlLbl val="1"/>
      </c:catAx>
      <c:valAx>
        <c:axId val="22130959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7994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H27</c:v>
                </c:pt>
                <c:pt idx="1">
                  <c:v>H28</c:v>
                </c:pt>
                <c:pt idx="2">
                  <c:v>H29</c:v>
                </c:pt>
                <c:pt idx="3">
                  <c:v>H30</c:v>
                </c:pt>
                <c:pt idx="4">
                  <c:v>R01</c:v>
                </c:pt>
              </c:strCache>
            </c:strRef>
          </c:cat>
          <c:val>
            <c:numRef>
              <c:f>データ!$CI$11:$CM$11</c:f>
              <c:numCache>
                <c:formatCode>#,##0.00;"△"#,##0.00</c:formatCode>
                <c:ptCount val="5"/>
                <c:pt idx="0">
                  <c:v>#N/A</c:v>
                </c:pt>
                <c:pt idx="1">
                  <c:v>#N/A</c:v>
                </c:pt>
                <c:pt idx="2">
                  <c:v>58</c:v>
                </c:pt>
                <c:pt idx="3">
                  <c:v>58.8</c:v>
                </c:pt>
                <c:pt idx="4">
                  <c:v>54.08</c:v>
                </c:pt>
              </c:numCache>
            </c:numRef>
          </c:val>
          <c:extLst xmlns:c16r2="http://schemas.microsoft.com/office/drawing/2015/06/chart">
            <c:ext xmlns:c16="http://schemas.microsoft.com/office/drawing/2014/chart" uri="{C3380CC4-5D6E-409C-BE32-E72D297353CC}">
              <c16:uniqueId val="{00000000-C472-4E0F-AA72-F0FEE283AF21}"/>
            </c:ext>
          </c:extLst>
        </c:ser>
        <c:dLbls>
          <c:showLegendKey val="0"/>
          <c:showVal val="0"/>
          <c:showCatName val="0"/>
          <c:showSerName val="0"/>
          <c:showPercent val="0"/>
          <c:showBubbleSize val="0"/>
        </c:dLbls>
        <c:gapWidth val="150"/>
        <c:axId val="221797888"/>
        <c:axId val="221310376"/>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H27</c:v>
                </c:pt>
                <c:pt idx="1">
                  <c:v>H28</c:v>
                </c:pt>
                <c:pt idx="2">
                  <c:v>H29</c:v>
                </c:pt>
                <c:pt idx="3">
                  <c:v>H30</c:v>
                </c:pt>
                <c:pt idx="4">
                  <c:v>R01</c:v>
                </c:pt>
              </c:strCache>
            </c:strRef>
          </c:cat>
          <c:val>
            <c:numRef>
              <c:f>データ!$CI$12:$CM$12</c:f>
              <c:numCache>
                <c:formatCode>#,##0.00;"△"#,##0.00</c:formatCode>
                <c:ptCount val="5"/>
                <c:pt idx="0">
                  <c:v>#N/A</c:v>
                </c:pt>
                <c:pt idx="1">
                  <c:v>#N/A</c:v>
                </c:pt>
                <c:pt idx="2">
                  <c:v>35.24</c:v>
                </c:pt>
                <c:pt idx="3">
                  <c:v>35.22</c:v>
                </c:pt>
                <c:pt idx="4">
                  <c:v>34.92</c:v>
                </c:pt>
              </c:numCache>
            </c:numRef>
          </c:val>
          <c:smooth val="0"/>
          <c:extLst xmlns:c16r2="http://schemas.microsoft.com/office/drawing/2015/06/chart">
            <c:ext xmlns:c16="http://schemas.microsoft.com/office/drawing/2014/chart" uri="{C3380CC4-5D6E-409C-BE32-E72D297353CC}">
              <c16:uniqueId val="{00000001-C472-4E0F-AA72-F0FEE283AF21}"/>
            </c:ext>
          </c:extLst>
        </c:ser>
        <c:dLbls>
          <c:showLegendKey val="0"/>
          <c:showVal val="0"/>
          <c:showCatName val="0"/>
          <c:showSerName val="0"/>
          <c:showPercent val="0"/>
          <c:showBubbleSize val="0"/>
        </c:dLbls>
        <c:marker val="1"/>
        <c:smooth val="0"/>
        <c:axId val="221797888"/>
        <c:axId val="221310376"/>
      </c:lineChart>
      <c:catAx>
        <c:axId val="221797888"/>
        <c:scaling>
          <c:orientation val="minMax"/>
        </c:scaling>
        <c:delete val="1"/>
        <c:axPos val="b"/>
        <c:numFmt formatCode="General" sourceLinked="1"/>
        <c:majorTickMark val="none"/>
        <c:minorTickMark val="none"/>
        <c:tickLblPos val="none"/>
        <c:crossAx val="221310376"/>
        <c:crosses val="autoZero"/>
        <c:auto val="1"/>
        <c:lblAlgn val="ctr"/>
        <c:lblOffset val="100"/>
        <c:noMultiLvlLbl val="1"/>
      </c:catAx>
      <c:valAx>
        <c:axId val="22131037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7978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H27</c:v>
                </c:pt>
                <c:pt idx="1">
                  <c:v>H28</c:v>
                </c:pt>
                <c:pt idx="2">
                  <c:v>H29</c:v>
                </c:pt>
                <c:pt idx="3">
                  <c:v>H30</c:v>
                </c:pt>
                <c:pt idx="4">
                  <c:v>R01</c:v>
                </c:pt>
              </c:strCache>
            </c:strRef>
          </c:cat>
          <c:val>
            <c:numRef>
              <c:f>データ!$CT$11:$CX$11</c:f>
              <c:numCache>
                <c:formatCode>#,##0.00;"△"#,##0.00</c:formatCode>
                <c:ptCount val="5"/>
                <c:pt idx="0">
                  <c:v>#N/A</c:v>
                </c:pt>
                <c:pt idx="1">
                  <c:v>#N/A</c:v>
                </c:pt>
                <c:pt idx="2">
                  <c:v>53.2</c:v>
                </c:pt>
                <c:pt idx="3">
                  <c:v>53.2</c:v>
                </c:pt>
                <c:pt idx="4">
                  <c:v>53.2</c:v>
                </c:pt>
              </c:numCache>
            </c:numRef>
          </c:val>
          <c:extLst xmlns:c16r2="http://schemas.microsoft.com/office/drawing/2015/06/chart">
            <c:ext xmlns:c16="http://schemas.microsoft.com/office/drawing/2014/chart" uri="{C3380CC4-5D6E-409C-BE32-E72D297353CC}">
              <c16:uniqueId val="{00000000-A997-496D-AD4F-14456F9BDD18}"/>
            </c:ext>
          </c:extLst>
        </c:ser>
        <c:dLbls>
          <c:showLegendKey val="0"/>
          <c:showVal val="0"/>
          <c:showCatName val="0"/>
          <c:showSerName val="0"/>
          <c:showPercent val="0"/>
          <c:showBubbleSize val="0"/>
        </c:dLbls>
        <c:gapWidth val="150"/>
        <c:axId val="221797496"/>
        <c:axId val="2217971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H27</c:v>
                </c:pt>
                <c:pt idx="1">
                  <c:v>H28</c:v>
                </c:pt>
                <c:pt idx="2">
                  <c:v>H29</c:v>
                </c:pt>
                <c:pt idx="3">
                  <c:v>H30</c:v>
                </c:pt>
                <c:pt idx="4">
                  <c:v>R01</c:v>
                </c:pt>
              </c:strCache>
            </c:strRef>
          </c:cat>
          <c:val>
            <c:numRef>
              <c:f>データ!$CT$12:$CX$12</c:f>
              <c:numCache>
                <c:formatCode>#,##0.00;"△"#,##0.00</c:formatCode>
                <c:ptCount val="5"/>
                <c:pt idx="0">
                  <c:v>#N/A</c:v>
                </c:pt>
                <c:pt idx="1">
                  <c:v>#N/A</c:v>
                </c:pt>
                <c:pt idx="2">
                  <c:v>50.28</c:v>
                </c:pt>
                <c:pt idx="3">
                  <c:v>51.42</c:v>
                </c:pt>
                <c:pt idx="4">
                  <c:v>50.9</c:v>
                </c:pt>
              </c:numCache>
            </c:numRef>
          </c:val>
          <c:smooth val="0"/>
          <c:extLst xmlns:c16r2="http://schemas.microsoft.com/office/drawing/2015/06/chart">
            <c:ext xmlns:c16="http://schemas.microsoft.com/office/drawing/2014/chart" uri="{C3380CC4-5D6E-409C-BE32-E72D297353CC}">
              <c16:uniqueId val="{00000001-A997-496D-AD4F-14456F9BDD18}"/>
            </c:ext>
          </c:extLst>
        </c:ser>
        <c:dLbls>
          <c:showLegendKey val="0"/>
          <c:showVal val="0"/>
          <c:showCatName val="0"/>
          <c:showSerName val="0"/>
          <c:showPercent val="0"/>
          <c:showBubbleSize val="0"/>
        </c:dLbls>
        <c:marker val="1"/>
        <c:smooth val="0"/>
        <c:axId val="221797496"/>
        <c:axId val="221797104"/>
      </c:lineChart>
      <c:catAx>
        <c:axId val="221797496"/>
        <c:scaling>
          <c:orientation val="minMax"/>
        </c:scaling>
        <c:delete val="1"/>
        <c:axPos val="b"/>
        <c:numFmt formatCode="General" sourceLinked="1"/>
        <c:majorTickMark val="none"/>
        <c:minorTickMark val="none"/>
        <c:tickLblPos val="none"/>
        <c:crossAx val="221797104"/>
        <c:crosses val="autoZero"/>
        <c:auto val="1"/>
        <c:lblAlgn val="ctr"/>
        <c:lblOffset val="100"/>
        <c:noMultiLvlLbl val="1"/>
      </c:catAx>
      <c:valAx>
        <c:axId val="2217971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7974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H27</c:v>
                </c:pt>
                <c:pt idx="1">
                  <c:v>H28</c:v>
                </c:pt>
                <c:pt idx="2">
                  <c:v>H29</c:v>
                </c:pt>
                <c:pt idx="3">
                  <c:v>H30</c:v>
                </c:pt>
                <c:pt idx="4">
                  <c:v>R01</c:v>
                </c:pt>
              </c:strCache>
            </c:strRef>
          </c:cat>
          <c:val>
            <c:numRef>
              <c:f>データ!$AF$11:$AJ$11</c:f>
              <c:numCache>
                <c:formatCode>#,##0.00;"△"#,##0.00</c:formatCode>
                <c:ptCount val="5"/>
                <c:pt idx="0">
                  <c:v>#N/A</c:v>
                </c:pt>
                <c:pt idx="1">
                  <c:v>#N/A</c:v>
                </c:pt>
                <c:pt idx="2">
                  <c:v>0</c:v>
                </c:pt>
                <c:pt idx="3">
                  <c:v>0</c:v>
                </c:pt>
                <c:pt idx="4">
                  <c:v>0</c:v>
                </c:pt>
              </c:numCache>
            </c:numRef>
          </c:val>
          <c:extLst xmlns:c16r2="http://schemas.microsoft.com/office/drawing/2015/06/chart">
            <c:ext xmlns:c16="http://schemas.microsoft.com/office/drawing/2014/chart" uri="{C3380CC4-5D6E-409C-BE32-E72D297353CC}">
              <c16:uniqueId val="{00000000-D494-419D-8D00-51308C21F16C}"/>
            </c:ext>
          </c:extLst>
        </c:ser>
        <c:dLbls>
          <c:showLegendKey val="0"/>
          <c:showVal val="0"/>
          <c:showCatName val="0"/>
          <c:showSerName val="0"/>
          <c:showPercent val="0"/>
          <c:showBubbleSize val="0"/>
        </c:dLbls>
        <c:gapWidth val="150"/>
        <c:axId val="221796320"/>
        <c:axId val="221311160"/>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H27</c:v>
                </c:pt>
                <c:pt idx="1">
                  <c:v>H28</c:v>
                </c:pt>
                <c:pt idx="2">
                  <c:v>H29</c:v>
                </c:pt>
                <c:pt idx="3">
                  <c:v>H30</c:v>
                </c:pt>
                <c:pt idx="4">
                  <c:v>R01</c:v>
                </c:pt>
              </c:strCache>
            </c:strRef>
          </c:cat>
          <c:val>
            <c:numRef>
              <c:f>データ!$AF$12:$AJ$12</c:f>
              <c:numCache>
                <c:formatCode>#,##0.00;"△"#,##0.00</c:formatCode>
                <c:ptCount val="5"/>
                <c:pt idx="0">
                  <c:v>#N/A</c:v>
                </c:pt>
                <c:pt idx="1">
                  <c:v>#N/A</c:v>
                </c:pt>
                <c:pt idx="2">
                  <c:v>118.97</c:v>
                </c:pt>
                <c:pt idx="3">
                  <c:v>121.15</c:v>
                </c:pt>
                <c:pt idx="4">
                  <c:v>125.8</c:v>
                </c:pt>
              </c:numCache>
            </c:numRef>
          </c:val>
          <c:smooth val="0"/>
          <c:extLst xmlns:c16r2="http://schemas.microsoft.com/office/drawing/2015/06/chart">
            <c:ext xmlns:c16="http://schemas.microsoft.com/office/drawing/2014/chart" uri="{C3380CC4-5D6E-409C-BE32-E72D297353CC}">
              <c16:uniqueId val="{00000001-D494-419D-8D00-51308C21F16C}"/>
            </c:ext>
          </c:extLst>
        </c:ser>
        <c:dLbls>
          <c:showLegendKey val="0"/>
          <c:showVal val="0"/>
          <c:showCatName val="0"/>
          <c:showSerName val="0"/>
          <c:showPercent val="0"/>
          <c:showBubbleSize val="0"/>
        </c:dLbls>
        <c:marker val="1"/>
        <c:smooth val="0"/>
        <c:axId val="221796320"/>
        <c:axId val="221311160"/>
      </c:lineChart>
      <c:catAx>
        <c:axId val="221796320"/>
        <c:scaling>
          <c:orientation val="minMax"/>
        </c:scaling>
        <c:delete val="1"/>
        <c:axPos val="b"/>
        <c:numFmt formatCode="General" sourceLinked="1"/>
        <c:majorTickMark val="none"/>
        <c:minorTickMark val="none"/>
        <c:tickLblPos val="none"/>
        <c:crossAx val="221311160"/>
        <c:crosses val="autoZero"/>
        <c:auto val="1"/>
        <c:lblAlgn val="ctr"/>
        <c:lblOffset val="100"/>
        <c:noMultiLvlLbl val="1"/>
      </c:catAx>
      <c:valAx>
        <c:axId val="22131116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79632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H27</c:v>
                </c:pt>
                <c:pt idx="1">
                  <c:v>H28</c:v>
                </c:pt>
                <c:pt idx="2">
                  <c:v>H29</c:v>
                </c:pt>
                <c:pt idx="3">
                  <c:v>H30</c:v>
                </c:pt>
                <c:pt idx="4">
                  <c:v>R01</c:v>
                </c:pt>
              </c:strCache>
            </c:strRef>
          </c:cat>
          <c:val>
            <c:numRef>
              <c:f>データ!$U$11:$Y$11</c:f>
              <c:numCache>
                <c:formatCode>#,##0.00;"△"#,##0.00</c:formatCode>
                <c:ptCount val="5"/>
                <c:pt idx="0">
                  <c:v>#N/A</c:v>
                </c:pt>
                <c:pt idx="1">
                  <c:v>#N/A</c:v>
                </c:pt>
                <c:pt idx="2">
                  <c:v>123.8</c:v>
                </c:pt>
                <c:pt idx="3">
                  <c:v>126.84</c:v>
                </c:pt>
                <c:pt idx="4">
                  <c:v>118.89</c:v>
                </c:pt>
              </c:numCache>
            </c:numRef>
          </c:val>
          <c:extLst xmlns:c16r2="http://schemas.microsoft.com/office/drawing/2015/06/chart">
            <c:ext xmlns:c16="http://schemas.microsoft.com/office/drawing/2014/chart" uri="{C3380CC4-5D6E-409C-BE32-E72D297353CC}">
              <c16:uniqueId val="{00000000-B54C-4C98-ABE2-066E2CA4036F}"/>
            </c:ext>
          </c:extLst>
        </c:ser>
        <c:dLbls>
          <c:showLegendKey val="0"/>
          <c:showVal val="0"/>
          <c:showCatName val="0"/>
          <c:showSerName val="0"/>
          <c:showPercent val="0"/>
          <c:showBubbleSize val="0"/>
        </c:dLbls>
        <c:gapWidth val="150"/>
        <c:axId val="221311944"/>
        <c:axId val="221312336"/>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H27</c:v>
                </c:pt>
                <c:pt idx="1">
                  <c:v>H28</c:v>
                </c:pt>
                <c:pt idx="2">
                  <c:v>H29</c:v>
                </c:pt>
                <c:pt idx="3">
                  <c:v>H30</c:v>
                </c:pt>
                <c:pt idx="4">
                  <c:v>R01</c:v>
                </c:pt>
              </c:strCache>
            </c:strRef>
          </c:cat>
          <c:val>
            <c:numRef>
              <c:f>データ!$U$12:$Y$12</c:f>
              <c:numCache>
                <c:formatCode>#,##0.00;"△"#,##0.00</c:formatCode>
                <c:ptCount val="5"/>
                <c:pt idx="0">
                  <c:v>#N/A</c:v>
                </c:pt>
                <c:pt idx="1">
                  <c:v>#N/A</c:v>
                </c:pt>
                <c:pt idx="2">
                  <c:v>113.67</c:v>
                </c:pt>
                <c:pt idx="3">
                  <c:v>110.79</c:v>
                </c:pt>
                <c:pt idx="4">
                  <c:v>108.76</c:v>
                </c:pt>
              </c:numCache>
            </c:numRef>
          </c:val>
          <c:smooth val="0"/>
          <c:extLst xmlns:c16r2="http://schemas.microsoft.com/office/drawing/2015/06/chart">
            <c:ext xmlns:c16="http://schemas.microsoft.com/office/drawing/2014/chart" uri="{C3380CC4-5D6E-409C-BE32-E72D297353CC}">
              <c16:uniqueId val="{00000001-B54C-4C98-ABE2-066E2CA4036F}"/>
            </c:ext>
          </c:extLst>
        </c:ser>
        <c:dLbls>
          <c:showLegendKey val="0"/>
          <c:showVal val="0"/>
          <c:showCatName val="0"/>
          <c:showSerName val="0"/>
          <c:showPercent val="0"/>
          <c:showBubbleSize val="0"/>
        </c:dLbls>
        <c:marker val="1"/>
        <c:smooth val="0"/>
        <c:axId val="221311944"/>
        <c:axId val="221312336"/>
      </c:lineChart>
      <c:catAx>
        <c:axId val="221311944"/>
        <c:scaling>
          <c:orientation val="minMax"/>
        </c:scaling>
        <c:delete val="1"/>
        <c:axPos val="b"/>
        <c:numFmt formatCode="General" sourceLinked="1"/>
        <c:majorTickMark val="none"/>
        <c:minorTickMark val="none"/>
        <c:tickLblPos val="none"/>
        <c:crossAx val="221312336"/>
        <c:crosses val="autoZero"/>
        <c:auto val="1"/>
        <c:lblAlgn val="ctr"/>
        <c:lblOffset val="100"/>
        <c:noMultiLvlLbl val="1"/>
      </c:catAx>
      <c:valAx>
        <c:axId val="2213123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2213119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【59.23】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【47.77】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【420.52】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【238.81】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【115.00】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【18.60】</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【55.21】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【77.39】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【25.49】</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【119.03】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JQ16" zoomScaleNormal="100" workbookViewId="0">
      <selection activeCell="SM16" sqref="SM16:TA45"/>
    </sheetView>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c r="A5" s="2"/>
      <c r="B5" s="70" t="str">
        <f>データ!H7</f>
        <v>青森県　六ケ所村</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2500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極小規模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1352</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99.1</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1330</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非設置</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10" t="s">
        <v>106</v>
      </c>
      <c r="SN16" s="111"/>
      <c r="SO16" s="111"/>
      <c r="SP16" s="111"/>
      <c r="SQ16" s="111"/>
      <c r="SR16" s="111"/>
      <c r="SS16" s="111"/>
      <c r="ST16" s="111"/>
      <c r="SU16" s="111"/>
      <c r="SV16" s="111"/>
      <c r="SW16" s="111"/>
      <c r="SX16" s="111"/>
      <c r="SY16" s="111"/>
      <c r="SZ16" s="111"/>
      <c r="TA16" s="112"/>
    </row>
    <row r="17" spans="1:521" ht="13.5" customHeight="1">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10"/>
      <c r="SN17" s="111"/>
      <c r="SO17" s="111"/>
      <c r="SP17" s="111"/>
      <c r="SQ17" s="111"/>
      <c r="SR17" s="111"/>
      <c r="SS17" s="111"/>
      <c r="ST17" s="111"/>
      <c r="SU17" s="111"/>
      <c r="SV17" s="111"/>
      <c r="SW17" s="111"/>
      <c r="SX17" s="111"/>
      <c r="SY17" s="111"/>
      <c r="SZ17" s="111"/>
      <c r="TA17" s="112"/>
    </row>
    <row r="18" spans="1:521" ht="13.5" customHeight="1">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10"/>
      <c r="SN18" s="111"/>
      <c r="SO18" s="111"/>
      <c r="SP18" s="111"/>
      <c r="SQ18" s="111"/>
      <c r="SR18" s="111"/>
      <c r="SS18" s="111"/>
      <c r="ST18" s="111"/>
      <c r="SU18" s="111"/>
      <c r="SV18" s="111"/>
      <c r="SW18" s="111"/>
      <c r="SX18" s="111"/>
      <c r="SY18" s="111"/>
      <c r="SZ18" s="111"/>
      <c r="TA18" s="112"/>
    </row>
    <row r="19" spans="1:521" ht="13.5" customHeight="1">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10"/>
      <c r="SN19" s="111"/>
      <c r="SO19" s="111"/>
      <c r="SP19" s="111"/>
      <c r="SQ19" s="111"/>
      <c r="SR19" s="111"/>
      <c r="SS19" s="111"/>
      <c r="ST19" s="111"/>
      <c r="SU19" s="111"/>
      <c r="SV19" s="111"/>
      <c r="SW19" s="111"/>
      <c r="SX19" s="111"/>
      <c r="SY19" s="111"/>
      <c r="SZ19" s="111"/>
      <c r="TA19" s="112"/>
    </row>
    <row r="20" spans="1:521" ht="13.5" customHeight="1">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10"/>
      <c r="SN20" s="111"/>
      <c r="SO20" s="111"/>
      <c r="SP20" s="111"/>
      <c r="SQ20" s="111"/>
      <c r="SR20" s="111"/>
      <c r="SS20" s="111"/>
      <c r="ST20" s="111"/>
      <c r="SU20" s="111"/>
      <c r="SV20" s="111"/>
      <c r="SW20" s="111"/>
      <c r="SX20" s="111"/>
      <c r="SY20" s="111"/>
      <c r="SZ20" s="111"/>
      <c r="TA20" s="112"/>
    </row>
    <row r="21" spans="1:521" ht="13.5" customHeight="1">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10"/>
      <c r="SN21" s="111"/>
      <c r="SO21" s="111"/>
      <c r="SP21" s="111"/>
      <c r="SQ21" s="111"/>
      <c r="SR21" s="111"/>
      <c r="SS21" s="111"/>
      <c r="ST21" s="111"/>
      <c r="SU21" s="111"/>
      <c r="SV21" s="111"/>
      <c r="SW21" s="111"/>
      <c r="SX21" s="111"/>
      <c r="SY21" s="111"/>
      <c r="SZ21" s="111"/>
      <c r="TA21" s="112"/>
    </row>
    <row r="22" spans="1:521" ht="13.5" customHeight="1">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10"/>
      <c r="SN22" s="111"/>
      <c r="SO22" s="111"/>
      <c r="SP22" s="111"/>
      <c r="SQ22" s="111"/>
      <c r="SR22" s="111"/>
      <c r="SS22" s="111"/>
      <c r="ST22" s="111"/>
      <c r="SU22" s="111"/>
      <c r="SV22" s="111"/>
      <c r="SW22" s="111"/>
      <c r="SX22" s="111"/>
      <c r="SY22" s="111"/>
      <c r="SZ22" s="111"/>
      <c r="TA22" s="112"/>
    </row>
    <row r="23" spans="1:521" ht="13.5" customHeight="1">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10"/>
      <c r="SN23" s="111"/>
      <c r="SO23" s="111"/>
      <c r="SP23" s="111"/>
      <c r="SQ23" s="111"/>
      <c r="SR23" s="111"/>
      <c r="SS23" s="111"/>
      <c r="ST23" s="111"/>
      <c r="SU23" s="111"/>
      <c r="SV23" s="111"/>
      <c r="SW23" s="111"/>
      <c r="SX23" s="111"/>
      <c r="SY23" s="111"/>
      <c r="SZ23" s="111"/>
      <c r="TA23" s="112"/>
    </row>
    <row r="24" spans="1:521" ht="13.5" customHeight="1">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10"/>
      <c r="SN24" s="111"/>
      <c r="SO24" s="111"/>
      <c r="SP24" s="111"/>
      <c r="SQ24" s="111"/>
      <c r="SR24" s="111"/>
      <c r="SS24" s="111"/>
      <c r="ST24" s="111"/>
      <c r="SU24" s="111"/>
      <c r="SV24" s="111"/>
      <c r="SW24" s="111"/>
      <c r="SX24" s="111"/>
      <c r="SY24" s="111"/>
      <c r="SZ24" s="111"/>
      <c r="TA24" s="112"/>
    </row>
    <row r="25" spans="1:521" ht="13.5" customHeight="1">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10"/>
      <c r="SN25" s="111"/>
      <c r="SO25" s="111"/>
      <c r="SP25" s="111"/>
      <c r="SQ25" s="111"/>
      <c r="SR25" s="111"/>
      <c r="SS25" s="111"/>
      <c r="ST25" s="111"/>
      <c r="SU25" s="111"/>
      <c r="SV25" s="111"/>
      <c r="SW25" s="111"/>
      <c r="SX25" s="111"/>
      <c r="SY25" s="111"/>
      <c r="SZ25" s="111"/>
      <c r="TA25" s="112"/>
    </row>
    <row r="26" spans="1:521" ht="13.5" customHeight="1">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10"/>
      <c r="SN26" s="111"/>
      <c r="SO26" s="111"/>
      <c r="SP26" s="111"/>
      <c r="SQ26" s="111"/>
      <c r="SR26" s="111"/>
      <c r="SS26" s="111"/>
      <c r="ST26" s="111"/>
      <c r="SU26" s="111"/>
      <c r="SV26" s="111"/>
      <c r="SW26" s="111"/>
      <c r="SX26" s="111"/>
      <c r="SY26" s="111"/>
      <c r="SZ26" s="111"/>
      <c r="TA26" s="112"/>
    </row>
    <row r="27" spans="1:521" ht="13.5" customHeight="1">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10"/>
      <c r="SN27" s="111"/>
      <c r="SO27" s="111"/>
      <c r="SP27" s="111"/>
      <c r="SQ27" s="111"/>
      <c r="SR27" s="111"/>
      <c r="SS27" s="111"/>
      <c r="ST27" s="111"/>
      <c r="SU27" s="111"/>
      <c r="SV27" s="111"/>
      <c r="SW27" s="111"/>
      <c r="SX27" s="111"/>
      <c r="SY27" s="111"/>
      <c r="SZ27" s="111"/>
      <c r="TA27" s="112"/>
    </row>
    <row r="28" spans="1:521" ht="13.5" customHeight="1">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10"/>
      <c r="SN28" s="111"/>
      <c r="SO28" s="111"/>
      <c r="SP28" s="111"/>
      <c r="SQ28" s="111"/>
      <c r="SR28" s="111"/>
      <c r="SS28" s="111"/>
      <c r="ST28" s="111"/>
      <c r="SU28" s="111"/>
      <c r="SV28" s="111"/>
      <c r="SW28" s="111"/>
      <c r="SX28" s="111"/>
      <c r="SY28" s="111"/>
      <c r="SZ28" s="111"/>
      <c r="TA28" s="112"/>
    </row>
    <row r="29" spans="1:521" ht="13.5" customHeight="1">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10"/>
      <c r="SN29" s="111"/>
      <c r="SO29" s="111"/>
      <c r="SP29" s="111"/>
      <c r="SQ29" s="111"/>
      <c r="SR29" s="111"/>
      <c r="SS29" s="111"/>
      <c r="ST29" s="111"/>
      <c r="SU29" s="111"/>
      <c r="SV29" s="111"/>
      <c r="SW29" s="111"/>
      <c r="SX29" s="111"/>
      <c r="SY29" s="111"/>
      <c r="SZ29" s="111"/>
      <c r="TA29" s="112"/>
    </row>
    <row r="30" spans="1:521" ht="13.5" customHeight="1">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10"/>
      <c r="SN30" s="111"/>
      <c r="SO30" s="111"/>
      <c r="SP30" s="111"/>
      <c r="SQ30" s="111"/>
      <c r="SR30" s="111"/>
      <c r="SS30" s="111"/>
      <c r="ST30" s="111"/>
      <c r="SU30" s="111"/>
      <c r="SV30" s="111"/>
      <c r="SW30" s="111"/>
      <c r="SX30" s="111"/>
      <c r="SY30" s="111"/>
      <c r="SZ30" s="111"/>
      <c r="TA30" s="112"/>
    </row>
    <row r="31" spans="1:521" ht="13.5" customHeight="1">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H27</v>
      </c>
      <c r="Y31" s="92"/>
      <c r="Z31" s="92"/>
      <c r="AA31" s="92"/>
      <c r="AB31" s="92"/>
      <c r="AC31" s="92"/>
      <c r="AD31" s="92"/>
      <c r="AE31" s="92"/>
      <c r="AF31" s="92"/>
      <c r="AG31" s="92"/>
      <c r="AH31" s="92"/>
      <c r="AI31" s="92"/>
      <c r="AJ31" s="92"/>
      <c r="AK31" s="92"/>
      <c r="AL31" s="92"/>
      <c r="AM31" s="92"/>
      <c r="AN31" s="92"/>
      <c r="AO31" s="92"/>
      <c r="AP31" s="92"/>
      <c r="AQ31" s="93"/>
      <c r="AR31" s="91" t="str">
        <f>データ!$C$10</f>
        <v>H28</v>
      </c>
      <c r="AS31" s="92"/>
      <c r="AT31" s="92"/>
      <c r="AU31" s="92"/>
      <c r="AV31" s="92"/>
      <c r="AW31" s="92"/>
      <c r="AX31" s="92"/>
      <c r="AY31" s="92"/>
      <c r="AZ31" s="92"/>
      <c r="BA31" s="92"/>
      <c r="BB31" s="92"/>
      <c r="BC31" s="92"/>
      <c r="BD31" s="92"/>
      <c r="BE31" s="92"/>
      <c r="BF31" s="92"/>
      <c r="BG31" s="92"/>
      <c r="BH31" s="92"/>
      <c r="BI31" s="92"/>
      <c r="BJ31" s="92"/>
      <c r="BK31" s="93"/>
      <c r="BL31" s="91" t="str">
        <f>データ!$D$10</f>
        <v>H29</v>
      </c>
      <c r="BM31" s="92"/>
      <c r="BN31" s="92"/>
      <c r="BO31" s="92"/>
      <c r="BP31" s="92"/>
      <c r="BQ31" s="92"/>
      <c r="BR31" s="92"/>
      <c r="BS31" s="92"/>
      <c r="BT31" s="92"/>
      <c r="BU31" s="92"/>
      <c r="BV31" s="92"/>
      <c r="BW31" s="92"/>
      <c r="BX31" s="92"/>
      <c r="BY31" s="92"/>
      <c r="BZ31" s="92"/>
      <c r="CA31" s="92"/>
      <c r="CB31" s="92"/>
      <c r="CC31" s="92"/>
      <c r="CD31" s="92"/>
      <c r="CE31" s="93"/>
      <c r="CF31" s="91" t="str">
        <f>データ!$E$10</f>
        <v>H30</v>
      </c>
      <c r="CG31" s="92"/>
      <c r="CH31" s="92"/>
      <c r="CI31" s="92"/>
      <c r="CJ31" s="92"/>
      <c r="CK31" s="92"/>
      <c r="CL31" s="92"/>
      <c r="CM31" s="92"/>
      <c r="CN31" s="92"/>
      <c r="CO31" s="92"/>
      <c r="CP31" s="92"/>
      <c r="CQ31" s="92"/>
      <c r="CR31" s="92"/>
      <c r="CS31" s="92"/>
      <c r="CT31" s="92"/>
      <c r="CU31" s="92"/>
      <c r="CV31" s="92"/>
      <c r="CW31" s="92"/>
      <c r="CX31" s="92"/>
      <c r="CY31" s="93"/>
      <c r="CZ31" s="91" t="str">
        <f>データ!$F$10</f>
        <v>R01</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H27</v>
      </c>
      <c r="ES31" s="92"/>
      <c r="ET31" s="92"/>
      <c r="EU31" s="92"/>
      <c r="EV31" s="92"/>
      <c r="EW31" s="92"/>
      <c r="EX31" s="92"/>
      <c r="EY31" s="92"/>
      <c r="EZ31" s="92"/>
      <c r="FA31" s="92"/>
      <c r="FB31" s="92"/>
      <c r="FC31" s="92"/>
      <c r="FD31" s="92"/>
      <c r="FE31" s="92"/>
      <c r="FF31" s="92"/>
      <c r="FG31" s="92"/>
      <c r="FH31" s="92"/>
      <c r="FI31" s="92"/>
      <c r="FJ31" s="92"/>
      <c r="FK31" s="93"/>
      <c r="FL31" s="91" t="str">
        <f>データ!$C$10</f>
        <v>H28</v>
      </c>
      <c r="FM31" s="92"/>
      <c r="FN31" s="92"/>
      <c r="FO31" s="92"/>
      <c r="FP31" s="92"/>
      <c r="FQ31" s="92"/>
      <c r="FR31" s="92"/>
      <c r="FS31" s="92"/>
      <c r="FT31" s="92"/>
      <c r="FU31" s="92"/>
      <c r="FV31" s="92"/>
      <c r="FW31" s="92"/>
      <c r="FX31" s="92"/>
      <c r="FY31" s="92"/>
      <c r="FZ31" s="92"/>
      <c r="GA31" s="92"/>
      <c r="GB31" s="92"/>
      <c r="GC31" s="92"/>
      <c r="GD31" s="92"/>
      <c r="GE31" s="93"/>
      <c r="GF31" s="91" t="str">
        <f>データ!$D$10</f>
        <v>H29</v>
      </c>
      <c r="GG31" s="92"/>
      <c r="GH31" s="92"/>
      <c r="GI31" s="92"/>
      <c r="GJ31" s="92"/>
      <c r="GK31" s="92"/>
      <c r="GL31" s="92"/>
      <c r="GM31" s="92"/>
      <c r="GN31" s="92"/>
      <c r="GO31" s="92"/>
      <c r="GP31" s="92"/>
      <c r="GQ31" s="92"/>
      <c r="GR31" s="92"/>
      <c r="GS31" s="92"/>
      <c r="GT31" s="92"/>
      <c r="GU31" s="92"/>
      <c r="GV31" s="92"/>
      <c r="GW31" s="92"/>
      <c r="GX31" s="92"/>
      <c r="GY31" s="93"/>
      <c r="GZ31" s="91" t="str">
        <f>データ!$E$10</f>
        <v>H30</v>
      </c>
      <c r="HA31" s="92"/>
      <c r="HB31" s="92"/>
      <c r="HC31" s="92"/>
      <c r="HD31" s="92"/>
      <c r="HE31" s="92"/>
      <c r="HF31" s="92"/>
      <c r="HG31" s="92"/>
      <c r="HH31" s="92"/>
      <c r="HI31" s="92"/>
      <c r="HJ31" s="92"/>
      <c r="HK31" s="92"/>
      <c r="HL31" s="92"/>
      <c r="HM31" s="92"/>
      <c r="HN31" s="92"/>
      <c r="HO31" s="92"/>
      <c r="HP31" s="92"/>
      <c r="HQ31" s="92"/>
      <c r="HR31" s="92"/>
      <c r="HS31" s="93"/>
      <c r="HT31" s="91" t="str">
        <f>データ!$F$10</f>
        <v>R01</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H27</v>
      </c>
      <c r="JM31" s="92"/>
      <c r="JN31" s="92"/>
      <c r="JO31" s="92"/>
      <c r="JP31" s="92"/>
      <c r="JQ31" s="92"/>
      <c r="JR31" s="92"/>
      <c r="JS31" s="92"/>
      <c r="JT31" s="92"/>
      <c r="JU31" s="92"/>
      <c r="JV31" s="92"/>
      <c r="JW31" s="92"/>
      <c r="JX31" s="92"/>
      <c r="JY31" s="92"/>
      <c r="JZ31" s="92"/>
      <c r="KA31" s="92"/>
      <c r="KB31" s="92"/>
      <c r="KC31" s="92"/>
      <c r="KD31" s="92"/>
      <c r="KE31" s="93"/>
      <c r="KF31" s="91" t="str">
        <f>データ!$C$10</f>
        <v>H28</v>
      </c>
      <c r="KG31" s="92"/>
      <c r="KH31" s="92"/>
      <c r="KI31" s="92"/>
      <c r="KJ31" s="92"/>
      <c r="KK31" s="92"/>
      <c r="KL31" s="92"/>
      <c r="KM31" s="92"/>
      <c r="KN31" s="92"/>
      <c r="KO31" s="92"/>
      <c r="KP31" s="92"/>
      <c r="KQ31" s="92"/>
      <c r="KR31" s="92"/>
      <c r="KS31" s="92"/>
      <c r="KT31" s="92"/>
      <c r="KU31" s="92"/>
      <c r="KV31" s="92"/>
      <c r="KW31" s="92"/>
      <c r="KX31" s="92"/>
      <c r="KY31" s="93"/>
      <c r="KZ31" s="91" t="str">
        <f>データ!$D$10</f>
        <v>H29</v>
      </c>
      <c r="LA31" s="92"/>
      <c r="LB31" s="92"/>
      <c r="LC31" s="92"/>
      <c r="LD31" s="92"/>
      <c r="LE31" s="92"/>
      <c r="LF31" s="92"/>
      <c r="LG31" s="92"/>
      <c r="LH31" s="92"/>
      <c r="LI31" s="92"/>
      <c r="LJ31" s="92"/>
      <c r="LK31" s="92"/>
      <c r="LL31" s="92"/>
      <c r="LM31" s="92"/>
      <c r="LN31" s="92"/>
      <c r="LO31" s="92"/>
      <c r="LP31" s="92"/>
      <c r="LQ31" s="92"/>
      <c r="LR31" s="92"/>
      <c r="LS31" s="93"/>
      <c r="LT31" s="91" t="str">
        <f>データ!$E$10</f>
        <v>H30</v>
      </c>
      <c r="LU31" s="92"/>
      <c r="LV31" s="92"/>
      <c r="LW31" s="92"/>
      <c r="LX31" s="92"/>
      <c r="LY31" s="92"/>
      <c r="LZ31" s="92"/>
      <c r="MA31" s="92"/>
      <c r="MB31" s="92"/>
      <c r="MC31" s="92"/>
      <c r="MD31" s="92"/>
      <c r="ME31" s="92"/>
      <c r="MF31" s="92"/>
      <c r="MG31" s="92"/>
      <c r="MH31" s="92"/>
      <c r="MI31" s="92"/>
      <c r="MJ31" s="92"/>
      <c r="MK31" s="92"/>
      <c r="ML31" s="92"/>
      <c r="MM31" s="93"/>
      <c r="MN31" s="91" t="str">
        <f>データ!$F$10</f>
        <v>R01</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H27</v>
      </c>
      <c r="OG31" s="92"/>
      <c r="OH31" s="92"/>
      <c r="OI31" s="92"/>
      <c r="OJ31" s="92"/>
      <c r="OK31" s="92"/>
      <c r="OL31" s="92"/>
      <c r="OM31" s="92"/>
      <c r="ON31" s="92"/>
      <c r="OO31" s="92"/>
      <c r="OP31" s="92"/>
      <c r="OQ31" s="92"/>
      <c r="OR31" s="92"/>
      <c r="OS31" s="92"/>
      <c r="OT31" s="92"/>
      <c r="OU31" s="92"/>
      <c r="OV31" s="92"/>
      <c r="OW31" s="92"/>
      <c r="OX31" s="92"/>
      <c r="OY31" s="93"/>
      <c r="OZ31" s="91" t="str">
        <f>データ!$C$10</f>
        <v>H28</v>
      </c>
      <c r="PA31" s="92"/>
      <c r="PB31" s="92"/>
      <c r="PC31" s="92"/>
      <c r="PD31" s="92"/>
      <c r="PE31" s="92"/>
      <c r="PF31" s="92"/>
      <c r="PG31" s="92"/>
      <c r="PH31" s="92"/>
      <c r="PI31" s="92"/>
      <c r="PJ31" s="92"/>
      <c r="PK31" s="92"/>
      <c r="PL31" s="92"/>
      <c r="PM31" s="92"/>
      <c r="PN31" s="92"/>
      <c r="PO31" s="92"/>
      <c r="PP31" s="92"/>
      <c r="PQ31" s="92"/>
      <c r="PR31" s="92"/>
      <c r="PS31" s="93"/>
      <c r="PT31" s="91" t="str">
        <f>データ!$D$10</f>
        <v>H29</v>
      </c>
      <c r="PU31" s="92"/>
      <c r="PV31" s="92"/>
      <c r="PW31" s="92"/>
      <c r="PX31" s="92"/>
      <c r="PY31" s="92"/>
      <c r="PZ31" s="92"/>
      <c r="QA31" s="92"/>
      <c r="QB31" s="92"/>
      <c r="QC31" s="92"/>
      <c r="QD31" s="92"/>
      <c r="QE31" s="92"/>
      <c r="QF31" s="92"/>
      <c r="QG31" s="92"/>
      <c r="QH31" s="92"/>
      <c r="QI31" s="92"/>
      <c r="QJ31" s="92"/>
      <c r="QK31" s="92"/>
      <c r="QL31" s="92"/>
      <c r="QM31" s="93"/>
      <c r="QN31" s="91" t="str">
        <f>データ!$E$10</f>
        <v>H30</v>
      </c>
      <c r="QO31" s="92"/>
      <c r="QP31" s="92"/>
      <c r="QQ31" s="92"/>
      <c r="QR31" s="92"/>
      <c r="QS31" s="92"/>
      <c r="QT31" s="92"/>
      <c r="QU31" s="92"/>
      <c r="QV31" s="92"/>
      <c r="QW31" s="92"/>
      <c r="QX31" s="92"/>
      <c r="QY31" s="92"/>
      <c r="QZ31" s="92"/>
      <c r="RA31" s="92"/>
      <c r="RB31" s="92"/>
      <c r="RC31" s="92"/>
      <c r="RD31" s="92"/>
      <c r="RE31" s="92"/>
      <c r="RF31" s="92"/>
      <c r="RG31" s="93"/>
      <c r="RH31" s="91" t="str">
        <f>データ!$F$10</f>
        <v>R01</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10"/>
      <c r="SN31" s="111"/>
      <c r="SO31" s="111"/>
      <c r="SP31" s="111"/>
      <c r="SQ31" s="111"/>
      <c r="SR31" s="111"/>
      <c r="SS31" s="111"/>
      <c r="ST31" s="111"/>
      <c r="SU31" s="111"/>
      <c r="SV31" s="111"/>
      <c r="SW31" s="111"/>
      <c r="SX31" s="111"/>
      <c r="SY31" s="111"/>
      <c r="SZ31" s="111"/>
      <c r="TA31" s="112"/>
    </row>
    <row r="32" spans="1:521" ht="13.5" customHeight="1">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t="str">
        <f>データ!T6</f>
        <v>-</v>
      </c>
      <c r="Y32" s="129"/>
      <c r="Z32" s="129"/>
      <c r="AA32" s="129"/>
      <c r="AB32" s="129"/>
      <c r="AC32" s="129"/>
      <c r="AD32" s="129"/>
      <c r="AE32" s="129"/>
      <c r="AF32" s="129"/>
      <c r="AG32" s="129"/>
      <c r="AH32" s="129"/>
      <c r="AI32" s="129"/>
      <c r="AJ32" s="129"/>
      <c r="AK32" s="129"/>
      <c r="AL32" s="129"/>
      <c r="AM32" s="129"/>
      <c r="AN32" s="129"/>
      <c r="AO32" s="129"/>
      <c r="AP32" s="129"/>
      <c r="AQ32" s="130"/>
      <c r="AR32" s="128" t="str">
        <f>データ!U6</f>
        <v>-</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123.8</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126.84</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118.89</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t="str">
        <f>データ!AE6</f>
        <v>-</v>
      </c>
      <c r="ES32" s="129"/>
      <c r="ET32" s="129"/>
      <c r="EU32" s="129"/>
      <c r="EV32" s="129"/>
      <c r="EW32" s="129"/>
      <c r="EX32" s="129"/>
      <c r="EY32" s="129"/>
      <c r="EZ32" s="129"/>
      <c r="FA32" s="129"/>
      <c r="FB32" s="129"/>
      <c r="FC32" s="129"/>
      <c r="FD32" s="129"/>
      <c r="FE32" s="129"/>
      <c r="FF32" s="129"/>
      <c r="FG32" s="129"/>
      <c r="FH32" s="129"/>
      <c r="FI32" s="129"/>
      <c r="FJ32" s="129"/>
      <c r="FK32" s="130"/>
      <c r="FL32" s="128" t="str">
        <f>データ!AF6</f>
        <v>-</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t="str">
        <f>データ!AP6</f>
        <v>-</v>
      </c>
      <c r="JM32" s="129"/>
      <c r="JN32" s="129"/>
      <c r="JO32" s="129"/>
      <c r="JP32" s="129"/>
      <c r="JQ32" s="129"/>
      <c r="JR32" s="129"/>
      <c r="JS32" s="129"/>
      <c r="JT32" s="129"/>
      <c r="JU32" s="129"/>
      <c r="JV32" s="129"/>
      <c r="JW32" s="129"/>
      <c r="JX32" s="129"/>
      <c r="JY32" s="129"/>
      <c r="JZ32" s="129"/>
      <c r="KA32" s="129"/>
      <c r="KB32" s="129"/>
      <c r="KC32" s="129"/>
      <c r="KD32" s="129"/>
      <c r="KE32" s="130"/>
      <c r="KF32" s="128" t="str">
        <f>データ!AQ6</f>
        <v>-</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739.03</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971.92</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784.43</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t="str">
        <f>データ!BA6</f>
        <v>-</v>
      </c>
      <c r="OG32" s="129"/>
      <c r="OH32" s="129"/>
      <c r="OI32" s="129"/>
      <c r="OJ32" s="129"/>
      <c r="OK32" s="129"/>
      <c r="OL32" s="129"/>
      <c r="OM32" s="129"/>
      <c r="ON32" s="129"/>
      <c r="OO32" s="129"/>
      <c r="OP32" s="129"/>
      <c r="OQ32" s="129"/>
      <c r="OR32" s="129"/>
      <c r="OS32" s="129"/>
      <c r="OT32" s="129"/>
      <c r="OU32" s="129"/>
      <c r="OV32" s="129"/>
      <c r="OW32" s="129"/>
      <c r="OX32" s="129"/>
      <c r="OY32" s="130"/>
      <c r="OZ32" s="128" t="str">
        <f>データ!BB6</f>
        <v>-</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0</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0</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0</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10"/>
      <c r="SN32" s="111"/>
      <c r="SO32" s="111"/>
      <c r="SP32" s="111"/>
      <c r="SQ32" s="111"/>
      <c r="SR32" s="111"/>
      <c r="SS32" s="111"/>
      <c r="ST32" s="111"/>
      <c r="SU32" s="111"/>
      <c r="SV32" s="111"/>
      <c r="SW32" s="111"/>
      <c r="SX32" s="111"/>
      <c r="SY32" s="111"/>
      <c r="SZ32" s="111"/>
      <c r="TA32" s="112"/>
    </row>
    <row r="33" spans="1:521" ht="13.5" customHeight="1">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t="str">
        <f>データ!Y6</f>
        <v>-</v>
      </c>
      <c r="Y33" s="129"/>
      <c r="Z33" s="129"/>
      <c r="AA33" s="129"/>
      <c r="AB33" s="129"/>
      <c r="AC33" s="129"/>
      <c r="AD33" s="129"/>
      <c r="AE33" s="129"/>
      <c r="AF33" s="129"/>
      <c r="AG33" s="129"/>
      <c r="AH33" s="129"/>
      <c r="AI33" s="129"/>
      <c r="AJ33" s="129"/>
      <c r="AK33" s="129"/>
      <c r="AL33" s="129"/>
      <c r="AM33" s="129"/>
      <c r="AN33" s="129"/>
      <c r="AO33" s="129"/>
      <c r="AP33" s="129"/>
      <c r="AQ33" s="130"/>
      <c r="AR33" s="128" t="str">
        <f>データ!Z6</f>
        <v>-</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113.67</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110.79</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108.76</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t="str">
        <f>データ!AJ6</f>
        <v>-</v>
      </c>
      <c r="ES33" s="129"/>
      <c r="ET33" s="129"/>
      <c r="EU33" s="129"/>
      <c r="EV33" s="129"/>
      <c r="EW33" s="129"/>
      <c r="EX33" s="129"/>
      <c r="EY33" s="129"/>
      <c r="EZ33" s="129"/>
      <c r="FA33" s="129"/>
      <c r="FB33" s="129"/>
      <c r="FC33" s="129"/>
      <c r="FD33" s="129"/>
      <c r="FE33" s="129"/>
      <c r="FF33" s="129"/>
      <c r="FG33" s="129"/>
      <c r="FH33" s="129"/>
      <c r="FI33" s="129"/>
      <c r="FJ33" s="129"/>
      <c r="FK33" s="130"/>
      <c r="FL33" s="128" t="str">
        <f>データ!AK6</f>
        <v>-</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118.97</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121.15</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125.8</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t="str">
        <f>データ!AU6</f>
        <v>-</v>
      </c>
      <c r="JM33" s="129"/>
      <c r="JN33" s="129"/>
      <c r="JO33" s="129"/>
      <c r="JP33" s="129"/>
      <c r="JQ33" s="129"/>
      <c r="JR33" s="129"/>
      <c r="JS33" s="129"/>
      <c r="JT33" s="129"/>
      <c r="JU33" s="129"/>
      <c r="JV33" s="129"/>
      <c r="JW33" s="129"/>
      <c r="JX33" s="129"/>
      <c r="JY33" s="129"/>
      <c r="JZ33" s="129"/>
      <c r="KA33" s="129"/>
      <c r="KB33" s="129"/>
      <c r="KC33" s="129"/>
      <c r="KD33" s="129"/>
      <c r="KE33" s="130"/>
      <c r="KF33" s="128" t="str">
        <f>データ!AV6</f>
        <v>-</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730.25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868.31</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732.52</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t="str">
        <f>データ!BF6</f>
        <v>-</v>
      </c>
      <c r="OG33" s="129"/>
      <c r="OH33" s="129"/>
      <c r="OI33" s="129"/>
      <c r="OJ33" s="129"/>
      <c r="OK33" s="129"/>
      <c r="OL33" s="129"/>
      <c r="OM33" s="129"/>
      <c r="ON33" s="129"/>
      <c r="OO33" s="129"/>
      <c r="OP33" s="129"/>
      <c r="OQ33" s="129"/>
      <c r="OR33" s="129"/>
      <c r="OS33" s="129"/>
      <c r="OT33" s="129"/>
      <c r="OU33" s="129"/>
      <c r="OV33" s="129"/>
      <c r="OW33" s="129"/>
      <c r="OX33" s="129"/>
      <c r="OY33" s="130"/>
      <c r="OZ33" s="128" t="str">
        <f>データ!BG6</f>
        <v>-</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514.66</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504.81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498.01</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10"/>
      <c r="SN33" s="111"/>
      <c r="SO33" s="111"/>
      <c r="SP33" s="111"/>
      <c r="SQ33" s="111"/>
      <c r="SR33" s="111"/>
      <c r="SS33" s="111"/>
      <c r="ST33" s="111"/>
      <c r="SU33" s="111"/>
      <c r="SV33" s="111"/>
      <c r="SW33" s="111"/>
      <c r="SX33" s="111"/>
      <c r="SY33" s="111"/>
      <c r="SZ33" s="111"/>
      <c r="TA33" s="112"/>
    </row>
    <row r="34" spans="1:521" ht="13.5" customHeight="1">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10"/>
      <c r="SN34" s="111"/>
      <c r="SO34" s="111"/>
      <c r="SP34" s="111"/>
      <c r="SQ34" s="111"/>
      <c r="SR34" s="111"/>
      <c r="SS34" s="111"/>
      <c r="ST34" s="111"/>
      <c r="SU34" s="111"/>
      <c r="SV34" s="111"/>
      <c r="SW34" s="111"/>
      <c r="SX34" s="111"/>
      <c r="SY34" s="111"/>
      <c r="SZ34" s="111"/>
      <c r="TA34" s="112"/>
    </row>
    <row r="35" spans="1:521" ht="13.5" customHeight="1">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10"/>
      <c r="SN35" s="111"/>
      <c r="SO35" s="111"/>
      <c r="SP35" s="111"/>
      <c r="SQ35" s="111"/>
      <c r="SR35" s="111"/>
      <c r="SS35" s="111"/>
      <c r="ST35" s="111"/>
      <c r="SU35" s="111"/>
      <c r="SV35" s="111"/>
      <c r="SW35" s="111"/>
      <c r="SX35" s="111"/>
      <c r="SY35" s="111"/>
      <c r="SZ35" s="111"/>
      <c r="TA35" s="112"/>
    </row>
    <row r="36" spans="1:521" ht="13.5" customHeight="1">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10"/>
      <c r="SN36" s="111"/>
      <c r="SO36" s="111"/>
      <c r="SP36" s="111"/>
      <c r="SQ36" s="111"/>
      <c r="SR36" s="111"/>
      <c r="SS36" s="111"/>
      <c r="ST36" s="111"/>
      <c r="SU36" s="111"/>
      <c r="SV36" s="111"/>
      <c r="SW36" s="111"/>
      <c r="SX36" s="111"/>
      <c r="SY36" s="111"/>
      <c r="SZ36" s="111"/>
      <c r="TA36" s="112"/>
    </row>
    <row r="37" spans="1:521" ht="13.5" customHeight="1">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10"/>
      <c r="SN37" s="111"/>
      <c r="SO37" s="111"/>
      <c r="SP37" s="111"/>
      <c r="SQ37" s="111"/>
      <c r="SR37" s="111"/>
      <c r="SS37" s="111"/>
      <c r="ST37" s="111"/>
      <c r="SU37" s="111"/>
      <c r="SV37" s="111"/>
      <c r="SW37" s="111"/>
      <c r="SX37" s="111"/>
      <c r="SY37" s="111"/>
      <c r="SZ37" s="111"/>
      <c r="TA37" s="112"/>
    </row>
    <row r="38" spans="1:521" ht="13.5" customHeight="1">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10"/>
      <c r="SN38" s="111"/>
      <c r="SO38" s="111"/>
      <c r="SP38" s="111"/>
      <c r="SQ38" s="111"/>
      <c r="SR38" s="111"/>
      <c r="SS38" s="111"/>
      <c r="ST38" s="111"/>
      <c r="SU38" s="111"/>
      <c r="SV38" s="111"/>
      <c r="SW38" s="111"/>
      <c r="SX38" s="111"/>
      <c r="SY38" s="111"/>
      <c r="SZ38" s="111"/>
      <c r="TA38" s="112"/>
    </row>
    <row r="39" spans="1:521" ht="13.5" customHeight="1">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10"/>
      <c r="SN39" s="111"/>
      <c r="SO39" s="111"/>
      <c r="SP39" s="111"/>
      <c r="SQ39" s="111"/>
      <c r="SR39" s="111"/>
      <c r="SS39" s="111"/>
      <c r="ST39" s="111"/>
      <c r="SU39" s="111"/>
      <c r="SV39" s="111"/>
      <c r="SW39" s="111"/>
      <c r="SX39" s="111"/>
      <c r="SY39" s="111"/>
      <c r="SZ39" s="111"/>
      <c r="TA39" s="112"/>
    </row>
    <row r="40" spans="1:521" ht="13.5" customHeight="1">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10"/>
      <c r="SN40" s="111"/>
      <c r="SO40" s="111"/>
      <c r="SP40" s="111"/>
      <c r="SQ40" s="111"/>
      <c r="SR40" s="111"/>
      <c r="SS40" s="111"/>
      <c r="ST40" s="111"/>
      <c r="SU40" s="111"/>
      <c r="SV40" s="111"/>
      <c r="SW40" s="111"/>
      <c r="SX40" s="111"/>
      <c r="SY40" s="111"/>
      <c r="SZ40" s="111"/>
      <c r="TA40" s="112"/>
    </row>
    <row r="41" spans="1:521" ht="13.5" customHeight="1">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10"/>
      <c r="SN41" s="111"/>
      <c r="SO41" s="111"/>
      <c r="SP41" s="111"/>
      <c r="SQ41" s="111"/>
      <c r="SR41" s="111"/>
      <c r="SS41" s="111"/>
      <c r="ST41" s="111"/>
      <c r="SU41" s="111"/>
      <c r="SV41" s="111"/>
      <c r="SW41" s="111"/>
      <c r="SX41" s="111"/>
      <c r="SY41" s="111"/>
      <c r="SZ41" s="111"/>
      <c r="TA41" s="112"/>
    </row>
    <row r="42" spans="1:521" ht="13.5" customHeight="1">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10"/>
      <c r="SN42" s="111"/>
      <c r="SO42" s="111"/>
      <c r="SP42" s="111"/>
      <c r="SQ42" s="111"/>
      <c r="SR42" s="111"/>
      <c r="SS42" s="111"/>
      <c r="ST42" s="111"/>
      <c r="SU42" s="111"/>
      <c r="SV42" s="111"/>
      <c r="SW42" s="111"/>
      <c r="SX42" s="111"/>
      <c r="SY42" s="111"/>
      <c r="SZ42" s="111"/>
      <c r="TA42" s="112"/>
    </row>
    <row r="43" spans="1:521" ht="13.5" customHeight="1">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10"/>
      <c r="SN43" s="111"/>
      <c r="SO43" s="111"/>
      <c r="SP43" s="111"/>
      <c r="SQ43" s="111"/>
      <c r="SR43" s="111"/>
      <c r="SS43" s="111"/>
      <c r="ST43" s="111"/>
      <c r="SU43" s="111"/>
      <c r="SV43" s="111"/>
      <c r="SW43" s="111"/>
      <c r="SX43" s="111"/>
      <c r="SY43" s="111"/>
      <c r="SZ43" s="111"/>
      <c r="TA43" s="112"/>
    </row>
    <row r="44" spans="1:521" ht="13.5" customHeight="1">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10"/>
      <c r="SN44" s="111"/>
      <c r="SO44" s="111"/>
      <c r="SP44" s="111"/>
      <c r="SQ44" s="111"/>
      <c r="SR44" s="111"/>
      <c r="SS44" s="111"/>
      <c r="ST44" s="111"/>
      <c r="SU44" s="111"/>
      <c r="SV44" s="111"/>
      <c r="SW44" s="111"/>
      <c r="SX44" s="111"/>
      <c r="SY44" s="111"/>
      <c r="SZ44" s="111"/>
      <c r="TA44" s="112"/>
    </row>
    <row r="45" spans="1:521" ht="13.5" customHeight="1">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13"/>
      <c r="SN45" s="114"/>
      <c r="SO45" s="114"/>
      <c r="SP45" s="114"/>
      <c r="SQ45" s="114"/>
      <c r="SR45" s="114"/>
      <c r="SS45" s="114"/>
      <c r="ST45" s="114"/>
      <c r="SU45" s="114"/>
      <c r="SV45" s="114"/>
      <c r="SW45" s="114"/>
      <c r="SX45" s="114"/>
      <c r="SY45" s="114"/>
      <c r="SZ45" s="114"/>
      <c r="TA45" s="115"/>
    </row>
    <row r="46" spans="1:521" ht="13.5" customHeight="1">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104</v>
      </c>
      <c r="SN48" s="111"/>
      <c r="SO48" s="111"/>
      <c r="SP48" s="111"/>
      <c r="SQ48" s="111"/>
      <c r="SR48" s="111"/>
      <c r="SS48" s="111"/>
      <c r="ST48" s="111"/>
      <c r="SU48" s="111"/>
      <c r="SV48" s="111"/>
      <c r="SW48" s="111"/>
      <c r="SX48" s="111"/>
      <c r="SY48" s="111"/>
      <c r="SZ48" s="111"/>
      <c r="TA48" s="112"/>
    </row>
    <row r="49" spans="1:521" ht="13.5" customHeight="1">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H27</v>
      </c>
      <c r="Y54" s="92"/>
      <c r="Z54" s="92"/>
      <c r="AA54" s="92"/>
      <c r="AB54" s="92"/>
      <c r="AC54" s="92"/>
      <c r="AD54" s="92"/>
      <c r="AE54" s="92"/>
      <c r="AF54" s="92"/>
      <c r="AG54" s="92"/>
      <c r="AH54" s="92"/>
      <c r="AI54" s="92"/>
      <c r="AJ54" s="92"/>
      <c r="AK54" s="92"/>
      <c r="AL54" s="92"/>
      <c r="AM54" s="92"/>
      <c r="AN54" s="92"/>
      <c r="AO54" s="92"/>
      <c r="AP54" s="92"/>
      <c r="AQ54" s="93"/>
      <c r="AR54" s="91" t="str">
        <f>データ!$C$10</f>
        <v>H28</v>
      </c>
      <c r="AS54" s="92"/>
      <c r="AT54" s="92"/>
      <c r="AU54" s="92"/>
      <c r="AV54" s="92"/>
      <c r="AW54" s="92"/>
      <c r="AX54" s="92"/>
      <c r="AY54" s="92"/>
      <c r="AZ54" s="92"/>
      <c r="BA54" s="92"/>
      <c r="BB54" s="92"/>
      <c r="BC54" s="92"/>
      <c r="BD54" s="92"/>
      <c r="BE54" s="92"/>
      <c r="BF54" s="92"/>
      <c r="BG54" s="92"/>
      <c r="BH54" s="92"/>
      <c r="BI54" s="92"/>
      <c r="BJ54" s="92"/>
      <c r="BK54" s="93"/>
      <c r="BL54" s="91" t="str">
        <f>データ!$D$10</f>
        <v>H29</v>
      </c>
      <c r="BM54" s="92"/>
      <c r="BN54" s="92"/>
      <c r="BO54" s="92"/>
      <c r="BP54" s="92"/>
      <c r="BQ54" s="92"/>
      <c r="BR54" s="92"/>
      <c r="BS54" s="92"/>
      <c r="BT54" s="92"/>
      <c r="BU54" s="92"/>
      <c r="BV54" s="92"/>
      <c r="BW54" s="92"/>
      <c r="BX54" s="92"/>
      <c r="BY54" s="92"/>
      <c r="BZ54" s="92"/>
      <c r="CA54" s="92"/>
      <c r="CB54" s="92"/>
      <c r="CC54" s="92"/>
      <c r="CD54" s="92"/>
      <c r="CE54" s="93"/>
      <c r="CF54" s="91" t="str">
        <f>データ!$E$10</f>
        <v>H30</v>
      </c>
      <c r="CG54" s="92"/>
      <c r="CH54" s="92"/>
      <c r="CI54" s="92"/>
      <c r="CJ54" s="92"/>
      <c r="CK54" s="92"/>
      <c r="CL54" s="92"/>
      <c r="CM54" s="92"/>
      <c r="CN54" s="92"/>
      <c r="CO54" s="92"/>
      <c r="CP54" s="92"/>
      <c r="CQ54" s="92"/>
      <c r="CR54" s="92"/>
      <c r="CS54" s="92"/>
      <c r="CT54" s="92"/>
      <c r="CU54" s="92"/>
      <c r="CV54" s="92"/>
      <c r="CW54" s="92"/>
      <c r="CX54" s="92"/>
      <c r="CY54" s="93"/>
      <c r="CZ54" s="91" t="str">
        <f>データ!$F$10</f>
        <v>R01</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H27</v>
      </c>
      <c r="ES54" s="92"/>
      <c r="ET54" s="92"/>
      <c r="EU54" s="92"/>
      <c r="EV54" s="92"/>
      <c r="EW54" s="92"/>
      <c r="EX54" s="92"/>
      <c r="EY54" s="92"/>
      <c r="EZ54" s="92"/>
      <c r="FA54" s="92"/>
      <c r="FB54" s="92"/>
      <c r="FC54" s="92"/>
      <c r="FD54" s="92"/>
      <c r="FE54" s="92"/>
      <c r="FF54" s="92"/>
      <c r="FG54" s="92"/>
      <c r="FH54" s="92"/>
      <c r="FI54" s="92"/>
      <c r="FJ54" s="92"/>
      <c r="FK54" s="93"/>
      <c r="FL54" s="91" t="str">
        <f>データ!$C$10</f>
        <v>H28</v>
      </c>
      <c r="FM54" s="92"/>
      <c r="FN54" s="92"/>
      <c r="FO54" s="92"/>
      <c r="FP54" s="92"/>
      <c r="FQ54" s="92"/>
      <c r="FR54" s="92"/>
      <c r="FS54" s="92"/>
      <c r="FT54" s="92"/>
      <c r="FU54" s="92"/>
      <c r="FV54" s="92"/>
      <c r="FW54" s="92"/>
      <c r="FX54" s="92"/>
      <c r="FY54" s="92"/>
      <c r="FZ54" s="92"/>
      <c r="GA54" s="92"/>
      <c r="GB54" s="92"/>
      <c r="GC54" s="92"/>
      <c r="GD54" s="92"/>
      <c r="GE54" s="93"/>
      <c r="GF54" s="91" t="str">
        <f>データ!$D$10</f>
        <v>H29</v>
      </c>
      <c r="GG54" s="92"/>
      <c r="GH54" s="92"/>
      <c r="GI54" s="92"/>
      <c r="GJ54" s="92"/>
      <c r="GK54" s="92"/>
      <c r="GL54" s="92"/>
      <c r="GM54" s="92"/>
      <c r="GN54" s="92"/>
      <c r="GO54" s="92"/>
      <c r="GP54" s="92"/>
      <c r="GQ54" s="92"/>
      <c r="GR54" s="92"/>
      <c r="GS54" s="92"/>
      <c r="GT54" s="92"/>
      <c r="GU54" s="92"/>
      <c r="GV54" s="92"/>
      <c r="GW54" s="92"/>
      <c r="GX54" s="92"/>
      <c r="GY54" s="93"/>
      <c r="GZ54" s="91" t="str">
        <f>データ!$E$10</f>
        <v>H30</v>
      </c>
      <c r="HA54" s="92"/>
      <c r="HB54" s="92"/>
      <c r="HC54" s="92"/>
      <c r="HD54" s="92"/>
      <c r="HE54" s="92"/>
      <c r="HF54" s="92"/>
      <c r="HG54" s="92"/>
      <c r="HH54" s="92"/>
      <c r="HI54" s="92"/>
      <c r="HJ54" s="92"/>
      <c r="HK54" s="92"/>
      <c r="HL54" s="92"/>
      <c r="HM54" s="92"/>
      <c r="HN54" s="92"/>
      <c r="HO54" s="92"/>
      <c r="HP54" s="92"/>
      <c r="HQ54" s="92"/>
      <c r="HR54" s="92"/>
      <c r="HS54" s="93"/>
      <c r="HT54" s="91" t="str">
        <f>データ!$F$10</f>
        <v>R01</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H27</v>
      </c>
      <c r="JM54" s="92"/>
      <c r="JN54" s="92"/>
      <c r="JO54" s="92"/>
      <c r="JP54" s="92"/>
      <c r="JQ54" s="92"/>
      <c r="JR54" s="92"/>
      <c r="JS54" s="92"/>
      <c r="JT54" s="92"/>
      <c r="JU54" s="92"/>
      <c r="JV54" s="92"/>
      <c r="JW54" s="92"/>
      <c r="JX54" s="92"/>
      <c r="JY54" s="92"/>
      <c r="JZ54" s="92"/>
      <c r="KA54" s="92"/>
      <c r="KB54" s="92"/>
      <c r="KC54" s="92"/>
      <c r="KD54" s="92"/>
      <c r="KE54" s="93"/>
      <c r="KF54" s="91" t="str">
        <f>データ!$C$10</f>
        <v>H28</v>
      </c>
      <c r="KG54" s="92"/>
      <c r="KH54" s="92"/>
      <c r="KI54" s="92"/>
      <c r="KJ54" s="92"/>
      <c r="KK54" s="92"/>
      <c r="KL54" s="92"/>
      <c r="KM54" s="92"/>
      <c r="KN54" s="92"/>
      <c r="KO54" s="92"/>
      <c r="KP54" s="92"/>
      <c r="KQ54" s="92"/>
      <c r="KR54" s="92"/>
      <c r="KS54" s="92"/>
      <c r="KT54" s="92"/>
      <c r="KU54" s="92"/>
      <c r="KV54" s="92"/>
      <c r="KW54" s="92"/>
      <c r="KX54" s="92"/>
      <c r="KY54" s="93"/>
      <c r="KZ54" s="91" t="str">
        <f>データ!$D$10</f>
        <v>H29</v>
      </c>
      <c r="LA54" s="92"/>
      <c r="LB54" s="92"/>
      <c r="LC54" s="92"/>
      <c r="LD54" s="92"/>
      <c r="LE54" s="92"/>
      <c r="LF54" s="92"/>
      <c r="LG54" s="92"/>
      <c r="LH54" s="92"/>
      <c r="LI54" s="92"/>
      <c r="LJ54" s="92"/>
      <c r="LK54" s="92"/>
      <c r="LL54" s="92"/>
      <c r="LM54" s="92"/>
      <c r="LN54" s="92"/>
      <c r="LO54" s="92"/>
      <c r="LP54" s="92"/>
      <c r="LQ54" s="92"/>
      <c r="LR54" s="92"/>
      <c r="LS54" s="93"/>
      <c r="LT54" s="91" t="str">
        <f>データ!$E$10</f>
        <v>H30</v>
      </c>
      <c r="LU54" s="92"/>
      <c r="LV54" s="92"/>
      <c r="LW54" s="92"/>
      <c r="LX54" s="92"/>
      <c r="LY54" s="92"/>
      <c r="LZ54" s="92"/>
      <c r="MA54" s="92"/>
      <c r="MB54" s="92"/>
      <c r="MC54" s="92"/>
      <c r="MD54" s="92"/>
      <c r="ME54" s="92"/>
      <c r="MF54" s="92"/>
      <c r="MG54" s="92"/>
      <c r="MH54" s="92"/>
      <c r="MI54" s="92"/>
      <c r="MJ54" s="92"/>
      <c r="MK54" s="92"/>
      <c r="ML54" s="92"/>
      <c r="MM54" s="93"/>
      <c r="MN54" s="91" t="str">
        <f>データ!$F$10</f>
        <v>R01</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H27</v>
      </c>
      <c r="OG54" s="92"/>
      <c r="OH54" s="92"/>
      <c r="OI54" s="92"/>
      <c r="OJ54" s="92"/>
      <c r="OK54" s="92"/>
      <c r="OL54" s="92"/>
      <c r="OM54" s="92"/>
      <c r="ON54" s="92"/>
      <c r="OO54" s="92"/>
      <c r="OP54" s="92"/>
      <c r="OQ54" s="92"/>
      <c r="OR54" s="92"/>
      <c r="OS54" s="92"/>
      <c r="OT54" s="92"/>
      <c r="OU54" s="92"/>
      <c r="OV54" s="92"/>
      <c r="OW54" s="92"/>
      <c r="OX54" s="92"/>
      <c r="OY54" s="93"/>
      <c r="OZ54" s="91" t="str">
        <f>データ!$C$10</f>
        <v>H28</v>
      </c>
      <c r="PA54" s="92"/>
      <c r="PB54" s="92"/>
      <c r="PC54" s="92"/>
      <c r="PD54" s="92"/>
      <c r="PE54" s="92"/>
      <c r="PF54" s="92"/>
      <c r="PG54" s="92"/>
      <c r="PH54" s="92"/>
      <c r="PI54" s="92"/>
      <c r="PJ54" s="92"/>
      <c r="PK54" s="92"/>
      <c r="PL54" s="92"/>
      <c r="PM54" s="92"/>
      <c r="PN54" s="92"/>
      <c r="PO54" s="92"/>
      <c r="PP54" s="92"/>
      <c r="PQ54" s="92"/>
      <c r="PR54" s="92"/>
      <c r="PS54" s="93"/>
      <c r="PT54" s="91" t="str">
        <f>データ!$D$10</f>
        <v>H29</v>
      </c>
      <c r="PU54" s="92"/>
      <c r="PV54" s="92"/>
      <c r="PW54" s="92"/>
      <c r="PX54" s="92"/>
      <c r="PY54" s="92"/>
      <c r="PZ54" s="92"/>
      <c r="QA54" s="92"/>
      <c r="QB54" s="92"/>
      <c r="QC54" s="92"/>
      <c r="QD54" s="92"/>
      <c r="QE54" s="92"/>
      <c r="QF54" s="92"/>
      <c r="QG54" s="92"/>
      <c r="QH54" s="92"/>
      <c r="QI54" s="92"/>
      <c r="QJ54" s="92"/>
      <c r="QK54" s="92"/>
      <c r="QL54" s="92"/>
      <c r="QM54" s="93"/>
      <c r="QN54" s="91" t="str">
        <f>データ!$E$10</f>
        <v>H30</v>
      </c>
      <c r="QO54" s="92"/>
      <c r="QP54" s="92"/>
      <c r="QQ54" s="92"/>
      <c r="QR54" s="92"/>
      <c r="QS54" s="92"/>
      <c r="QT54" s="92"/>
      <c r="QU54" s="92"/>
      <c r="QV54" s="92"/>
      <c r="QW54" s="92"/>
      <c r="QX54" s="92"/>
      <c r="QY54" s="92"/>
      <c r="QZ54" s="92"/>
      <c r="RA54" s="92"/>
      <c r="RB54" s="92"/>
      <c r="RC54" s="92"/>
      <c r="RD54" s="92"/>
      <c r="RE54" s="92"/>
      <c r="RF54" s="92"/>
      <c r="RG54" s="93"/>
      <c r="RH54" s="91" t="str">
        <f>データ!$F$10</f>
        <v>R01</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t="str">
        <f>データ!BL6</f>
        <v>-</v>
      </c>
      <c r="Y55" s="129"/>
      <c r="Z55" s="129"/>
      <c r="AA55" s="129"/>
      <c r="AB55" s="129"/>
      <c r="AC55" s="129"/>
      <c r="AD55" s="129"/>
      <c r="AE55" s="129"/>
      <c r="AF55" s="129"/>
      <c r="AG55" s="129"/>
      <c r="AH55" s="129"/>
      <c r="AI55" s="129"/>
      <c r="AJ55" s="129"/>
      <c r="AK55" s="129"/>
      <c r="AL55" s="129"/>
      <c r="AM55" s="129"/>
      <c r="AN55" s="129"/>
      <c r="AO55" s="129"/>
      <c r="AP55" s="129"/>
      <c r="AQ55" s="130"/>
      <c r="AR55" s="128" t="str">
        <f>データ!BM6</f>
        <v>-</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139.04</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146.91999999999999</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136.05000000000001</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t="str">
        <f>データ!BW6</f>
        <v>-</v>
      </c>
      <c r="ES55" s="129"/>
      <c r="ET55" s="129"/>
      <c r="EU55" s="129"/>
      <c r="EV55" s="129"/>
      <c r="EW55" s="129"/>
      <c r="EX55" s="129"/>
      <c r="EY55" s="129"/>
      <c r="EZ55" s="129"/>
      <c r="FA55" s="129"/>
      <c r="FB55" s="129"/>
      <c r="FC55" s="129"/>
      <c r="FD55" s="129"/>
      <c r="FE55" s="129"/>
      <c r="FF55" s="129"/>
      <c r="FG55" s="129"/>
      <c r="FH55" s="129"/>
      <c r="FI55" s="129"/>
      <c r="FJ55" s="129"/>
      <c r="FK55" s="130"/>
      <c r="FL55" s="128" t="str">
        <f>データ!BX6</f>
        <v>-</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23.92</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23.65</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26.72</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t="str">
        <f>データ!CH6</f>
        <v>-</v>
      </c>
      <c r="JM55" s="129"/>
      <c r="JN55" s="129"/>
      <c r="JO55" s="129"/>
      <c r="JP55" s="129"/>
      <c r="JQ55" s="129"/>
      <c r="JR55" s="129"/>
      <c r="JS55" s="129"/>
      <c r="JT55" s="129"/>
      <c r="JU55" s="129"/>
      <c r="JV55" s="129"/>
      <c r="JW55" s="129"/>
      <c r="JX55" s="129"/>
      <c r="JY55" s="129"/>
      <c r="JZ55" s="129"/>
      <c r="KA55" s="129"/>
      <c r="KB55" s="129"/>
      <c r="KC55" s="129"/>
      <c r="KD55" s="129"/>
      <c r="KE55" s="130"/>
      <c r="KF55" s="128" t="str">
        <f>データ!CI6</f>
        <v>-</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58</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58.8</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54.08</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t="str">
        <f>データ!CS6</f>
        <v>-</v>
      </c>
      <c r="OG55" s="129"/>
      <c r="OH55" s="129"/>
      <c r="OI55" s="129"/>
      <c r="OJ55" s="129"/>
      <c r="OK55" s="129"/>
      <c r="OL55" s="129"/>
      <c r="OM55" s="129"/>
      <c r="ON55" s="129"/>
      <c r="OO55" s="129"/>
      <c r="OP55" s="129"/>
      <c r="OQ55" s="129"/>
      <c r="OR55" s="129"/>
      <c r="OS55" s="129"/>
      <c r="OT55" s="129"/>
      <c r="OU55" s="129"/>
      <c r="OV55" s="129"/>
      <c r="OW55" s="129"/>
      <c r="OX55" s="129"/>
      <c r="OY55" s="130"/>
      <c r="OZ55" s="128" t="str">
        <f>データ!CT6</f>
        <v>-</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53.2</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53.2</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53.2</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t="str">
        <f>データ!BQ6</f>
        <v>-</v>
      </c>
      <c r="Y56" s="129"/>
      <c r="Z56" s="129"/>
      <c r="AA56" s="129"/>
      <c r="AB56" s="129"/>
      <c r="AC56" s="129"/>
      <c r="AD56" s="129"/>
      <c r="AE56" s="129"/>
      <c r="AF56" s="129"/>
      <c r="AG56" s="129"/>
      <c r="AH56" s="129"/>
      <c r="AI56" s="129"/>
      <c r="AJ56" s="129"/>
      <c r="AK56" s="129"/>
      <c r="AL56" s="129"/>
      <c r="AM56" s="129"/>
      <c r="AN56" s="129"/>
      <c r="AO56" s="129"/>
      <c r="AP56" s="129"/>
      <c r="AQ56" s="130"/>
      <c r="AR56" s="128" t="str">
        <f>データ!BR6</f>
        <v>-</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95.99</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94.91</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90.22</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t="str">
        <f>データ!CB6</f>
        <v>-</v>
      </c>
      <c r="ES56" s="129"/>
      <c r="ET56" s="129"/>
      <c r="EU56" s="129"/>
      <c r="EV56" s="129"/>
      <c r="EW56" s="129"/>
      <c r="EX56" s="129"/>
      <c r="EY56" s="129"/>
      <c r="EZ56" s="129"/>
      <c r="FA56" s="129"/>
      <c r="FB56" s="129"/>
      <c r="FC56" s="129"/>
      <c r="FD56" s="129"/>
      <c r="FE56" s="129"/>
      <c r="FF56" s="129"/>
      <c r="FG56" s="129"/>
      <c r="FH56" s="129"/>
      <c r="FI56" s="129"/>
      <c r="FJ56" s="129"/>
      <c r="FK56" s="130"/>
      <c r="FL56" s="128" t="str">
        <f>データ!CC6</f>
        <v>-</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44.55</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47.36</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49.94</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t="str">
        <f>データ!CM6</f>
        <v>-</v>
      </c>
      <c r="JM56" s="129"/>
      <c r="JN56" s="129"/>
      <c r="JO56" s="129"/>
      <c r="JP56" s="129"/>
      <c r="JQ56" s="129"/>
      <c r="JR56" s="129"/>
      <c r="JS56" s="129"/>
      <c r="JT56" s="129"/>
      <c r="JU56" s="129"/>
      <c r="JV56" s="129"/>
      <c r="JW56" s="129"/>
      <c r="JX56" s="129"/>
      <c r="JY56" s="129"/>
      <c r="JZ56" s="129"/>
      <c r="KA56" s="129"/>
      <c r="KB56" s="129"/>
      <c r="KC56" s="129"/>
      <c r="KD56" s="129"/>
      <c r="KE56" s="130"/>
      <c r="KF56" s="128" t="str">
        <f>データ!CN6</f>
        <v>-</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35.24</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35.22</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34.92</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t="str">
        <f>データ!CX6</f>
        <v>-</v>
      </c>
      <c r="OG56" s="129"/>
      <c r="OH56" s="129"/>
      <c r="OI56" s="129"/>
      <c r="OJ56" s="129"/>
      <c r="OK56" s="129"/>
      <c r="OL56" s="129"/>
      <c r="OM56" s="129"/>
      <c r="ON56" s="129"/>
      <c r="OO56" s="129"/>
      <c r="OP56" s="129"/>
      <c r="OQ56" s="129"/>
      <c r="OR56" s="129"/>
      <c r="OS56" s="129"/>
      <c r="OT56" s="129"/>
      <c r="OU56" s="129"/>
      <c r="OV56" s="129"/>
      <c r="OW56" s="129"/>
      <c r="OX56" s="129"/>
      <c r="OY56" s="130"/>
      <c r="OZ56" s="128" t="str">
        <f>データ!CY6</f>
        <v>-</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50.28</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51.42</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50.9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105</v>
      </c>
      <c r="SN68" s="111"/>
      <c r="SO68" s="111"/>
      <c r="SP68" s="111"/>
      <c r="SQ68" s="111"/>
      <c r="SR68" s="111"/>
      <c r="SS68" s="111"/>
      <c r="ST68" s="111"/>
      <c r="SU68" s="111"/>
      <c r="SV68" s="111"/>
      <c r="SW68" s="111"/>
      <c r="SX68" s="111"/>
      <c r="SY68" s="111"/>
      <c r="SZ68" s="111"/>
      <c r="TA68" s="112"/>
    </row>
    <row r="69" spans="1:521" ht="13.5" customHeight="1">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c r="A79" s="2"/>
      <c r="B79" s="26"/>
      <c r="C79" s="2"/>
      <c r="D79" s="2"/>
      <c r="E79" s="2"/>
      <c r="F79" s="2"/>
      <c r="G79" s="2"/>
      <c r="H79" s="2"/>
      <c r="I79" s="2"/>
      <c r="J79" s="28"/>
      <c r="K79" s="29"/>
      <c r="L79" s="143"/>
      <c r="M79" s="143"/>
      <c r="N79" s="143"/>
      <c r="O79" s="143"/>
      <c r="P79" s="143"/>
      <c r="Q79" s="143"/>
      <c r="R79" s="143"/>
      <c r="S79" s="143"/>
      <c r="T79" s="143"/>
      <c r="U79" s="143"/>
      <c r="V79" s="143"/>
      <c r="W79" s="143"/>
      <c r="X79" s="144"/>
      <c r="Y79" s="145" t="str">
        <f>データ!$B$10</f>
        <v>H27</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H28</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H29</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H30</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R01</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3"/>
      <c r="FY79" s="143"/>
      <c r="FZ79" s="143"/>
      <c r="GA79" s="143"/>
      <c r="GB79" s="143"/>
      <c r="GC79" s="143"/>
      <c r="GD79" s="143"/>
      <c r="GE79" s="143"/>
      <c r="GF79" s="143"/>
      <c r="GG79" s="143"/>
      <c r="GH79" s="143"/>
      <c r="GI79" s="143"/>
      <c r="GJ79" s="144"/>
      <c r="GK79" s="145" t="str">
        <f>データ!$B$10</f>
        <v>H27</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H28</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H29</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H30</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R01</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3"/>
      <c r="MK79" s="143"/>
      <c r="ML79" s="143"/>
      <c r="MM79" s="143"/>
      <c r="MN79" s="143"/>
      <c r="MO79" s="143"/>
      <c r="MP79" s="143"/>
      <c r="MQ79" s="143"/>
      <c r="MR79" s="143"/>
      <c r="MS79" s="143"/>
      <c r="MT79" s="143"/>
      <c r="MU79" s="143"/>
      <c r="MV79" s="144"/>
      <c r="MW79" s="145" t="str">
        <f>データ!$B$10</f>
        <v>H27</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H28</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H29</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H30</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R01</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c r="A80" s="2"/>
      <c r="B80" s="26"/>
      <c r="C80" s="2"/>
      <c r="D80" s="2"/>
      <c r="E80" s="2"/>
      <c r="F80" s="2"/>
      <c r="G80" s="2"/>
      <c r="H80" s="2"/>
      <c r="I80" s="2"/>
      <c r="J80" s="28"/>
      <c r="K80" s="29"/>
      <c r="L80" s="148" t="s">
        <v>23</v>
      </c>
      <c r="M80" s="148"/>
      <c r="N80" s="148"/>
      <c r="O80" s="148"/>
      <c r="P80" s="148"/>
      <c r="Q80" s="148"/>
      <c r="R80" s="148"/>
      <c r="S80" s="148"/>
      <c r="T80" s="148"/>
      <c r="U80" s="148"/>
      <c r="V80" s="148"/>
      <c r="W80" s="148"/>
      <c r="X80" s="148"/>
      <c r="Y80" s="149" t="str">
        <f>データ!DD6</f>
        <v>-</v>
      </c>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t="str">
        <f>データ!DE6</f>
        <v>-</v>
      </c>
      <c r="BA80" s="149"/>
      <c r="BB80" s="149"/>
      <c r="BC80" s="149"/>
      <c r="BD80" s="149"/>
      <c r="BE80" s="149"/>
      <c r="BF80" s="149"/>
      <c r="BG80" s="149"/>
      <c r="BH80" s="149"/>
      <c r="BI80" s="149"/>
      <c r="BJ80" s="149"/>
      <c r="BK80" s="149"/>
      <c r="BL80" s="149"/>
      <c r="BM80" s="149"/>
      <c r="BN80" s="149"/>
      <c r="BO80" s="149"/>
      <c r="BP80" s="149"/>
      <c r="BQ80" s="149"/>
      <c r="BR80" s="149"/>
      <c r="BS80" s="149"/>
      <c r="BT80" s="149"/>
      <c r="BU80" s="149"/>
      <c r="BV80" s="149"/>
      <c r="BW80" s="149"/>
      <c r="BX80" s="149"/>
      <c r="BY80" s="149"/>
      <c r="BZ80" s="149"/>
      <c r="CA80" s="149">
        <f>データ!DF6</f>
        <v>5.58</v>
      </c>
      <c r="CB80" s="149"/>
      <c r="CC80" s="149"/>
      <c r="CD80" s="149"/>
      <c r="CE80" s="149"/>
      <c r="CF80" s="149"/>
      <c r="CG80" s="149"/>
      <c r="CH80" s="149"/>
      <c r="CI80" s="149"/>
      <c r="CJ80" s="149"/>
      <c r="CK80" s="149"/>
      <c r="CL80" s="149"/>
      <c r="CM80" s="149"/>
      <c r="CN80" s="149"/>
      <c r="CO80" s="149"/>
      <c r="CP80" s="149"/>
      <c r="CQ80" s="149"/>
      <c r="CR80" s="149"/>
      <c r="CS80" s="149"/>
      <c r="CT80" s="149"/>
      <c r="CU80" s="149"/>
      <c r="CV80" s="149"/>
      <c r="CW80" s="149"/>
      <c r="CX80" s="149"/>
      <c r="CY80" s="149"/>
      <c r="CZ80" s="149"/>
      <c r="DA80" s="149"/>
      <c r="DB80" s="149">
        <f>データ!DG6</f>
        <v>6.26</v>
      </c>
      <c r="DC80" s="149"/>
      <c r="DD80" s="149"/>
      <c r="DE80" s="149"/>
      <c r="DF80" s="149"/>
      <c r="DG80" s="149"/>
      <c r="DH80" s="149"/>
      <c r="DI80" s="149"/>
      <c r="DJ80" s="149"/>
      <c r="DK80" s="149"/>
      <c r="DL80" s="149"/>
      <c r="DM80" s="149"/>
      <c r="DN80" s="149"/>
      <c r="DO80" s="149"/>
      <c r="DP80" s="149"/>
      <c r="DQ80" s="149"/>
      <c r="DR80" s="149"/>
      <c r="DS80" s="149"/>
      <c r="DT80" s="149"/>
      <c r="DU80" s="149"/>
      <c r="DV80" s="149"/>
      <c r="DW80" s="149"/>
      <c r="DX80" s="149"/>
      <c r="DY80" s="149"/>
      <c r="DZ80" s="149"/>
      <c r="EA80" s="149"/>
      <c r="EB80" s="149"/>
      <c r="EC80" s="149">
        <f>データ!DH6</f>
        <v>16.41</v>
      </c>
      <c r="ED80" s="149"/>
      <c r="EE80" s="149"/>
      <c r="EF80" s="149"/>
      <c r="EG80" s="149"/>
      <c r="EH80" s="149"/>
      <c r="EI80" s="149"/>
      <c r="EJ80" s="149"/>
      <c r="EK80" s="149"/>
      <c r="EL80" s="149"/>
      <c r="EM80" s="149"/>
      <c r="EN80" s="149"/>
      <c r="EO80" s="149"/>
      <c r="EP80" s="149"/>
      <c r="EQ80" s="149"/>
      <c r="ER80" s="149"/>
      <c r="ES80" s="149"/>
      <c r="ET80" s="149"/>
      <c r="EU80" s="149"/>
      <c r="EV80" s="149"/>
      <c r="EW80" s="149"/>
      <c r="EX80" s="149"/>
      <c r="EY80" s="149"/>
      <c r="EZ80" s="149"/>
      <c r="FA80" s="149"/>
      <c r="FB80" s="149"/>
      <c r="FC80" s="149"/>
      <c r="FD80" s="29"/>
      <c r="FE80" s="32"/>
      <c r="FF80" s="2"/>
      <c r="FG80" s="2"/>
      <c r="FH80" s="2"/>
      <c r="FI80" s="2"/>
      <c r="FJ80" s="2"/>
      <c r="FK80" s="2"/>
      <c r="FL80" s="2"/>
      <c r="FM80" s="2"/>
      <c r="FN80" s="2"/>
      <c r="FO80" s="2"/>
      <c r="FP80" s="2"/>
      <c r="FQ80" s="2"/>
      <c r="FR80" s="2"/>
      <c r="FS80" s="2"/>
      <c r="FT80" s="2"/>
      <c r="FU80" s="2"/>
      <c r="FV80" s="28"/>
      <c r="FW80" s="29"/>
      <c r="FX80" s="148" t="s">
        <v>23</v>
      </c>
      <c r="FY80" s="148"/>
      <c r="FZ80" s="148"/>
      <c r="GA80" s="148"/>
      <c r="GB80" s="148"/>
      <c r="GC80" s="148"/>
      <c r="GD80" s="148"/>
      <c r="GE80" s="148"/>
      <c r="GF80" s="148"/>
      <c r="GG80" s="148"/>
      <c r="GH80" s="148"/>
      <c r="GI80" s="148"/>
      <c r="GJ80" s="148"/>
      <c r="GK80" s="149" t="str">
        <f>データ!DO6</f>
        <v>-</v>
      </c>
      <c r="GL80" s="149"/>
      <c r="GM80" s="149"/>
      <c r="GN80" s="149"/>
      <c r="GO80" s="149"/>
      <c r="GP80" s="149"/>
      <c r="GQ80" s="149"/>
      <c r="GR80" s="149"/>
      <c r="GS80" s="149"/>
      <c r="GT80" s="149"/>
      <c r="GU80" s="149"/>
      <c r="GV80" s="149"/>
      <c r="GW80" s="149"/>
      <c r="GX80" s="149"/>
      <c r="GY80" s="149"/>
      <c r="GZ80" s="149"/>
      <c r="HA80" s="149"/>
      <c r="HB80" s="149"/>
      <c r="HC80" s="149"/>
      <c r="HD80" s="149"/>
      <c r="HE80" s="149"/>
      <c r="HF80" s="149"/>
      <c r="HG80" s="149"/>
      <c r="HH80" s="149"/>
      <c r="HI80" s="149"/>
      <c r="HJ80" s="149"/>
      <c r="HK80" s="149"/>
      <c r="HL80" s="149" t="str">
        <f>データ!DP6</f>
        <v>-</v>
      </c>
      <c r="HM80" s="149"/>
      <c r="HN80" s="149"/>
      <c r="HO80" s="149"/>
      <c r="HP80" s="149"/>
      <c r="HQ80" s="149"/>
      <c r="HR80" s="149"/>
      <c r="HS80" s="149"/>
      <c r="HT80" s="149"/>
      <c r="HU80" s="149"/>
      <c r="HV80" s="149"/>
      <c r="HW80" s="149"/>
      <c r="HX80" s="149"/>
      <c r="HY80" s="149"/>
      <c r="HZ80" s="149"/>
      <c r="IA80" s="149"/>
      <c r="IB80" s="149"/>
      <c r="IC80" s="149"/>
      <c r="ID80" s="149"/>
      <c r="IE80" s="149"/>
      <c r="IF80" s="149"/>
      <c r="IG80" s="149"/>
      <c r="IH80" s="149"/>
      <c r="II80" s="149"/>
      <c r="IJ80" s="149"/>
      <c r="IK80" s="149"/>
      <c r="IL80" s="149"/>
      <c r="IM80" s="149">
        <f>データ!DQ6</f>
        <v>0</v>
      </c>
      <c r="IN80" s="149"/>
      <c r="IO80" s="149"/>
      <c r="IP80" s="149"/>
      <c r="IQ80" s="149"/>
      <c r="IR80" s="149"/>
      <c r="IS80" s="149"/>
      <c r="IT80" s="149"/>
      <c r="IU80" s="149"/>
      <c r="IV80" s="149"/>
      <c r="IW80" s="149"/>
      <c r="IX80" s="149"/>
      <c r="IY80" s="149"/>
      <c r="IZ80" s="149"/>
      <c r="JA80" s="149"/>
      <c r="JB80" s="149"/>
      <c r="JC80" s="149"/>
      <c r="JD80" s="149"/>
      <c r="JE80" s="149"/>
      <c r="JF80" s="149"/>
      <c r="JG80" s="149"/>
      <c r="JH80" s="149"/>
      <c r="JI80" s="149"/>
      <c r="JJ80" s="149"/>
      <c r="JK80" s="149"/>
      <c r="JL80" s="149"/>
      <c r="JM80" s="149"/>
      <c r="JN80" s="149">
        <f>データ!DR6</f>
        <v>0</v>
      </c>
      <c r="JO80" s="149"/>
      <c r="JP80" s="149"/>
      <c r="JQ80" s="149"/>
      <c r="JR80" s="149"/>
      <c r="JS80" s="149"/>
      <c r="JT80" s="149"/>
      <c r="JU80" s="149"/>
      <c r="JV80" s="149"/>
      <c r="JW80" s="149"/>
      <c r="JX80" s="149"/>
      <c r="JY80" s="149"/>
      <c r="JZ80" s="149"/>
      <c r="KA80" s="149"/>
      <c r="KB80" s="149"/>
      <c r="KC80" s="149"/>
      <c r="KD80" s="149"/>
      <c r="KE80" s="149"/>
      <c r="KF80" s="149"/>
      <c r="KG80" s="149"/>
      <c r="KH80" s="149"/>
      <c r="KI80" s="149"/>
      <c r="KJ80" s="149"/>
      <c r="KK80" s="149"/>
      <c r="KL80" s="149"/>
      <c r="KM80" s="149"/>
      <c r="KN80" s="149"/>
      <c r="KO80" s="149">
        <f>データ!DS6</f>
        <v>0</v>
      </c>
      <c r="KP80" s="149"/>
      <c r="KQ80" s="149"/>
      <c r="KR80" s="149"/>
      <c r="KS80" s="149"/>
      <c r="KT80" s="149"/>
      <c r="KU80" s="149"/>
      <c r="KV80" s="149"/>
      <c r="KW80" s="149"/>
      <c r="KX80" s="149"/>
      <c r="KY80" s="149"/>
      <c r="KZ80" s="149"/>
      <c r="LA80" s="149"/>
      <c r="LB80" s="149"/>
      <c r="LC80" s="149"/>
      <c r="LD80" s="149"/>
      <c r="LE80" s="149"/>
      <c r="LF80" s="149"/>
      <c r="LG80" s="149"/>
      <c r="LH80" s="149"/>
      <c r="LI80" s="149"/>
      <c r="LJ80" s="149"/>
      <c r="LK80" s="149"/>
      <c r="LL80" s="149"/>
      <c r="LM80" s="149"/>
      <c r="LN80" s="149"/>
      <c r="LO80" s="149"/>
      <c r="LP80" s="29"/>
      <c r="LQ80" s="32"/>
      <c r="LR80" s="2"/>
      <c r="LS80" s="2"/>
      <c r="LT80" s="2"/>
      <c r="LU80" s="2"/>
      <c r="LV80" s="2"/>
      <c r="LW80" s="2"/>
      <c r="LX80" s="2"/>
      <c r="LY80" s="2"/>
      <c r="LZ80" s="2"/>
      <c r="MA80" s="2"/>
      <c r="MB80" s="2"/>
      <c r="MC80" s="2"/>
      <c r="MD80" s="2"/>
      <c r="ME80" s="2"/>
      <c r="MF80" s="2"/>
      <c r="MG80" s="2"/>
      <c r="MH80" s="28"/>
      <c r="MI80" s="29"/>
      <c r="MJ80" s="148" t="s">
        <v>23</v>
      </c>
      <c r="MK80" s="148"/>
      <c r="ML80" s="148"/>
      <c r="MM80" s="148"/>
      <c r="MN80" s="148"/>
      <c r="MO80" s="148"/>
      <c r="MP80" s="148"/>
      <c r="MQ80" s="148"/>
      <c r="MR80" s="148"/>
      <c r="MS80" s="148"/>
      <c r="MT80" s="148"/>
      <c r="MU80" s="148"/>
      <c r="MV80" s="148"/>
      <c r="MW80" s="149" t="str">
        <f>データ!DZ6</f>
        <v>-</v>
      </c>
      <c r="MX80" s="149"/>
      <c r="MY80" s="149"/>
      <c r="MZ80" s="149"/>
      <c r="NA80" s="149"/>
      <c r="NB80" s="149"/>
      <c r="NC80" s="149"/>
      <c r="ND80" s="149"/>
      <c r="NE80" s="149"/>
      <c r="NF80" s="149"/>
      <c r="NG80" s="149"/>
      <c r="NH80" s="149"/>
      <c r="NI80" s="149"/>
      <c r="NJ80" s="149"/>
      <c r="NK80" s="149"/>
      <c r="NL80" s="149"/>
      <c r="NM80" s="149"/>
      <c r="NN80" s="149"/>
      <c r="NO80" s="149"/>
      <c r="NP80" s="149"/>
      <c r="NQ80" s="149"/>
      <c r="NR80" s="149"/>
      <c r="NS80" s="149"/>
      <c r="NT80" s="149"/>
      <c r="NU80" s="149"/>
      <c r="NV80" s="149"/>
      <c r="NW80" s="149"/>
      <c r="NX80" s="149" t="str">
        <f>データ!EA6</f>
        <v>-</v>
      </c>
      <c r="NY80" s="149"/>
      <c r="NZ80" s="149"/>
      <c r="OA80" s="149"/>
      <c r="OB80" s="149"/>
      <c r="OC80" s="149"/>
      <c r="OD80" s="149"/>
      <c r="OE80" s="149"/>
      <c r="OF80" s="149"/>
      <c r="OG80" s="149"/>
      <c r="OH80" s="149"/>
      <c r="OI80" s="149"/>
      <c r="OJ80" s="149"/>
      <c r="OK80" s="149"/>
      <c r="OL80" s="149"/>
      <c r="OM80" s="149"/>
      <c r="ON80" s="149"/>
      <c r="OO80" s="149"/>
      <c r="OP80" s="149"/>
      <c r="OQ80" s="149"/>
      <c r="OR80" s="149"/>
      <c r="OS80" s="149"/>
      <c r="OT80" s="149"/>
      <c r="OU80" s="149"/>
      <c r="OV80" s="149"/>
      <c r="OW80" s="149"/>
      <c r="OX80" s="149"/>
      <c r="OY80" s="149">
        <f>データ!EB6</f>
        <v>0</v>
      </c>
      <c r="OZ80" s="149"/>
      <c r="PA80" s="149"/>
      <c r="PB80" s="149"/>
      <c r="PC80" s="149"/>
      <c r="PD80" s="149"/>
      <c r="PE80" s="149"/>
      <c r="PF80" s="149"/>
      <c r="PG80" s="149"/>
      <c r="PH80" s="149"/>
      <c r="PI80" s="149"/>
      <c r="PJ80" s="149"/>
      <c r="PK80" s="149"/>
      <c r="PL80" s="149"/>
      <c r="PM80" s="149"/>
      <c r="PN80" s="149"/>
      <c r="PO80" s="149"/>
      <c r="PP80" s="149"/>
      <c r="PQ80" s="149"/>
      <c r="PR80" s="149"/>
      <c r="PS80" s="149"/>
      <c r="PT80" s="149"/>
      <c r="PU80" s="149"/>
      <c r="PV80" s="149"/>
      <c r="PW80" s="149"/>
      <c r="PX80" s="149"/>
      <c r="PY80" s="149"/>
      <c r="PZ80" s="149">
        <f>データ!EC6</f>
        <v>0</v>
      </c>
      <c r="QA80" s="149"/>
      <c r="QB80" s="149"/>
      <c r="QC80" s="149"/>
      <c r="QD80" s="149"/>
      <c r="QE80" s="149"/>
      <c r="QF80" s="149"/>
      <c r="QG80" s="149"/>
      <c r="QH80" s="149"/>
      <c r="QI80" s="149"/>
      <c r="QJ80" s="149"/>
      <c r="QK80" s="149"/>
      <c r="QL80" s="149"/>
      <c r="QM80" s="149"/>
      <c r="QN80" s="149"/>
      <c r="QO80" s="149"/>
      <c r="QP80" s="149"/>
      <c r="QQ80" s="149"/>
      <c r="QR80" s="149"/>
      <c r="QS80" s="149"/>
      <c r="QT80" s="149"/>
      <c r="QU80" s="149"/>
      <c r="QV80" s="149"/>
      <c r="QW80" s="149"/>
      <c r="QX80" s="149"/>
      <c r="QY80" s="149"/>
      <c r="QZ80" s="149"/>
      <c r="RA80" s="149">
        <f>データ!ED6</f>
        <v>0</v>
      </c>
      <c r="RB80" s="149"/>
      <c r="RC80" s="149"/>
      <c r="RD80" s="149"/>
      <c r="RE80" s="149"/>
      <c r="RF80" s="149"/>
      <c r="RG80" s="149"/>
      <c r="RH80" s="149"/>
      <c r="RI80" s="149"/>
      <c r="RJ80" s="149"/>
      <c r="RK80" s="149"/>
      <c r="RL80" s="149"/>
      <c r="RM80" s="149"/>
      <c r="RN80" s="149"/>
      <c r="RO80" s="149"/>
      <c r="RP80" s="149"/>
      <c r="RQ80" s="149"/>
      <c r="RR80" s="149"/>
      <c r="RS80" s="149"/>
      <c r="RT80" s="149"/>
      <c r="RU80" s="149"/>
      <c r="RV80" s="149"/>
      <c r="RW80" s="149"/>
      <c r="RX80" s="149"/>
      <c r="RY80" s="149"/>
      <c r="RZ80" s="149"/>
      <c r="SA80" s="149"/>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c r="A81" s="2"/>
      <c r="B81" s="26"/>
      <c r="C81" s="2"/>
      <c r="D81" s="2"/>
      <c r="E81" s="2"/>
      <c r="F81" s="2"/>
      <c r="G81" s="2"/>
      <c r="H81" s="2"/>
      <c r="I81" s="2"/>
      <c r="J81" s="28"/>
      <c r="K81" s="29"/>
      <c r="L81" s="148" t="s">
        <v>24</v>
      </c>
      <c r="M81" s="148"/>
      <c r="N81" s="148"/>
      <c r="O81" s="148"/>
      <c r="P81" s="148"/>
      <c r="Q81" s="148"/>
      <c r="R81" s="148"/>
      <c r="S81" s="148"/>
      <c r="T81" s="148"/>
      <c r="U81" s="148"/>
      <c r="V81" s="148"/>
      <c r="W81" s="148"/>
      <c r="X81" s="148"/>
      <c r="Y81" s="149" t="str">
        <f>データ!DI6</f>
        <v>-</v>
      </c>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t="str">
        <f>データ!DJ6</f>
        <v>-</v>
      </c>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f>データ!DK6</f>
        <v>53.4</v>
      </c>
      <c r="CB81" s="149"/>
      <c r="CC81" s="149"/>
      <c r="CD81" s="149"/>
      <c r="CE81" s="149"/>
      <c r="CF81" s="149"/>
      <c r="CG81" s="149"/>
      <c r="CH81" s="149"/>
      <c r="CI81" s="149"/>
      <c r="CJ81" s="149"/>
      <c r="CK81" s="149"/>
      <c r="CL81" s="149"/>
      <c r="CM81" s="149"/>
      <c r="CN81" s="149"/>
      <c r="CO81" s="149"/>
      <c r="CP81" s="149"/>
      <c r="CQ81" s="149"/>
      <c r="CR81" s="149"/>
      <c r="CS81" s="149"/>
      <c r="CT81" s="149"/>
      <c r="CU81" s="149"/>
      <c r="CV81" s="149"/>
      <c r="CW81" s="149"/>
      <c r="CX81" s="149"/>
      <c r="CY81" s="149"/>
      <c r="CZ81" s="149"/>
      <c r="DA81" s="149"/>
      <c r="DB81" s="149">
        <f>データ!DL6</f>
        <v>53.49</v>
      </c>
      <c r="DC81" s="149"/>
      <c r="DD81" s="149"/>
      <c r="DE81" s="149"/>
      <c r="DF81" s="149"/>
      <c r="DG81" s="149"/>
      <c r="DH81" s="149"/>
      <c r="DI81" s="149"/>
      <c r="DJ81" s="149"/>
      <c r="DK81" s="149"/>
      <c r="DL81" s="149"/>
      <c r="DM81" s="149"/>
      <c r="DN81" s="149"/>
      <c r="DO81" s="149"/>
      <c r="DP81" s="149"/>
      <c r="DQ81" s="149"/>
      <c r="DR81" s="149"/>
      <c r="DS81" s="149"/>
      <c r="DT81" s="149"/>
      <c r="DU81" s="149"/>
      <c r="DV81" s="149"/>
      <c r="DW81" s="149"/>
      <c r="DX81" s="149"/>
      <c r="DY81" s="149"/>
      <c r="DZ81" s="149"/>
      <c r="EA81" s="149"/>
      <c r="EB81" s="149"/>
      <c r="EC81" s="149">
        <f>データ!DM6</f>
        <v>54.3</v>
      </c>
      <c r="ED81" s="149"/>
      <c r="EE81" s="149"/>
      <c r="EF81" s="149"/>
      <c r="EG81" s="149"/>
      <c r="EH81" s="149"/>
      <c r="EI81" s="149"/>
      <c r="EJ81" s="149"/>
      <c r="EK81" s="149"/>
      <c r="EL81" s="149"/>
      <c r="EM81" s="149"/>
      <c r="EN81" s="149"/>
      <c r="EO81" s="149"/>
      <c r="EP81" s="149"/>
      <c r="EQ81" s="149"/>
      <c r="ER81" s="149"/>
      <c r="ES81" s="149"/>
      <c r="ET81" s="149"/>
      <c r="EU81" s="149"/>
      <c r="EV81" s="149"/>
      <c r="EW81" s="149"/>
      <c r="EX81" s="149"/>
      <c r="EY81" s="149"/>
      <c r="EZ81" s="149"/>
      <c r="FA81" s="149"/>
      <c r="FB81" s="149"/>
      <c r="FC81" s="149"/>
      <c r="FD81" s="29"/>
      <c r="FE81" s="32"/>
      <c r="FF81" s="2"/>
      <c r="FG81" s="2"/>
      <c r="FH81" s="2"/>
      <c r="FI81" s="2"/>
      <c r="FJ81" s="2"/>
      <c r="FK81" s="2"/>
      <c r="FL81" s="2"/>
      <c r="FM81" s="2"/>
      <c r="FN81" s="2"/>
      <c r="FO81" s="2"/>
      <c r="FP81" s="2"/>
      <c r="FQ81" s="2"/>
      <c r="FR81" s="2"/>
      <c r="FS81" s="2"/>
      <c r="FT81" s="2"/>
      <c r="FU81" s="2"/>
      <c r="FV81" s="28"/>
      <c r="FW81" s="29"/>
      <c r="FX81" s="148" t="s">
        <v>24</v>
      </c>
      <c r="FY81" s="148"/>
      <c r="FZ81" s="148"/>
      <c r="GA81" s="148"/>
      <c r="GB81" s="148"/>
      <c r="GC81" s="148"/>
      <c r="GD81" s="148"/>
      <c r="GE81" s="148"/>
      <c r="GF81" s="148"/>
      <c r="GG81" s="148"/>
      <c r="GH81" s="148"/>
      <c r="GI81" s="148"/>
      <c r="GJ81" s="148"/>
      <c r="GK81" s="149" t="str">
        <f>データ!DT6</f>
        <v>-</v>
      </c>
      <c r="GL81" s="149"/>
      <c r="GM81" s="149"/>
      <c r="GN81" s="149"/>
      <c r="GO81" s="149"/>
      <c r="GP81" s="149"/>
      <c r="GQ81" s="149"/>
      <c r="GR81" s="149"/>
      <c r="GS81" s="149"/>
      <c r="GT81" s="149"/>
      <c r="GU81" s="149"/>
      <c r="GV81" s="149"/>
      <c r="GW81" s="149"/>
      <c r="GX81" s="149"/>
      <c r="GY81" s="149"/>
      <c r="GZ81" s="149"/>
      <c r="HA81" s="149"/>
      <c r="HB81" s="149"/>
      <c r="HC81" s="149"/>
      <c r="HD81" s="149"/>
      <c r="HE81" s="149"/>
      <c r="HF81" s="149"/>
      <c r="HG81" s="149"/>
      <c r="HH81" s="149"/>
      <c r="HI81" s="149"/>
      <c r="HJ81" s="149"/>
      <c r="HK81" s="149"/>
      <c r="HL81" s="149" t="str">
        <f>データ!DU6</f>
        <v>-</v>
      </c>
      <c r="HM81" s="149"/>
      <c r="HN81" s="149"/>
      <c r="HO81" s="149"/>
      <c r="HP81" s="149"/>
      <c r="HQ81" s="149"/>
      <c r="HR81" s="149"/>
      <c r="HS81" s="149"/>
      <c r="HT81" s="149"/>
      <c r="HU81" s="149"/>
      <c r="HV81" s="149"/>
      <c r="HW81" s="149"/>
      <c r="HX81" s="149"/>
      <c r="HY81" s="149"/>
      <c r="HZ81" s="149"/>
      <c r="IA81" s="149"/>
      <c r="IB81" s="149"/>
      <c r="IC81" s="149"/>
      <c r="ID81" s="149"/>
      <c r="IE81" s="149"/>
      <c r="IF81" s="149"/>
      <c r="IG81" s="149"/>
      <c r="IH81" s="149"/>
      <c r="II81" s="149"/>
      <c r="IJ81" s="149"/>
      <c r="IK81" s="149"/>
      <c r="IL81" s="149"/>
      <c r="IM81" s="149">
        <f>データ!DV6</f>
        <v>3.46</v>
      </c>
      <c r="IN81" s="149"/>
      <c r="IO81" s="149"/>
      <c r="IP81" s="149"/>
      <c r="IQ81" s="149"/>
      <c r="IR81" s="149"/>
      <c r="IS81" s="149"/>
      <c r="IT81" s="149"/>
      <c r="IU81" s="149"/>
      <c r="IV81" s="149"/>
      <c r="IW81" s="149"/>
      <c r="IX81" s="149"/>
      <c r="IY81" s="149"/>
      <c r="IZ81" s="149"/>
      <c r="JA81" s="149"/>
      <c r="JB81" s="149"/>
      <c r="JC81" s="149"/>
      <c r="JD81" s="149"/>
      <c r="JE81" s="149"/>
      <c r="JF81" s="149"/>
      <c r="JG81" s="149"/>
      <c r="JH81" s="149"/>
      <c r="JI81" s="149"/>
      <c r="JJ81" s="149"/>
      <c r="JK81" s="149"/>
      <c r="JL81" s="149"/>
      <c r="JM81" s="149"/>
      <c r="JN81" s="149">
        <f>データ!DW6</f>
        <v>3.28</v>
      </c>
      <c r="JO81" s="149"/>
      <c r="JP81" s="149"/>
      <c r="JQ81" s="149"/>
      <c r="JR81" s="149"/>
      <c r="JS81" s="149"/>
      <c r="JT81" s="149"/>
      <c r="JU81" s="149"/>
      <c r="JV81" s="149"/>
      <c r="JW81" s="149"/>
      <c r="JX81" s="149"/>
      <c r="JY81" s="149"/>
      <c r="JZ81" s="149"/>
      <c r="KA81" s="149"/>
      <c r="KB81" s="149"/>
      <c r="KC81" s="149"/>
      <c r="KD81" s="149"/>
      <c r="KE81" s="149"/>
      <c r="KF81" s="149"/>
      <c r="KG81" s="149"/>
      <c r="KH81" s="149"/>
      <c r="KI81" s="149"/>
      <c r="KJ81" s="149"/>
      <c r="KK81" s="149"/>
      <c r="KL81" s="149"/>
      <c r="KM81" s="149"/>
      <c r="KN81" s="149"/>
      <c r="KO81" s="149">
        <f>データ!DX6</f>
        <v>4.66</v>
      </c>
      <c r="KP81" s="149"/>
      <c r="KQ81" s="149"/>
      <c r="KR81" s="149"/>
      <c r="KS81" s="149"/>
      <c r="KT81" s="149"/>
      <c r="KU81" s="149"/>
      <c r="KV81" s="149"/>
      <c r="KW81" s="149"/>
      <c r="KX81" s="149"/>
      <c r="KY81" s="149"/>
      <c r="KZ81" s="149"/>
      <c r="LA81" s="149"/>
      <c r="LB81" s="149"/>
      <c r="LC81" s="149"/>
      <c r="LD81" s="149"/>
      <c r="LE81" s="149"/>
      <c r="LF81" s="149"/>
      <c r="LG81" s="149"/>
      <c r="LH81" s="149"/>
      <c r="LI81" s="149"/>
      <c r="LJ81" s="149"/>
      <c r="LK81" s="149"/>
      <c r="LL81" s="149"/>
      <c r="LM81" s="149"/>
      <c r="LN81" s="149"/>
      <c r="LO81" s="149"/>
      <c r="LP81" s="29"/>
      <c r="LQ81" s="32"/>
      <c r="LR81" s="2"/>
      <c r="LS81" s="2"/>
      <c r="LT81" s="2"/>
      <c r="LU81" s="2"/>
      <c r="LV81" s="2"/>
      <c r="LW81" s="2"/>
      <c r="LX81" s="2"/>
      <c r="LY81" s="2"/>
      <c r="LZ81" s="2"/>
      <c r="MA81" s="2"/>
      <c r="MB81" s="2"/>
      <c r="MC81" s="2"/>
      <c r="MD81" s="2"/>
      <c r="ME81" s="2"/>
      <c r="MF81" s="2"/>
      <c r="MG81" s="2"/>
      <c r="MH81" s="28"/>
      <c r="MI81" s="29"/>
      <c r="MJ81" s="148" t="s">
        <v>24</v>
      </c>
      <c r="MK81" s="148"/>
      <c r="ML81" s="148"/>
      <c r="MM81" s="148"/>
      <c r="MN81" s="148"/>
      <c r="MO81" s="148"/>
      <c r="MP81" s="148"/>
      <c r="MQ81" s="148"/>
      <c r="MR81" s="148"/>
      <c r="MS81" s="148"/>
      <c r="MT81" s="148"/>
      <c r="MU81" s="148"/>
      <c r="MV81" s="148"/>
      <c r="MW81" s="149" t="str">
        <f>データ!EE6</f>
        <v>-</v>
      </c>
      <c r="MX81" s="149"/>
      <c r="MY81" s="149"/>
      <c r="MZ81" s="149"/>
      <c r="NA81" s="149"/>
      <c r="NB81" s="149"/>
      <c r="NC81" s="149"/>
      <c r="ND81" s="149"/>
      <c r="NE81" s="149"/>
      <c r="NF81" s="149"/>
      <c r="NG81" s="149"/>
      <c r="NH81" s="149"/>
      <c r="NI81" s="149"/>
      <c r="NJ81" s="149"/>
      <c r="NK81" s="149"/>
      <c r="NL81" s="149"/>
      <c r="NM81" s="149"/>
      <c r="NN81" s="149"/>
      <c r="NO81" s="149"/>
      <c r="NP81" s="149"/>
      <c r="NQ81" s="149"/>
      <c r="NR81" s="149"/>
      <c r="NS81" s="149"/>
      <c r="NT81" s="149"/>
      <c r="NU81" s="149"/>
      <c r="NV81" s="149"/>
      <c r="NW81" s="149"/>
      <c r="NX81" s="149" t="str">
        <f>データ!EF6</f>
        <v>-</v>
      </c>
      <c r="NY81" s="149"/>
      <c r="NZ81" s="149"/>
      <c r="OA81" s="149"/>
      <c r="OB81" s="149"/>
      <c r="OC81" s="149"/>
      <c r="OD81" s="149"/>
      <c r="OE81" s="149"/>
      <c r="OF81" s="149"/>
      <c r="OG81" s="149"/>
      <c r="OH81" s="149"/>
      <c r="OI81" s="149"/>
      <c r="OJ81" s="149"/>
      <c r="OK81" s="149"/>
      <c r="OL81" s="149"/>
      <c r="OM81" s="149"/>
      <c r="ON81" s="149"/>
      <c r="OO81" s="149"/>
      <c r="OP81" s="149"/>
      <c r="OQ81" s="149"/>
      <c r="OR81" s="149"/>
      <c r="OS81" s="149"/>
      <c r="OT81" s="149"/>
      <c r="OU81" s="149"/>
      <c r="OV81" s="149"/>
      <c r="OW81" s="149"/>
      <c r="OX81" s="149"/>
      <c r="OY81" s="149">
        <f>データ!EG6</f>
        <v>0.13</v>
      </c>
      <c r="OZ81" s="149"/>
      <c r="PA81" s="149"/>
      <c r="PB81" s="149"/>
      <c r="PC81" s="149"/>
      <c r="PD81" s="149"/>
      <c r="PE81" s="149"/>
      <c r="PF81" s="149"/>
      <c r="PG81" s="149"/>
      <c r="PH81" s="149"/>
      <c r="PI81" s="149"/>
      <c r="PJ81" s="149"/>
      <c r="PK81" s="149"/>
      <c r="PL81" s="149"/>
      <c r="PM81" s="149"/>
      <c r="PN81" s="149"/>
      <c r="PO81" s="149"/>
      <c r="PP81" s="149"/>
      <c r="PQ81" s="149"/>
      <c r="PR81" s="149"/>
      <c r="PS81" s="149"/>
      <c r="PT81" s="149"/>
      <c r="PU81" s="149"/>
      <c r="PV81" s="149"/>
      <c r="PW81" s="149"/>
      <c r="PX81" s="149"/>
      <c r="PY81" s="149"/>
      <c r="PZ81" s="149">
        <f>データ!EH6</f>
        <v>0.02</v>
      </c>
      <c r="QA81" s="149"/>
      <c r="QB81" s="149"/>
      <c r="QC81" s="149"/>
      <c r="QD81" s="149"/>
      <c r="QE81" s="149"/>
      <c r="QF81" s="149"/>
      <c r="QG81" s="149"/>
      <c r="QH81" s="149"/>
      <c r="QI81" s="149"/>
      <c r="QJ81" s="149"/>
      <c r="QK81" s="149"/>
      <c r="QL81" s="149"/>
      <c r="QM81" s="149"/>
      <c r="QN81" s="149"/>
      <c r="QO81" s="149"/>
      <c r="QP81" s="149"/>
      <c r="QQ81" s="149"/>
      <c r="QR81" s="149"/>
      <c r="QS81" s="149"/>
      <c r="QT81" s="149"/>
      <c r="QU81" s="149"/>
      <c r="QV81" s="149"/>
      <c r="QW81" s="149"/>
      <c r="QX81" s="149"/>
      <c r="QY81" s="149"/>
      <c r="QZ81" s="149"/>
      <c r="RA81" s="149">
        <f>データ!EI6</f>
        <v>0.06</v>
      </c>
      <c r="RB81" s="149"/>
      <c r="RC81" s="149"/>
      <c r="RD81" s="149"/>
      <c r="RE81" s="149"/>
      <c r="RF81" s="149"/>
      <c r="RG81" s="149"/>
      <c r="RH81" s="149"/>
      <c r="RI81" s="149"/>
      <c r="RJ81" s="149"/>
      <c r="RK81" s="149"/>
      <c r="RL81" s="149"/>
      <c r="RM81" s="149"/>
      <c r="RN81" s="149"/>
      <c r="RO81" s="149"/>
      <c r="RP81" s="149"/>
      <c r="RQ81" s="149"/>
      <c r="RR81" s="149"/>
      <c r="RS81" s="149"/>
      <c r="RT81" s="149"/>
      <c r="RU81" s="149"/>
      <c r="RV81" s="149"/>
      <c r="RW81" s="149"/>
      <c r="RX81" s="149"/>
      <c r="RY81" s="149"/>
      <c r="RZ81" s="149"/>
      <c r="SA81" s="149"/>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c r="C86" s="42"/>
      <c r="BM86" s="42"/>
      <c r="DV86" s="42"/>
      <c r="GF86" s="42"/>
      <c r="IO86" s="42"/>
      <c r="LK86" s="42"/>
      <c r="NT86" s="42"/>
      <c r="QD86" s="42"/>
    </row>
    <row r="87" spans="1:52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c r="A89" s="43"/>
      <c r="B89" s="43"/>
      <c r="C89" s="150" t="s">
        <v>29</v>
      </c>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t="s">
        <v>30</v>
      </c>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t="s">
        <v>31</v>
      </c>
      <c r="BF89" s="150"/>
      <c r="BG89" s="150"/>
      <c r="BH89" s="150"/>
      <c r="BI89" s="150"/>
      <c r="BJ89" s="150"/>
      <c r="BK89" s="150"/>
      <c r="BL89" s="150"/>
      <c r="BM89" s="150"/>
      <c r="BN89" s="150"/>
      <c r="BO89" s="150"/>
      <c r="BP89" s="150"/>
      <c r="BQ89" s="150"/>
      <c r="BR89" s="150"/>
      <c r="BS89" s="150"/>
      <c r="BT89" s="150"/>
      <c r="BU89" s="150"/>
      <c r="BV89" s="150"/>
      <c r="BW89" s="150"/>
      <c r="BX89" s="150"/>
      <c r="BY89" s="150"/>
      <c r="BZ89" s="150"/>
      <c r="CA89" s="150"/>
      <c r="CB89" s="150"/>
      <c r="CC89" s="150"/>
      <c r="CD89" s="150"/>
      <c r="CE89" s="150"/>
      <c r="CF89" s="150" t="s">
        <v>32</v>
      </c>
      <c r="CG89" s="150"/>
      <c r="CH89" s="150"/>
      <c r="CI89" s="150"/>
      <c r="CJ89" s="150"/>
      <c r="CK89" s="150"/>
      <c r="CL89" s="150"/>
      <c r="CM89" s="150"/>
      <c r="CN89" s="150"/>
      <c r="CO89" s="150"/>
      <c r="CP89" s="150"/>
      <c r="CQ89" s="150"/>
      <c r="CR89" s="150"/>
      <c r="CS89" s="150"/>
      <c r="CT89" s="150"/>
      <c r="CU89" s="150"/>
      <c r="CV89" s="150"/>
      <c r="CW89" s="150"/>
      <c r="CX89" s="150"/>
      <c r="CY89" s="150"/>
      <c r="CZ89" s="150"/>
      <c r="DA89" s="150"/>
      <c r="DB89" s="150"/>
      <c r="DC89" s="150"/>
      <c r="DD89" s="150"/>
      <c r="DE89" s="150"/>
      <c r="DF89" s="150"/>
      <c r="DG89" s="150" t="s">
        <v>33</v>
      </c>
      <c r="DH89" s="150"/>
      <c r="DI89" s="150"/>
      <c r="DJ89" s="150"/>
      <c r="DK89" s="150"/>
      <c r="DL89" s="150"/>
      <c r="DM89" s="150"/>
      <c r="DN89" s="150"/>
      <c r="DO89" s="150"/>
      <c r="DP89" s="150"/>
      <c r="DQ89" s="150"/>
      <c r="DR89" s="150"/>
      <c r="DS89" s="150"/>
      <c r="DT89" s="150"/>
      <c r="DU89" s="150"/>
      <c r="DV89" s="150"/>
      <c r="DW89" s="150"/>
      <c r="DX89" s="150"/>
      <c r="DY89" s="150"/>
      <c r="DZ89" s="150"/>
      <c r="EA89" s="150"/>
      <c r="EB89" s="150"/>
      <c r="EC89" s="150"/>
      <c r="ED89" s="150"/>
      <c r="EE89" s="150"/>
      <c r="EF89" s="150"/>
      <c r="EG89" s="150"/>
      <c r="EH89" s="150" t="s">
        <v>34</v>
      </c>
      <c r="EI89" s="150"/>
      <c r="EJ89" s="150"/>
      <c r="EK89" s="150"/>
      <c r="EL89" s="150"/>
      <c r="EM89" s="150"/>
      <c r="EN89" s="150"/>
      <c r="EO89" s="150"/>
      <c r="EP89" s="150"/>
      <c r="EQ89" s="150"/>
      <c r="ER89" s="150"/>
      <c r="ES89" s="150"/>
      <c r="ET89" s="150"/>
      <c r="EU89" s="150"/>
      <c r="EV89" s="150"/>
      <c r="EW89" s="150"/>
      <c r="EX89" s="150"/>
      <c r="EY89" s="150"/>
      <c r="EZ89" s="150"/>
      <c r="FA89" s="150"/>
      <c r="FB89" s="150"/>
      <c r="FC89" s="150"/>
      <c r="FD89" s="150"/>
      <c r="FE89" s="150"/>
      <c r="FF89" s="150"/>
      <c r="FG89" s="150"/>
      <c r="FH89" s="150"/>
      <c r="FI89" s="150" t="s">
        <v>35</v>
      </c>
      <c r="FJ89" s="150"/>
      <c r="FK89" s="150"/>
      <c r="FL89" s="150"/>
      <c r="FM89" s="150"/>
      <c r="FN89" s="150"/>
      <c r="FO89" s="150"/>
      <c r="FP89" s="150"/>
      <c r="FQ89" s="150"/>
      <c r="FR89" s="150"/>
      <c r="FS89" s="150"/>
      <c r="FT89" s="150"/>
      <c r="FU89" s="150"/>
      <c r="FV89" s="150"/>
      <c r="FW89" s="150"/>
      <c r="FX89" s="150"/>
      <c r="FY89" s="150"/>
      <c r="FZ89" s="150"/>
      <c r="GA89" s="150"/>
      <c r="GB89" s="150"/>
      <c r="GC89" s="150"/>
      <c r="GD89" s="150"/>
      <c r="GE89" s="150"/>
      <c r="GF89" s="150"/>
      <c r="GG89" s="150"/>
      <c r="GH89" s="150"/>
      <c r="GI89" s="150"/>
      <c r="GJ89" s="150" t="s">
        <v>36</v>
      </c>
      <c r="GK89" s="150"/>
      <c r="GL89" s="150"/>
      <c r="GM89" s="150"/>
      <c r="GN89" s="150"/>
      <c r="GO89" s="150"/>
      <c r="GP89" s="150"/>
      <c r="GQ89" s="150"/>
      <c r="GR89" s="150"/>
      <c r="GS89" s="150"/>
      <c r="GT89" s="150"/>
      <c r="GU89" s="150"/>
      <c r="GV89" s="150"/>
      <c r="GW89" s="150"/>
      <c r="GX89" s="150"/>
      <c r="GY89" s="150"/>
      <c r="GZ89" s="150"/>
      <c r="HA89" s="150"/>
      <c r="HB89" s="150"/>
      <c r="HC89" s="150"/>
      <c r="HD89" s="150"/>
      <c r="HE89" s="150"/>
      <c r="HF89" s="150"/>
      <c r="HG89" s="150"/>
      <c r="HH89" s="150"/>
      <c r="HI89" s="150"/>
      <c r="HJ89" s="150"/>
      <c r="HK89" s="150" t="s">
        <v>37</v>
      </c>
      <c r="HL89" s="150"/>
      <c r="HM89" s="150"/>
      <c r="HN89" s="150"/>
      <c r="HO89" s="150"/>
      <c r="HP89" s="150"/>
      <c r="HQ89" s="150"/>
      <c r="HR89" s="150"/>
      <c r="HS89" s="150"/>
      <c r="HT89" s="150"/>
      <c r="HU89" s="150"/>
      <c r="HV89" s="150"/>
      <c r="HW89" s="150"/>
      <c r="HX89" s="150"/>
      <c r="HY89" s="150"/>
      <c r="HZ89" s="150"/>
      <c r="IA89" s="150"/>
      <c r="IB89" s="150"/>
      <c r="IC89" s="150"/>
      <c r="ID89" s="150"/>
      <c r="IE89" s="150"/>
      <c r="IF89" s="150"/>
      <c r="IG89" s="150"/>
      <c r="IH89" s="150"/>
      <c r="II89" s="150"/>
      <c r="IJ89" s="150"/>
      <c r="IK89" s="150"/>
      <c r="IL89" s="150" t="s">
        <v>30</v>
      </c>
      <c r="IM89" s="150"/>
      <c r="IN89" s="150"/>
      <c r="IO89" s="150"/>
      <c r="IP89" s="150"/>
      <c r="IQ89" s="150"/>
      <c r="IR89" s="150"/>
      <c r="IS89" s="150"/>
      <c r="IT89" s="150"/>
      <c r="IU89" s="150"/>
      <c r="IV89" s="150"/>
      <c r="IW89" s="150"/>
      <c r="IX89" s="150"/>
      <c r="IY89" s="150"/>
      <c r="IZ89" s="150"/>
      <c r="JA89" s="150"/>
      <c r="JB89" s="150"/>
      <c r="JC89" s="150"/>
      <c r="JD89" s="150"/>
      <c r="JE89" s="150"/>
      <c r="JF89" s="150"/>
      <c r="JG89" s="150"/>
      <c r="JH89" s="150"/>
      <c r="JI89" s="150"/>
      <c r="JJ89" s="150"/>
      <c r="JK89" s="150"/>
      <c r="JL89" s="150"/>
      <c r="JM89" s="150" t="s">
        <v>31</v>
      </c>
      <c r="JN89" s="150"/>
      <c r="JO89" s="150"/>
      <c r="JP89" s="150"/>
      <c r="JQ89" s="150"/>
      <c r="JR89" s="150"/>
      <c r="JS89" s="150"/>
      <c r="JT89" s="150"/>
      <c r="JU89" s="150"/>
      <c r="JV89" s="150"/>
      <c r="JW89" s="150"/>
      <c r="JX89" s="150"/>
      <c r="JY89" s="150"/>
      <c r="JZ89" s="150"/>
      <c r="KA89" s="150"/>
      <c r="KB89" s="150"/>
      <c r="KC89" s="150"/>
      <c r="KD89" s="150"/>
      <c r="KE89" s="150"/>
      <c r="KF89" s="150"/>
      <c r="KG89" s="150"/>
      <c r="KH89" s="150"/>
      <c r="KI89" s="150"/>
      <c r="KJ89" s="150"/>
      <c r="KK89" s="150"/>
      <c r="KL89" s="150"/>
      <c r="KM89" s="150"/>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c r="A90" s="43"/>
      <c r="B90" s="43"/>
      <c r="C90" s="151" t="str">
        <f>データ!AD6</f>
        <v>【119.03】</v>
      </c>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t="str">
        <f>データ!AO6</f>
        <v>【25.49】</v>
      </c>
      <c r="AE90" s="151"/>
      <c r="AF90" s="151"/>
      <c r="AG90" s="151"/>
      <c r="AH90" s="151"/>
      <c r="AI90" s="151"/>
      <c r="AJ90" s="151"/>
      <c r="AK90" s="151"/>
      <c r="AL90" s="151"/>
      <c r="AM90" s="151"/>
      <c r="AN90" s="151"/>
      <c r="AO90" s="151"/>
      <c r="AP90" s="151"/>
      <c r="AQ90" s="151"/>
      <c r="AR90" s="151"/>
      <c r="AS90" s="151"/>
      <c r="AT90" s="151"/>
      <c r="AU90" s="151"/>
      <c r="AV90" s="151"/>
      <c r="AW90" s="151"/>
      <c r="AX90" s="151"/>
      <c r="AY90" s="151"/>
      <c r="AZ90" s="151"/>
      <c r="BA90" s="151"/>
      <c r="BB90" s="151"/>
      <c r="BC90" s="151"/>
      <c r="BD90" s="151"/>
      <c r="BE90" s="151" t="str">
        <f>データ!AZ6</f>
        <v>【420.52】</v>
      </c>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t="str">
        <f>データ!BK6</f>
        <v>【238.81】</v>
      </c>
      <c r="CG90" s="151"/>
      <c r="CH90" s="151"/>
      <c r="CI90" s="151"/>
      <c r="CJ90" s="151"/>
      <c r="CK90" s="151"/>
      <c r="CL90" s="151"/>
      <c r="CM90" s="151"/>
      <c r="CN90" s="151"/>
      <c r="CO90" s="151"/>
      <c r="CP90" s="151"/>
      <c r="CQ90" s="151"/>
      <c r="CR90" s="151"/>
      <c r="CS90" s="151"/>
      <c r="CT90" s="151"/>
      <c r="CU90" s="151"/>
      <c r="CV90" s="151"/>
      <c r="CW90" s="151"/>
      <c r="CX90" s="151"/>
      <c r="CY90" s="151"/>
      <c r="CZ90" s="151"/>
      <c r="DA90" s="151"/>
      <c r="DB90" s="151"/>
      <c r="DC90" s="151"/>
      <c r="DD90" s="151"/>
      <c r="DE90" s="151"/>
      <c r="DF90" s="151"/>
      <c r="DG90" s="151" t="str">
        <f>データ!BV6</f>
        <v>【115.00】</v>
      </c>
      <c r="DH90" s="151"/>
      <c r="DI90" s="151"/>
      <c r="DJ90" s="151"/>
      <c r="DK90" s="151"/>
      <c r="DL90" s="151"/>
      <c r="DM90" s="151"/>
      <c r="DN90" s="151"/>
      <c r="DO90" s="151"/>
      <c r="DP90" s="151"/>
      <c r="DQ90" s="151"/>
      <c r="DR90" s="151"/>
      <c r="DS90" s="151"/>
      <c r="DT90" s="151"/>
      <c r="DU90" s="151"/>
      <c r="DV90" s="151"/>
      <c r="DW90" s="151"/>
      <c r="DX90" s="151"/>
      <c r="DY90" s="151"/>
      <c r="DZ90" s="151"/>
      <c r="EA90" s="151"/>
      <c r="EB90" s="151"/>
      <c r="EC90" s="151"/>
      <c r="ED90" s="151"/>
      <c r="EE90" s="151"/>
      <c r="EF90" s="151"/>
      <c r="EG90" s="151"/>
      <c r="EH90" s="151" t="str">
        <f>データ!CG6</f>
        <v>【18.60】</v>
      </c>
      <c r="EI90" s="151"/>
      <c r="EJ90" s="151"/>
      <c r="EK90" s="151"/>
      <c r="EL90" s="151"/>
      <c r="EM90" s="151"/>
      <c r="EN90" s="151"/>
      <c r="EO90" s="151"/>
      <c r="EP90" s="151"/>
      <c r="EQ90" s="151"/>
      <c r="ER90" s="151"/>
      <c r="ES90" s="151"/>
      <c r="ET90" s="151"/>
      <c r="EU90" s="151"/>
      <c r="EV90" s="151"/>
      <c r="EW90" s="151"/>
      <c r="EX90" s="151"/>
      <c r="EY90" s="151"/>
      <c r="EZ90" s="151"/>
      <c r="FA90" s="151"/>
      <c r="FB90" s="151"/>
      <c r="FC90" s="151"/>
      <c r="FD90" s="151"/>
      <c r="FE90" s="151"/>
      <c r="FF90" s="151"/>
      <c r="FG90" s="151"/>
      <c r="FH90" s="151"/>
      <c r="FI90" s="151" t="str">
        <f>データ!CR6</f>
        <v>【55.21】</v>
      </c>
      <c r="FJ90" s="152"/>
      <c r="FK90" s="152"/>
      <c r="FL90" s="152"/>
      <c r="FM90" s="152"/>
      <c r="FN90" s="152"/>
      <c r="FO90" s="152"/>
      <c r="FP90" s="152"/>
      <c r="FQ90" s="152"/>
      <c r="FR90" s="152"/>
      <c r="FS90" s="152"/>
      <c r="FT90" s="152"/>
      <c r="FU90" s="152"/>
      <c r="FV90" s="152"/>
      <c r="FW90" s="152"/>
      <c r="FX90" s="152"/>
      <c r="FY90" s="152"/>
      <c r="FZ90" s="152"/>
      <c r="GA90" s="152"/>
      <c r="GB90" s="152"/>
      <c r="GC90" s="152"/>
      <c r="GD90" s="152"/>
      <c r="GE90" s="152"/>
      <c r="GF90" s="152"/>
      <c r="GG90" s="152"/>
      <c r="GH90" s="152"/>
      <c r="GI90" s="152"/>
      <c r="GJ90" s="151" t="str">
        <f>データ!DC6</f>
        <v>【77.39】</v>
      </c>
      <c r="GK90" s="152"/>
      <c r="GL90" s="152"/>
      <c r="GM90" s="152"/>
      <c r="GN90" s="152"/>
      <c r="GO90" s="152"/>
      <c r="GP90" s="152"/>
      <c r="GQ90" s="152"/>
      <c r="GR90" s="152"/>
      <c r="GS90" s="152"/>
      <c r="GT90" s="152"/>
      <c r="GU90" s="152"/>
      <c r="GV90" s="152"/>
      <c r="GW90" s="152"/>
      <c r="GX90" s="152"/>
      <c r="GY90" s="152"/>
      <c r="GZ90" s="152"/>
      <c r="HA90" s="152"/>
      <c r="HB90" s="152"/>
      <c r="HC90" s="152"/>
      <c r="HD90" s="152"/>
      <c r="HE90" s="152"/>
      <c r="HF90" s="152"/>
      <c r="HG90" s="152"/>
      <c r="HH90" s="152"/>
      <c r="HI90" s="152"/>
      <c r="HJ90" s="152"/>
      <c r="HK90" s="151" t="str">
        <f>データ!DN6</f>
        <v>【59.23】</v>
      </c>
      <c r="HL90" s="152"/>
      <c r="HM90" s="152"/>
      <c r="HN90" s="152"/>
      <c r="HO90" s="152"/>
      <c r="HP90" s="152"/>
      <c r="HQ90" s="152"/>
      <c r="HR90" s="152"/>
      <c r="HS90" s="152"/>
      <c r="HT90" s="152"/>
      <c r="HU90" s="152"/>
      <c r="HV90" s="152"/>
      <c r="HW90" s="152"/>
      <c r="HX90" s="152"/>
      <c r="HY90" s="152"/>
      <c r="HZ90" s="152"/>
      <c r="IA90" s="152"/>
      <c r="IB90" s="152"/>
      <c r="IC90" s="152"/>
      <c r="ID90" s="152"/>
      <c r="IE90" s="152"/>
      <c r="IF90" s="152"/>
      <c r="IG90" s="152"/>
      <c r="IH90" s="152"/>
      <c r="II90" s="152"/>
      <c r="IJ90" s="152"/>
      <c r="IK90" s="152"/>
      <c r="IL90" s="151" t="str">
        <f>データ!DY6</f>
        <v>【47.77】</v>
      </c>
      <c r="IM90" s="152"/>
      <c r="IN90" s="152"/>
      <c r="IO90" s="152"/>
      <c r="IP90" s="152"/>
      <c r="IQ90" s="152"/>
      <c r="IR90" s="152"/>
      <c r="IS90" s="152"/>
      <c r="IT90" s="152"/>
      <c r="IU90" s="152"/>
      <c r="IV90" s="152"/>
      <c r="IW90" s="152"/>
      <c r="IX90" s="152"/>
      <c r="IY90" s="152"/>
      <c r="IZ90" s="152"/>
      <c r="JA90" s="152"/>
      <c r="JB90" s="152"/>
      <c r="JC90" s="152"/>
      <c r="JD90" s="152"/>
      <c r="JE90" s="152"/>
      <c r="JF90" s="152"/>
      <c r="JG90" s="152"/>
      <c r="JH90" s="152"/>
      <c r="JI90" s="152"/>
      <c r="JJ90" s="152"/>
      <c r="JK90" s="152"/>
      <c r="JL90" s="152"/>
      <c r="JM90" s="151" t="str">
        <f>データ!EJ6</f>
        <v>【0.34】</v>
      </c>
      <c r="JN90" s="152"/>
      <c r="JO90" s="152"/>
      <c r="JP90" s="152"/>
      <c r="JQ90" s="152"/>
      <c r="JR90" s="152"/>
      <c r="JS90" s="152"/>
      <c r="JT90" s="152"/>
      <c r="JU90" s="152"/>
      <c r="JV90" s="152"/>
      <c r="JW90" s="152"/>
      <c r="JX90" s="152"/>
      <c r="JY90" s="152"/>
      <c r="JZ90" s="152"/>
      <c r="KA90" s="152"/>
      <c r="KB90" s="152"/>
      <c r="KC90" s="152"/>
      <c r="KD90" s="152"/>
      <c r="KE90" s="152"/>
      <c r="KF90" s="152"/>
      <c r="KG90" s="152"/>
      <c r="KH90" s="152"/>
      <c r="KI90" s="152"/>
      <c r="KJ90" s="152"/>
      <c r="KK90" s="152"/>
      <c r="KL90" s="152"/>
      <c r="KM90" s="152"/>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qQrAVeCTtPQi99jYGg3dK2hJaMB1GbeP094T3nbaP8PFojy3wKiIFiDXSpMvOTxQDORrxQQq1pn1wQsrxgJHsg==" saltValue="Xcay8nRK7SSqo16/hywF6w==" spinCount="100000" sheet="1" objects="1" scenarios="1" formatCells="0" formatColumns="0" formatRows="0"/>
  <mergeCells count="285">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38</v>
      </c>
    </row>
    <row r="2" spans="1:140">
      <c r="A2" s="45" t="s">
        <v>39</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c r="A3" s="45" t="s">
        <v>40</v>
      </c>
      <c r="B3" s="46" t="s">
        <v>41</v>
      </c>
      <c r="C3" s="46" t="s">
        <v>42</v>
      </c>
      <c r="D3" s="46" t="s">
        <v>43</v>
      </c>
      <c r="E3" s="46" t="s">
        <v>44</v>
      </c>
      <c r="F3" s="46" t="s">
        <v>45</v>
      </c>
      <c r="G3" s="46" t="s">
        <v>46</v>
      </c>
      <c r="H3" s="154" t="s">
        <v>47</v>
      </c>
      <c r="I3" s="155"/>
      <c r="J3" s="155"/>
      <c r="K3" s="155"/>
      <c r="L3" s="155"/>
      <c r="M3" s="155"/>
      <c r="N3" s="155"/>
      <c r="O3" s="155"/>
      <c r="P3" s="155"/>
      <c r="Q3" s="155"/>
      <c r="R3" s="155"/>
      <c r="S3" s="155"/>
      <c r="T3" s="158" t="s">
        <v>48</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c r="A4" s="45" t="s">
        <v>49</v>
      </c>
      <c r="B4" s="47"/>
      <c r="C4" s="47"/>
      <c r="D4" s="47"/>
      <c r="E4" s="47"/>
      <c r="F4" s="47"/>
      <c r="G4" s="47"/>
      <c r="H4" s="156"/>
      <c r="I4" s="157"/>
      <c r="J4" s="157"/>
      <c r="K4" s="157"/>
      <c r="L4" s="157"/>
      <c r="M4" s="157"/>
      <c r="N4" s="157"/>
      <c r="O4" s="157"/>
      <c r="P4" s="157"/>
      <c r="Q4" s="157"/>
      <c r="R4" s="157"/>
      <c r="S4" s="157"/>
      <c r="T4" s="153" t="s">
        <v>50</v>
      </c>
      <c r="U4" s="153"/>
      <c r="V4" s="153"/>
      <c r="W4" s="153"/>
      <c r="X4" s="153"/>
      <c r="Y4" s="153"/>
      <c r="Z4" s="153"/>
      <c r="AA4" s="153"/>
      <c r="AB4" s="153"/>
      <c r="AC4" s="153"/>
      <c r="AD4" s="153"/>
      <c r="AE4" s="153" t="s">
        <v>51</v>
      </c>
      <c r="AF4" s="153"/>
      <c r="AG4" s="153"/>
      <c r="AH4" s="153"/>
      <c r="AI4" s="153"/>
      <c r="AJ4" s="153"/>
      <c r="AK4" s="153"/>
      <c r="AL4" s="153"/>
      <c r="AM4" s="153"/>
      <c r="AN4" s="153"/>
      <c r="AO4" s="153"/>
      <c r="AP4" s="153" t="s">
        <v>52</v>
      </c>
      <c r="AQ4" s="153"/>
      <c r="AR4" s="153"/>
      <c r="AS4" s="153"/>
      <c r="AT4" s="153"/>
      <c r="AU4" s="153"/>
      <c r="AV4" s="153"/>
      <c r="AW4" s="153"/>
      <c r="AX4" s="153"/>
      <c r="AY4" s="153"/>
      <c r="AZ4" s="153"/>
      <c r="BA4" s="153" t="s">
        <v>53</v>
      </c>
      <c r="BB4" s="153"/>
      <c r="BC4" s="153"/>
      <c r="BD4" s="153"/>
      <c r="BE4" s="153"/>
      <c r="BF4" s="153"/>
      <c r="BG4" s="153"/>
      <c r="BH4" s="153"/>
      <c r="BI4" s="153"/>
      <c r="BJ4" s="153"/>
      <c r="BK4" s="153"/>
      <c r="BL4" s="153" t="s">
        <v>54</v>
      </c>
      <c r="BM4" s="153"/>
      <c r="BN4" s="153"/>
      <c r="BO4" s="153"/>
      <c r="BP4" s="153"/>
      <c r="BQ4" s="153"/>
      <c r="BR4" s="153"/>
      <c r="BS4" s="153"/>
      <c r="BT4" s="153"/>
      <c r="BU4" s="153"/>
      <c r="BV4" s="153"/>
      <c r="BW4" s="153" t="s">
        <v>55</v>
      </c>
      <c r="BX4" s="153"/>
      <c r="BY4" s="153"/>
      <c r="BZ4" s="153"/>
      <c r="CA4" s="153"/>
      <c r="CB4" s="153"/>
      <c r="CC4" s="153"/>
      <c r="CD4" s="153"/>
      <c r="CE4" s="153"/>
      <c r="CF4" s="153"/>
      <c r="CG4" s="153"/>
      <c r="CH4" s="153" t="s">
        <v>56</v>
      </c>
      <c r="CI4" s="153"/>
      <c r="CJ4" s="153"/>
      <c r="CK4" s="153"/>
      <c r="CL4" s="153"/>
      <c r="CM4" s="153"/>
      <c r="CN4" s="153"/>
      <c r="CO4" s="153"/>
      <c r="CP4" s="153"/>
      <c r="CQ4" s="153"/>
      <c r="CR4" s="153"/>
      <c r="CS4" s="153" t="s">
        <v>57</v>
      </c>
      <c r="CT4" s="153"/>
      <c r="CU4" s="153"/>
      <c r="CV4" s="153"/>
      <c r="CW4" s="153"/>
      <c r="CX4" s="153"/>
      <c r="CY4" s="153"/>
      <c r="CZ4" s="153"/>
      <c r="DA4" s="153"/>
      <c r="DB4" s="153"/>
      <c r="DC4" s="153"/>
      <c r="DD4" s="153" t="s">
        <v>58</v>
      </c>
      <c r="DE4" s="153"/>
      <c r="DF4" s="153"/>
      <c r="DG4" s="153"/>
      <c r="DH4" s="153"/>
      <c r="DI4" s="153"/>
      <c r="DJ4" s="153"/>
      <c r="DK4" s="153"/>
      <c r="DL4" s="153"/>
      <c r="DM4" s="153"/>
      <c r="DN4" s="153"/>
      <c r="DO4" s="153" t="s">
        <v>59</v>
      </c>
      <c r="DP4" s="153"/>
      <c r="DQ4" s="153"/>
      <c r="DR4" s="153"/>
      <c r="DS4" s="153"/>
      <c r="DT4" s="153"/>
      <c r="DU4" s="153"/>
      <c r="DV4" s="153"/>
      <c r="DW4" s="153"/>
      <c r="DX4" s="153"/>
      <c r="DY4" s="153"/>
      <c r="DZ4" s="153" t="s">
        <v>60</v>
      </c>
      <c r="EA4" s="153"/>
      <c r="EB4" s="153"/>
      <c r="EC4" s="153"/>
      <c r="ED4" s="153"/>
      <c r="EE4" s="153"/>
      <c r="EF4" s="153"/>
      <c r="EG4" s="153"/>
      <c r="EH4" s="153"/>
      <c r="EI4" s="153"/>
      <c r="EJ4" s="153"/>
    </row>
    <row r="5" spans="1:140">
      <c r="A5" s="45" t="s">
        <v>61</v>
      </c>
      <c r="B5" s="48"/>
      <c r="C5" s="48"/>
      <c r="D5" s="48"/>
      <c r="E5" s="48"/>
      <c r="F5" s="48"/>
      <c r="G5" s="48"/>
      <c r="H5" s="49" t="s">
        <v>62</v>
      </c>
      <c r="I5" s="49" t="s">
        <v>63</v>
      </c>
      <c r="J5" s="49" t="s">
        <v>64</v>
      </c>
      <c r="K5" s="49" t="s">
        <v>65</v>
      </c>
      <c r="L5" s="49" t="s">
        <v>66</v>
      </c>
      <c r="M5" s="49" t="s">
        <v>67</v>
      </c>
      <c r="N5" s="49" t="s">
        <v>68</v>
      </c>
      <c r="O5" s="49" t="s">
        <v>69</v>
      </c>
      <c r="P5" s="49" t="s">
        <v>70</v>
      </c>
      <c r="Q5" s="49" t="s">
        <v>71</v>
      </c>
      <c r="R5" s="49" t="s">
        <v>72</v>
      </c>
      <c r="S5" s="49" t="s">
        <v>73</v>
      </c>
      <c r="T5" s="49" t="s">
        <v>74</v>
      </c>
      <c r="U5" s="49" t="s">
        <v>75</v>
      </c>
      <c r="V5" s="49" t="s">
        <v>76</v>
      </c>
      <c r="W5" s="49" t="s">
        <v>77</v>
      </c>
      <c r="X5" s="49" t="s">
        <v>78</v>
      </c>
      <c r="Y5" s="49" t="s">
        <v>79</v>
      </c>
      <c r="Z5" s="49" t="s">
        <v>80</v>
      </c>
      <c r="AA5" s="49" t="s">
        <v>81</v>
      </c>
      <c r="AB5" s="49" t="s">
        <v>82</v>
      </c>
      <c r="AC5" s="49" t="s">
        <v>83</v>
      </c>
      <c r="AD5" s="49" t="s">
        <v>84</v>
      </c>
      <c r="AE5" s="49" t="s">
        <v>74</v>
      </c>
      <c r="AF5" s="49" t="s">
        <v>75</v>
      </c>
      <c r="AG5" s="49" t="s">
        <v>76</v>
      </c>
      <c r="AH5" s="49" t="s">
        <v>77</v>
      </c>
      <c r="AI5" s="49" t="s">
        <v>78</v>
      </c>
      <c r="AJ5" s="49" t="s">
        <v>79</v>
      </c>
      <c r="AK5" s="49" t="s">
        <v>80</v>
      </c>
      <c r="AL5" s="49" t="s">
        <v>81</v>
      </c>
      <c r="AM5" s="49" t="s">
        <v>82</v>
      </c>
      <c r="AN5" s="49" t="s">
        <v>83</v>
      </c>
      <c r="AO5" s="49" t="s">
        <v>85</v>
      </c>
      <c r="AP5" s="49" t="s">
        <v>74</v>
      </c>
      <c r="AQ5" s="49" t="s">
        <v>75</v>
      </c>
      <c r="AR5" s="49" t="s">
        <v>76</v>
      </c>
      <c r="AS5" s="49" t="s">
        <v>77</v>
      </c>
      <c r="AT5" s="49" t="s">
        <v>78</v>
      </c>
      <c r="AU5" s="49" t="s">
        <v>79</v>
      </c>
      <c r="AV5" s="49" t="s">
        <v>80</v>
      </c>
      <c r="AW5" s="49" t="s">
        <v>81</v>
      </c>
      <c r="AX5" s="49" t="s">
        <v>82</v>
      </c>
      <c r="AY5" s="49" t="s">
        <v>83</v>
      </c>
      <c r="AZ5" s="49" t="s">
        <v>85</v>
      </c>
      <c r="BA5" s="49" t="s">
        <v>74</v>
      </c>
      <c r="BB5" s="49" t="s">
        <v>75</v>
      </c>
      <c r="BC5" s="49" t="s">
        <v>76</v>
      </c>
      <c r="BD5" s="49" t="s">
        <v>77</v>
      </c>
      <c r="BE5" s="49" t="s">
        <v>78</v>
      </c>
      <c r="BF5" s="49" t="s">
        <v>79</v>
      </c>
      <c r="BG5" s="49" t="s">
        <v>80</v>
      </c>
      <c r="BH5" s="49" t="s">
        <v>81</v>
      </c>
      <c r="BI5" s="49" t="s">
        <v>82</v>
      </c>
      <c r="BJ5" s="49" t="s">
        <v>83</v>
      </c>
      <c r="BK5" s="49" t="s">
        <v>85</v>
      </c>
      <c r="BL5" s="49" t="s">
        <v>74</v>
      </c>
      <c r="BM5" s="49" t="s">
        <v>75</v>
      </c>
      <c r="BN5" s="49" t="s">
        <v>76</v>
      </c>
      <c r="BO5" s="49" t="s">
        <v>77</v>
      </c>
      <c r="BP5" s="49" t="s">
        <v>78</v>
      </c>
      <c r="BQ5" s="49" t="s">
        <v>79</v>
      </c>
      <c r="BR5" s="49" t="s">
        <v>80</v>
      </c>
      <c r="BS5" s="49" t="s">
        <v>81</v>
      </c>
      <c r="BT5" s="49" t="s">
        <v>82</v>
      </c>
      <c r="BU5" s="49" t="s">
        <v>83</v>
      </c>
      <c r="BV5" s="49" t="s">
        <v>85</v>
      </c>
      <c r="BW5" s="49" t="s">
        <v>74</v>
      </c>
      <c r="BX5" s="49" t="s">
        <v>75</v>
      </c>
      <c r="BY5" s="49" t="s">
        <v>76</v>
      </c>
      <c r="BZ5" s="49" t="s">
        <v>77</v>
      </c>
      <c r="CA5" s="49" t="s">
        <v>78</v>
      </c>
      <c r="CB5" s="49" t="s">
        <v>79</v>
      </c>
      <c r="CC5" s="49" t="s">
        <v>80</v>
      </c>
      <c r="CD5" s="49" t="s">
        <v>81</v>
      </c>
      <c r="CE5" s="49" t="s">
        <v>82</v>
      </c>
      <c r="CF5" s="49" t="s">
        <v>83</v>
      </c>
      <c r="CG5" s="49" t="s">
        <v>85</v>
      </c>
      <c r="CH5" s="49" t="s">
        <v>74</v>
      </c>
      <c r="CI5" s="49" t="s">
        <v>75</v>
      </c>
      <c r="CJ5" s="49" t="s">
        <v>76</v>
      </c>
      <c r="CK5" s="49" t="s">
        <v>77</v>
      </c>
      <c r="CL5" s="49" t="s">
        <v>78</v>
      </c>
      <c r="CM5" s="49" t="s">
        <v>79</v>
      </c>
      <c r="CN5" s="49" t="s">
        <v>80</v>
      </c>
      <c r="CO5" s="49" t="s">
        <v>81</v>
      </c>
      <c r="CP5" s="49" t="s">
        <v>82</v>
      </c>
      <c r="CQ5" s="49" t="s">
        <v>83</v>
      </c>
      <c r="CR5" s="49" t="s">
        <v>85</v>
      </c>
      <c r="CS5" s="49" t="s">
        <v>74</v>
      </c>
      <c r="CT5" s="49" t="s">
        <v>75</v>
      </c>
      <c r="CU5" s="49" t="s">
        <v>76</v>
      </c>
      <c r="CV5" s="49" t="s">
        <v>77</v>
      </c>
      <c r="CW5" s="49" t="s">
        <v>78</v>
      </c>
      <c r="CX5" s="49" t="s">
        <v>79</v>
      </c>
      <c r="CY5" s="49" t="s">
        <v>80</v>
      </c>
      <c r="CZ5" s="49" t="s">
        <v>81</v>
      </c>
      <c r="DA5" s="49" t="s">
        <v>82</v>
      </c>
      <c r="DB5" s="49" t="s">
        <v>83</v>
      </c>
      <c r="DC5" s="49" t="s">
        <v>85</v>
      </c>
      <c r="DD5" s="49" t="s">
        <v>74</v>
      </c>
      <c r="DE5" s="49" t="s">
        <v>75</v>
      </c>
      <c r="DF5" s="49" t="s">
        <v>76</v>
      </c>
      <c r="DG5" s="49" t="s">
        <v>77</v>
      </c>
      <c r="DH5" s="49" t="s">
        <v>78</v>
      </c>
      <c r="DI5" s="49" t="s">
        <v>79</v>
      </c>
      <c r="DJ5" s="49" t="s">
        <v>80</v>
      </c>
      <c r="DK5" s="49" t="s">
        <v>81</v>
      </c>
      <c r="DL5" s="49" t="s">
        <v>82</v>
      </c>
      <c r="DM5" s="49" t="s">
        <v>83</v>
      </c>
      <c r="DN5" s="49" t="s">
        <v>85</v>
      </c>
      <c r="DO5" s="49" t="s">
        <v>74</v>
      </c>
      <c r="DP5" s="49" t="s">
        <v>75</v>
      </c>
      <c r="DQ5" s="49" t="s">
        <v>76</v>
      </c>
      <c r="DR5" s="49" t="s">
        <v>77</v>
      </c>
      <c r="DS5" s="49" t="s">
        <v>78</v>
      </c>
      <c r="DT5" s="49" t="s">
        <v>79</v>
      </c>
      <c r="DU5" s="49" t="s">
        <v>80</v>
      </c>
      <c r="DV5" s="49" t="s">
        <v>81</v>
      </c>
      <c r="DW5" s="49" t="s">
        <v>82</v>
      </c>
      <c r="DX5" s="49" t="s">
        <v>83</v>
      </c>
      <c r="DY5" s="49" t="s">
        <v>85</v>
      </c>
      <c r="DZ5" s="49" t="s">
        <v>74</v>
      </c>
      <c r="EA5" s="49" t="s">
        <v>75</v>
      </c>
      <c r="EB5" s="49" t="s">
        <v>76</v>
      </c>
      <c r="EC5" s="49" t="s">
        <v>77</v>
      </c>
      <c r="ED5" s="49" t="s">
        <v>78</v>
      </c>
      <c r="EE5" s="49" t="s">
        <v>79</v>
      </c>
      <c r="EF5" s="49" t="s">
        <v>80</v>
      </c>
      <c r="EG5" s="49" t="s">
        <v>81</v>
      </c>
      <c r="EH5" s="49" t="s">
        <v>82</v>
      </c>
      <c r="EI5" s="49" t="s">
        <v>83</v>
      </c>
      <c r="EJ5" s="49" t="s">
        <v>85</v>
      </c>
    </row>
    <row r="6" spans="1:140" s="53" customFormat="1">
      <c r="A6" s="45" t="s">
        <v>86</v>
      </c>
      <c r="B6" s="50"/>
      <c r="C6" s="50"/>
      <c r="D6" s="50"/>
      <c r="E6" s="50"/>
      <c r="F6" s="50"/>
      <c r="G6" s="50"/>
      <c r="H6" s="50"/>
      <c r="I6" s="50"/>
      <c r="J6" s="50"/>
      <c r="K6" s="50"/>
      <c r="L6" s="50"/>
      <c r="M6" s="50"/>
      <c r="N6" s="50"/>
      <c r="O6" s="50"/>
      <c r="P6" s="50"/>
      <c r="Q6" s="51"/>
      <c r="R6" s="50"/>
      <c r="S6" s="50"/>
      <c r="T6" s="52" t="str">
        <f t="shared" ref="T6:CE6" si="3">T7</f>
        <v>-</v>
      </c>
      <c r="U6" s="52" t="str">
        <f>U7</f>
        <v>-</v>
      </c>
      <c r="V6" s="52">
        <f>V7</f>
        <v>123.8</v>
      </c>
      <c r="W6" s="52">
        <f>W7</f>
        <v>126.84</v>
      </c>
      <c r="X6" s="52">
        <f t="shared" si="3"/>
        <v>118.89</v>
      </c>
      <c r="Y6" s="52" t="str">
        <f t="shared" si="3"/>
        <v>-</v>
      </c>
      <c r="Z6" s="52" t="str">
        <f t="shared" si="3"/>
        <v>-</v>
      </c>
      <c r="AA6" s="52">
        <f t="shared" si="3"/>
        <v>113.67</v>
      </c>
      <c r="AB6" s="52">
        <f t="shared" si="3"/>
        <v>110.79</v>
      </c>
      <c r="AC6" s="52">
        <f t="shared" si="3"/>
        <v>108.76</v>
      </c>
      <c r="AD6" s="50" t="str">
        <f>IF(AD7="-","【-】","【"&amp;SUBSTITUTE(TEXT(AD7,"#,##0.00"),"-","△")&amp;"】")</f>
        <v>【119.03】</v>
      </c>
      <c r="AE6" s="52" t="str">
        <f t="shared" si="3"/>
        <v>-</v>
      </c>
      <c r="AF6" s="52" t="str">
        <f>AF7</f>
        <v>-</v>
      </c>
      <c r="AG6" s="52">
        <f>AG7</f>
        <v>0</v>
      </c>
      <c r="AH6" s="52">
        <f>AH7</f>
        <v>0</v>
      </c>
      <c r="AI6" s="52">
        <f t="shared" si="3"/>
        <v>0</v>
      </c>
      <c r="AJ6" s="52" t="str">
        <f t="shared" si="3"/>
        <v>-</v>
      </c>
      <c r="AK6" s="52" t="str">
        <f t="shared" si="3"/>
        <v>-</v>
      </c>
      <c r="AL6" s="52">
        <f t="shared" si="3"/>
        <v>118.97</v>
      </c>
      <c r="AM6" s="52">
        <f t="shared" si="3"/>
        <v>121.15</v>
      </c>
      <c r="AN6" s="52">
        <f t="shared" si="3"/>
        <v>125.8</v>
      </c>
      <c r="AO6" s="50" t="str">
        <f>IF(AO7="-","【-】","【"&amp;SUBSTITUTE(TEXT(AO7,"#,##0.00"),"-","△")&amp;"】")</f>
        <v>【25.49】</v>
      </c>
      <c r="AP6" s="52" t="str">
        <f t="shared" si="3"/>
        <v>-</v>
      </c>
      <c r="AQ6" s="52" t="str">
        <f>AQ7</f>
        <v>-</v>
      </c>
      <c r="AR6" s="52">
        <f>AR7</f>
        <v>739.03</v>
      </c>
      <c r="AS6" s="52">
        <f>AS7</f>
        <v>971.92</v>
      </c>
      <c r="AT6" s="52">
        <f t="shared" si="3"/>
        <v>784.43</v>
      </c>
      <c r="AU6" s="52" t="str">
        <f t="shared" si="3"/>
        <v>-</v>
      </c>
      <c r="AV6" s="52" t="str">
        <f t="shared" si="3"/>
        <v>-</v>
      </c>
      <c r="AW6" s="52">
        <f t="shared" si="3"/>
        <v>730.25</v>
      </c>
      <c r="AX6" s="52">
        <f t="shared" si="3"/>
        <v>868.31</v>
      </c>
      <c r="AY6" s="52">
        <f t="shared" si="3"/>
        <v>732.52</v>
      </c>
      <c r="AZ6" s="50" t="str">
        <f>IF(AZ7="-","【-】","【"&amp;SUBSTITUTE(TEXT(AZ7,"#,##0.00"),"-","△")&amp;"】")</f>
        <v>【420.52】</v>
      </c>
      <c r="BA6" s="52" t="str">
        <f t="shared" si="3"/>
        <v>-</v>
      </c>
      <c r="BB6" s="52" t="str">
        <f>BB7</f>
        <v>-</v>
      </c>
      <c r="BC6" s="52">
        <f>BC7</f>
        <v>0</v>
      </c>
      <c r="BD6" s="52">
        <f>BD7</f>
        <v>0</v>
      </c>
      <c r="BE6" s="52">
        <f t="shared" si="3"/>
        <v>0</v>
      </c>
      <c r="BF6" s="52" t="str">
        <f t="shared" si="3"/>
        <v>-</v>
      </c>
      <c r="BG6" s="52" t="str">
        <f t="shared" si="3"/>
        <v>-</v>
      </c>
      <c r="BH6" s="52">
        <f t="shared" si="3"/>
        <v>514.66</v>
      </c>
      <c r="BI6" s="52">
        <f t="shared" si="3"/>
        <v>504.81</v>
      </c>
      <c r="BJ6" s="52">
        <f t="shared" si="3"/>
        <v>498.01</v>
      </c>
      <c r="BK6" s="50" t="str">
        <f>IF(BK7="-","【-】","【"&amp;SUBSTITUTE(TEXT(BK7,"#,##0.00"),"-","△")&amp;"】")</f>
        <v>【238.81】</v>
      </c>
      <c r="BL6" s="52" t="str">
        <f t="shared" si="3"/>
        <v>-</v>
      </c>
      <c r="BM6" s="52" t="str">
        <f>BM7</f>
        <v>-</v>
      </c>
      <c r="BN6" s="52">
        <f>BN7</f>
        <v>139.04</v>
      </c>
      <c r="BO6" s="52">
        <f>BO7</f>
        <v>146.91999999999999</v>
      </c>
      <c r="BP6" s="52">
        <f t="shared" si="3"/>
        <v>136.05000000000001</v>
      </c>
      <c r="BQ6" s="52" t="str">
        <f t="shared" si="3"/>
        <v>-</v>
      </c>
      <c r="BR6" s="52" t="str">
        <f t="shared" si="3"/>
        <v>-</v>
      </c>
      <c r="BS6" s="52">
        <f t="shared" si="3"/>
        <v>95.99</v>
      </c>
      <c r="BT6" s="52">
        <f t="shared" si="3"/>
        <v>94.91</v>
      </c>
      <c r="BU6" s="52">
        <f t="shared" si="3"/>
        <v>90.22</v>
      </c>
      <c r="BV6" s="50" t="str">
        <f>IF(BV7="-","【-】","【"&amp;SUBSTITUTE(TEXT(BV7,"#,##0.00"),"-","△")&amp;"】")</f>
        <v>【115.00】</v>
      </c>
      <c r="BW6" s="52" t="str">
        <f t="shared" si="3"/>
        <v>-</v>
      </c>
      <c r="BX6" s="52" t="str">
        <f>BX7</f>
        <v>-</v>
      </c>
      <c r="BY6" s="52">
        <f>BY7</f>
        <v>23.92</v>
      </c>
      <c r="BZ6" s="52">
        <f>BZ7</f>
        <v>23.65</v>
      </c>
      <c r="CA6" s="52">
        <f t="shared" si="3"/>
        <v>26.72</v>
      </c>
      <c r="CB6" s="52" t="str">
        <f t="shared" si="3"/>
        <v>-</v>
      </c>
      <c r="CC6" s="52" t="str">
        <f t="shared" si="3"/>
        <v>-</v>
      </c>
      <c r="CD6" s="52">
        <f t="shared" si="3"/>
        <v>44.55</v>
      </c>
      <c r="CE6" s="52">
        <f t="shared" si="3"/>
        <v>47.36</v>
      </c>
      <c r="CF6" s="52">
        <f t="shared" ref="CF6" si="4">CF7</f>
        <v>49.94</v>
      </c>
      <c r="CG6" s="50" t="str">
        <f>IF(CG7="-","【-】","【"&amp;SUBSTITUTE(TEXT(CG7,"#,##0.00"),"-","△")&amp;"】")</f>
        <v>【18.60】</v>
      </c>
      <c r="CH6" s="52" t="str">
        <f t="shared" ref="CH6:CQ6" si="5">CH7</f>
        <v>-</v>
      </c>
      <c r="CI6" s="52" t="str">
        <f>CI7</f>
        <v>-</v>
      </c>
      <c r="CJ6" s="52">
        <f>CJ7</f>
        <v>58</v>
      </c>
      <c r="CK6" s="52">
        <f>CK7</f>
        <v>58.8</v>
      </c>
      <c r="CL6" s="52">
        <f t="shared" si="5"/>
        <v>54.08</v>
      </c>
      <c r="CM6" s="52" t="str">
        <f t="shared" si="5"/>
        <v>-</v>
      </c>
      <c r="CN6" s="52" t="str">
        <f t="shared" si="5"/>
        <v>-</v>
      </c>
      <c r="CO6" s="52">
        <f t="shared" si="5"/>
        <v>35.24</v>
      </c>
      <c r="CP6" s="52">
        <f t="shared" si="5"/>
        <v>35.22</v>
      </c>
      <c r="CQ6" s="52">
        <f t="shared" si="5"/>
        <v>34.92</v>
      </c>
      <c r="CR6" s="50" t="str">
        <f>IF(CR7="-","【-】","【"&amp;SUBSTITUTE(TEXT(CR7,"#,##0.00"),"-","△")&amp;"】")</f>
        <v>【55.21】</v>
      </c>
      <c r="CS6" s="52" t="str">
        <f t="shared" ref="CS6:DB6" si="6">CS7</f>
        <v>-</v>
      </c>
      <c r="CT6" s="52" t="str">
        <f>CT7</f>
        <v>-</v>
      </c>
      <c r="CU6" s="52">
        <f>CU7</f>
        <v>53.2</v>
      </c>
      <c r="CV6" s="52">
        <f>CV7</f>
        <v>53.2</v>
      </c>
      <c r="CW6" s="52">
        <f t="shared" si="6"/>
        <v>53.2</v>
      </c>
      <c r="CX6" s="52" t="str">
        <f t="shared" si="6"/>
        <v>-</v>
      </c>
      <c r="CY6" s="52" t="str">
        <f t="shared" si="6"/>
        <v>-</v>
      </c>
      <c r="CZ6" s="52">
        <f t="shared" si="6"/>
        <v>50.28</v>
      </c>
      <c r="DA6" s="52">
        <f t="shared" si="6"/>
        <v>51.42</v>
      </c>
      <c r="DB6" s="52">
        <f t="shared" si="6"/>
        <v>50.9</v>
      </c>
      <c r="DC6" s="50" t="str">
        <f>IF(DC7="-","【-】","【"&amp;SUBSTITUTE(TEXT(DC7,"#,##0.00"),"-","△")&amp;"】")</f>
        <v>【77.39】</v>
      </c>
      <c r="DD6" s="52" t="str">
        <f t="shared" ref="DD6:DM6" si="7">DD7</f>
        <v>-</v>
      </c>
      <c r="DE6" s="52" t="str">
        <f>DE7</f>
        <v>-</v>
      </c>
      <c r="DF6" s="52">
        <f>DF7</f>
        <v>5.58</v>
      </c>
      <c r="DG6" s="52">
        <f>DG7</f>
        <v>6.26</v>
      </c>
      <c r="DH6" s="52">
        <f t="shared" si="7"/>
        <v>16.41</v>
      </c>
      <c r="DI6" s="52" t="str">
        <f t="shared" si="7"/>
        <v>-</v>
      </c>
      <c r="DJ6" s="52" t="str">
        <f t="shared" si="7"/>
        <v>-</v>
      </c>
      <c r="DK6" s="52">
        <f t="shared" si="7"/>
        <v>53.4</v>
      </c>
      <c r="DL6" s="52">
        <f t="shared" si="7"/>
        <v>53.49</v>
      </c>
      <c r="DM6" s="52">
        <f t="shared" si="7"/>
        <v>54.3</v>
      </c>
      <c r="DN6" s="50" t="str">
        <f>IF(DN7="-","【-】","【"&amp;SUBSTITUTE(TEXT(DN7,"#,##0.00"),"-","△")&amp;"】")</f>
        <v>【59.23】</v>
      </c>
      <c r="DO6" s="52" t="str">
        <f t="shared" ref="DO6:DX6" si="8">DO7</f>
        <v>-</v>
      </c>
      <c r="DP6" s="52" t="str">
        <f>DP7</f>
        <v>-</v>
      </c>
      <c r="DQ6" s="52">
        <f>DQ7</f>
        <v>0</v>
      </c>
      <c r="DR6" s="52">
        <f>DR7</f>
        <v>0</v>
      </c>
      <c r="DS6" s="52">
        <f t="shared" si="8"/>
        <v>0</v>
      </c>
      <c r="DT6" s="52" t="str">
        <f t="shared" si="8"/>
        <v>-</v>
      </c>
      <c r="DU6" s="52" t="str">
        <f t="shared" si="8"/>
        <v>-</v>
      </c>
      <c r="DV6" s="52">
        <f t="shared" si="8"/>
        <v>3.46</v>
      </c>
      <c r="DW6" s="52">
        <f t="shared" si="8"/>
        <v>3.28</v>
      </c>
      <c r="DX6" s="52">
        <f t="shared" si="8"/>
        <v>4.66</v>
      </c>
      <c r="DY6" s="50" t="str">
        <f>IF(DY7="-","【-】","【"&amp;SUBSTITUTE(TEXT(DY7,"#,##0.00"),"-","△")&amp;"】")</f>
        <v>【47.77】</v>
      </c>
      <c r="DZ6" s="52" t="str">
        <f t="shared" ref="DZ6:EI6" si="9">DZ7</f>
        <v>-</v>
      </c>
      <c r="EA6" s="52" t="str">
        <f>EA7</f>
        <v>-</v>
      </c>
      <c r="EB6" s="52">
        <f>EB7</f>
        <v>0</v>
      </c>
      <c r="EC6" s="52">
        <f>EC7</f>
        <v>0</v>
      </c>
      <c r="ED6" s="52">
        <f t="shared" si="9"/>
        <v>0</v>
      </c>
      <c r="EE6" s="52" t="str">
        <f t="shared" si="9"/>
        <v>-</v>
      </c>
      <c r="EF6" s="52" t="str">
        <f t="shared" si="9"/>
        <v>-</v>
      </c>
      <c r="EG6" s="52">
        <f t="shared" si="9"/>
        <v>0.13</v>
      </c>
      <c r="EH6" s="52">
        <f t="shared" si="9"/>
        <v>0.02</v>
      </c>
      <c r="EI6" s="52">
        <f t="shared" si="9"/>
        <v>0.06</v>
      </c>
      <c r="EJ6" s="50" t="str">
        <f>IF(EJ7="-","【-】","【"&amp;SUBSTITUTE(TEXT(EJ7,"#,##0.00"),"-","△")&amp;"】")</f>
        <v>【0.34】</v>
      </c>
    </row>
    <row r="7" spans="1:140" s="53" customFormat="1">
      <c r="A7"/>
      <c r="B7" s="54" t="s">
        <v>87</v>
      </c>
      <c r="C7" s="54" t="s">
        <v>88</v>
      </c>
      <c r="D7" s="54" t="s">
        <v>89</v>
      </c>
      <c r="E7" s="54" t="s">
        <v>90</v>
      </c>
      <c r="F7" s="54" t="s">
        <v>91</v>
      </c>
      <c r="G7" s="54" t="s">
        <v>92</v>
      </c>
      <c r="H7" s="54" t="s">
        <v>93</v>
      </c>
      <c r="I7" s="54" t="s">
        <v>94</v>
      </c>
      <c r="J7" s="54" t="s">
        <v>95</v>
      </c>
      <c r="K7" s="55">
        <v>2500</v>
      </c>
      <c r="L7" s="54" t="s">
        <v>96</v>
      </c>
      <c r="M7" s="55">
        <v>1</v>
      </c>
      <c r="N7" s="55">
        <v>1352</v>
      </c>
      <c r="O7" s="56" t="s">
        <v>97</v>
      </c>
      <c r="P7" s="56">
        <v>99.1</v>
      </c>
      <c r="Q7" s="55">
        <v>2</v>
      </c>
      <c r="R7" s="55">
        <v>1330</v>
      </c>
      <c r="S7" s="54" t="s">
        <v>98</v>
      </c>
      <c r="T7" s="57" t="s">
        <v>97</v>
      </c>
      <c r="U7" s="57" t="s">
        <v>97</v>
      </c>
      <c r="V7" s="57">
        <v>123.8</v>
      </c>
      <c r="W7" s="57">
        <v>126.84</v>
      </c>
      <c r="X7" s="57">
        <v>118.89</v>
      </c>
      <c r="Y7" s="57" t="s">
        <v>97</v>
      </c>
      <c r="Z7" s="57" t="s">
        <v>97</v>
      </c>
      <c r="AA7" s="57">
        <v>113.67</v>
      </c>
      <c r="AB7" s="57">
        <v>110.79</v>
      </c>
      <c r="AC7" s="58">
        <v>108.76</v>
      </c>
      <c r="AD7" s="57">
        <v>119.03</v>
      </c>
      <c r="AE7" s="57" t="s">
        <v>97</v>
      </c>
      <c r="AF7" s="57" t="s">
        <v>97</v>
      </c>
      <c r="AG7" s="57">
        <v>0</v>
      </c>
      <c r="AH7" s="57">
        <v>0</v>
      </c>
      <c r="AI7" s="57">
        <v>0</v>
      </c>
      <c r="AJ7" s="57" t="s">
        <v>97</v>
      </c>
      <c r="AK7" s="57" t="s">
        <v>97</v>
      </c>
      <c r="AL7" s="57">
        <v>118.97</v>
      </c>
      <c r="AM7" s="57">
        <v>121.15</v>
      </c>
      <c r="AN7" s="57">
        <v>125.8</v>
      </c>
      <c r="AO7" s="57">
        <v>25.49</v>
      </c>
      <c r="AP7" s="57" t="s">
        <v>97</v>
      </c>
      <c r="AQ7" s="57" t="s">
        <v>97</v>
      </c>
      <c r="AR7" s="57">
        <v>739.03</v>
      </c>
      <c r="AS7" s="57">
        <v>971.92</v>
      </c>
      <c r="AT7" s="57">
        <v>784.43</v>
      </c>
      <c r="AU7" s="57" t="s">
        <v>97</v>
      </c>
      <c r="AV7" s="57" t="s">
        <v>97</v>
      </c>
      <c r="AW7" s="57">
        <v>730.25</v>
      </c>
      <c r="AX7" s="57">
        <v>868.31</v>
      </c>
      <c r="AY7" s="57">
        <v>732.52</v>
      </c>
      <c r="AZ7" s="57">
        <v>420.52</v>
      </c>
      <c r="BA7" s="57" t="s">
        <v>97</v>
      </c>
      <c r="BB7" s="57" t="s">
        <v>97</v>
      </c>
      <c r="BC7" s="57">
        <v>0</v>
      </c>
      <c r="BD7" s="57">
        <v>0</v>
      </c>
      <c r="BE7" s="57">
        <v>0</v>
      </c>
      <c r="BF7" s="57" t="s">
        <v>97</v>
      </c>
      <c r="BG7" s="57" t="s">
        <v>97</v>
      </c>
      <c r="BH7" s="57">
        <v>514.66</v>
      </c>
      <c r="BI7" s="57">
        <v>504.81</v>
      </c>
      <c r="BJ7" s="57">
        <v>498.01</v>
      </c>
      <c r="BK7" s="57">
        <v>238.81</v>
      </c>
      <c r="BL7" s="57" t="s">
        <v>97</v>
      </c>
      <c r="BM7" s="57" t="s">
        <v>97</v>
      </c>
      <c r="BN7" s="57">
        <v>139.04</v>
      </c>
      <c r="BO7" s="57">
        <v>146.91999999999999</v>
      </c>
      <c r="BP7" s="57">
        <v>136.05000000000001</v>
      </c>
      <c r="BQ7" s="57" t="s">
        <v>97</v>
      </c>
      <c r="BR7" s="57" t="s">
        <v>97</v>
      </c>
      <c r="BS7" s="57">
        <v>95.99</v>
      </c>
      <c r="BT7" s="57">
        <v>94.91</v>
      </c>
      <c r="BU7" s="57">
        <v>90.22</v>
      </c>
      <c r="BV7" s="57">
        <v>115</v>
      </c>
      <c r="BW7" s="57" t="s">
        <v>97</v>
      </c>
      <c r="BX7" s="57" t="s">
        <v>97</v>
      </c>
      <c r="BY7" s="57">
        <v>23.92</v>
      </c>
      <c r="BZ7" s="57">
        <v>23.65</v>
      </c>
      <c r="CA7" s="57">
        <v>26.72</v>
      </c>
      <c r="CB7" s="57" t="s">
        <v>97</v>
      </c>
      <c r="CC7" s="57" t="s">
        <v>97</v>
      </c>
      <c r="CD7" s="57">
        <v>44.55</v>
      </c>
      <c r="CE7" s="57">
        <v>47.36</v>
      </c>
      <c r="CF7" s="57">
        <v>49.94</v>
      </c>
      <c r="CG7" s="57">
        <v>18.600000000000001</v>
      </c>
      <c r="CH7" s="57" t="s">
        <v>97</v>
      </c>
      <c r="CI7" s="57" t="s">
        <v>97</v>
      </c>
      <c r="CJ7" s="57">
        <v>58</v>
      </c>
      <c r="CK7" s="57">
        <v>58.8</v>
      </c>
      <c r="CL7" s="57">
        <v>54.08</v>
      </c>
      <c r="CM7" s="57" t="s">
        <v>97</v>
      </c>
      <c r="CN7" s="57" t="s">
        <v>97</v>
      </c>
      <c r="CO7" s="57">
        <v>35.24</v>
      </c>
      <c r="CP7" s="57">
        <v>35.22</v>
      </c>
      <c r="CQ7" s="57">
        <v>34.92</v>
      </c>
      <c r="CR7" s="57">
        <v>55.21</v>
      </c>
      <c r="CS7" s="57" t="s">
        <v>97</v>
      </c>
      <c r="CT7" s="57" t="s">
        <v>97</v>
      </c>
      <c r="CU7" s="57">
        <v>53.2</v>
      </c>
      <c r="CV7" s="57">
        <v>53.2</v>
      </c>
      <c r="CW7" s="57">
        <v>53.2</v>
      </c>
      <c r="CX7" s="57" t="s">
        <v>97</v>
      </c>
      <c r="CY7" s="57" t="s">
        <v>97</v>
      </c>
      <c r="CZ7" s="57">
        <v>50.28</v>
      </c>
      <c r="DA7" s="57">
        <v>51.42</v>
      </c>
      <c r="DB7" s="57">
        <v>50.9</v>
      </c>
      <c r="DC7" s="57">
        <v>77.39</v>
      </c>
      <c r="DD7" s="57" t="s">
        <v>97</v>
      </c>
      <c r="DE7" s="57" t="s">
        <v>97</v>
      </c>
      <c r="DF7" s="57">
        <v>5.58</v>
      </c>
      <c r="DG7" s="57">
        <v>6.26</v>
      </c>
      <c r="DH7" s="57">
        <v>16.41</v>
      </c>
      <c r="DI7" s="57" t="s">
        <v>97</v>
      </c>
      <c r="DJ7" s="57" t="s">
        <v>97</v>
      </c>
      <c r="DK7" s="57">
        <v>53.4</v>
      </c>
      <c r="DL7" s="57">
        <v>53.49</v>
      </c>
      <c r="DM7" s="57">
        <v>54.3</v>
      </c>
      <c r="DN7" s="57">
        <v>59.23</v>
      </c>
      <c r="DO7" s="57" t="s">
        <v>97</v>
      </c>
      <c r="DP7" s="57" t="s">
        <v>97</v>
      </c>
      <c r="DQ7" s="57">
        <v>0</v>
      </c>
      <c r="DR7" s="57">
        <v>0</v>
      </c>
      <c r="DS7" s="57">
        <v>0</v>
      </c>
      <c r="DT7" s="57" t="s">
        <v>97</v>
      </c>
      <c r="DU7" s="57" t="s">
        <v>97</v>
      </c>
      <c r="DV7" s="57">
        <v>3.46</v>
      </c>
      <c r="DW7" s="57">
        <v>3.28</v>
      </c>
      <c r="DX7" s="57">
        <v>4.66</v>
      </c>
      <c r="DY7" s="57">
        <v>47.77</v>
      </c>
      <c r="DZ7" s="57" t="s">
        <v>97</v>
      </c>
      <c r="EA7" s="57" t="s">
        <v>97</v>
      </c>
      <c r="EB7" s="57">
        <v>0</v>
      </c>
      <c r="EC7" s="57">
        <v>0</v>
      </c>
      <c r="ED7" s="57">
        <v>0</v>
      </c>
      <c r="EE7" s="57" t="s">
        <v>97</v>
      </c>
      <c r="EF7" s="57" t="s">
        <v>97</v>
      </c>
      <c r="EG7" s="57">
        <v>0.13</v>
      </c>
      <c r="EH7" s="57">
        <v>0.02</v>
      </c>
      <c r="EI7" s="57">
        <v>0.06</v>
      </c>
      <c r="EJ7" s="57">
        <v>0.34</v>
      </c>
    </row>
    <row r="8" spans="1:140">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c r="A9" s="60"/>
      <c r="B9" s="60" t="s">
        <v>99</v>
      </c>
      <c r="C9" s="60" t="s">
        <v>100</v>
      </c>
      <c r="D9" s="60" t="s">
        <v>101</v>
      </c>
      <c r="E9" s="60" t="s">
        <v>102</v>
      </c>
      <c r="F9" s="60" t="s">
        <v>103</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c r="A10" s="60" t="s">
        <v>41</v>
      </c>
      <c r="B10" s="61" t="str">
        <f>IF(VALUE($B$7)=0,"",IF(VALUE($B$7)&gt;2022,"R"&amp;TEXT(VALUE($B$7)-2022,"00"),"H"&amp;VALUE($B$7)-1992))</f>
        <v>H27</v>
      </c>
      <c r="C10" s="61" t="str">
        <f>IF(VALUE($B$7)=0,"",IF(VALUE($B$7)&gt;2021,"R"&amp;TEXT(VALUE($B$7)-2021,"00"),"H"&amp;VALUE($B$7)-1991))</f>
        <v>H28</v>
      </c>
      <c r="D10" s="61" t="str">
        <f>IF(VALUE($B$7)=0,"",IF(VALUE($B$7)&gt;2020,"R"&amp;TEXT(VALUE($B$7)-2020,"00"),"H"&amp;VALUE($B$7)-1990))</f>
        <v>H29</v>
      </c>
      <c r="E10" s="61" t="str">
        <f>IF(VALUE($B$7)=0,"",IF(VALUE($B$7)&gt;2019,"R"&amp;TEXT(VALUE($B$7)-2019,"00"),"H"&amp;VALUE($B$7)-1989))</f>
        <v>H30</v>
      </c>
      <c r="F10" s="61" t="str">
        <f>IF(VALUE($B$7)=0,"",IF(VALUE($B$7)&gt;2018,"R"&amp;TEXT(VALUE($B$7)-2018,"00"),"H"&amp;VALUE($B$7)-1988))</f>
        <v>R01</v>
      </c>
      <c r="T10" s="62"/>
      <c r="U10" s="63" t="str">
        <f>$B$10</f>
        <v>H27</v>
      </c>
      <c r="V10" s="63" t="str">
        <f>$C$10</f>
        <v>H28</v>
      </c>
      <c r="W10" s="63" t="str">
        <f>$D$10</f>
        <v>H29</v>
      </c>
      <c r="X10" s="63" t="str">
        <f>$E$10</f>
        <v>H30</v>
      </c>
      <c r="Y10" s="63" t="str">
        <f>$F$10</f>
        <v>R01</v>
      </c>
      <c r="AE10" s="62"/>
      <c r="AF10" s="63" t="str">
        <f>$B$10</f>
        <v>H27</v>
      </c>
      <c r="AG10" s="63" t="str">
        <f>$C$10</f>
        <v>H28</v>
      </c>
      <c r="AH10" s="63" t="str">
        <f>$D$10</f>
        <v>H29</v>
      </c>
      <c r="AI10" s="63" t="str">
        <f>$E$10</f>
        <v>H30</v>
      </c>
      <c r="AJ10" s="63" t="str">
        <f>$F$10</f>
        <v>R01</v>
      </c>
      <c r="AP10" s="62"/>
      <c r="AQ10" s="63" t="str">
        <f>$B$10</f>
        <v>H27</v>
      </c>
      <c r="AR10" s="63" t="str">
        <f>$C$10</f>
        <v>H28</v>
      </c>
      <c r="AS10" s="63" t="str">
        <f>$D$10</f>
        <v>H29</v>
      </c>
      <c r="AT10" s="63" t="str">
        <f>$E$10</f>
        <v>H30</v>
      </c>
      <c r="AU10" s="63" t="str">
        <f>$F$10</f>
        <v>R01</v>
      </c>
      <c r="BA10" s="62"/>
      <c r="BB10" s="63" t="str">
        <f>$B$10</f>
        <v>H27</v>
      </c>
      <c r="BC10" s="63" t="str">
        <f>$C$10</f>
        <v>H28</v>
      </c>
      <c r="BD10" s="63" t="str">
        <f>$D$10</f>
        <v>H29</v>
      </c>
      <c r="BE10" s="63" t="str">
        <f>$E$10</f>
        <v>H30</v>
      </c>
      <c r="BF10" s="63" t="str">
        <f>$F$10</f>
        <v>R01</v>
      </c>
      <c r="BL10" s="62"/>
      <c r="BM10" s="63" t="str">
        <f>$B$10</f>
        <v>H27</v>
      </c>
      <c r="BN10" s="63" t="str">
        <f>$C$10</f>
        <v>H28</v>
      </c>
      <c r="BO10" s="63" t="str">
        <f>$D$10</f>
        <v>H29</v>
      </c>
      <c r="BP10" s="63" t="str">
        <f>$E$10</f>
        <v>H30</v>
      </c>
      <c r="BQ10" s="63" t="str">
        <f>$F$10</f>
        <v>R01</v>
      </c>
      <c r="BW10" s="62"/>
      <c r="BX10" s="63" t="str">
        <f>$B$10</f>
        <v>H27</v>
      </c>
      <c r="BY10" s="63" t="str">
        <f>$C$10</f>
        <v>H28</v>
      </c>
      <c r="BZ10" s="63" t="str">
        <f>$D$10</f>
        <v>H29</v>
      </c>
      <c r="CA10" s="63" t="str">
        <f>$E$10</f>
        <v>H30</v>
      </c>
      <c r="CB10" s="63" t="str">
        <f>$F$10</f>
        <v>R01</v>
      </c>
      <c r="CH10" s="62"/>
      <c r="CI10" s="63" t="str">
        <f>$B$10</f>
        <v>H27</v>
      </c>
      <c r="CJ10" s="63" t="str">
        <f>$C$10</f>
        <v>H28</v>
      </c>
      <c r="CK10" s="63" t="str">
        <f>$D$10</f>
        <v>H29</v>
      </c>
      <c r="CL10" s="63" t="str">
        <f>$E$10</f>
        <v>H30</v>
      </c>
      <c r="CM10" s="63" t="str">
        <f>$F$10</f>
        <v>R01</v>
      </c>
      <c r="CS10" s="62"/>
      <c r="CT10" s="63" t="str">
        <f>$B$10</f>
        <v>H27</v>
      </c>
      <c r="CU10" s="63" t="str">
        <f>$C$10</f>
        <v>H28</v>
      </c>
      <c r="CV10" s="63" t="str">
        <f>$D$10</f>
        <v>H29</v>
      </c>
      <c r="CW10" s="63" t="str">
        <f>$E$10</f>
        <v>H30</v>
      </c>
      <c r="CX10" s="63" t="str">
        <f>$F$10</f>
        <v>R01</v>
      </c>
      <c r="DD10" s="62"/>
      <c r="DE10" s="63" t="str">
        <f>$B$10</f>
        <v>H27</v>
      </c>
      <c r="DF10" s="63" t="str">
        <f>$C$10</f>
        <v>H28</v>
      </c>
      <c r="DG10" s="63" t="str">
        <f>$D$10</f>
        <v>H29</v>
      </c>
      <c r="DH10" s="63" t="str">
        <f>$E$10</f>
        <v>H30</v>
      </c>
      <c r="DI10" s="63" t="str">
        <f>$F$10</f>
        <v>R01</v>
      </c>
      <c r="DO10" s="62"/>
      <c r="DP10" s="63" t="str">
        <f>$B$10</f>
        <v>H27</v>
      </c>
      <c r="DQ10" s="63" t="str">
        <f>$C$10</f>
        <v>H28</v>
      </c>
      <c r="DR10" s="63" t="str">
        <f>$D$10</f>
        <v>H29</v>
      </c>
      <c r="DS10" s="63" t="str">
        <f>$E$10</f>
        <v>H30</v>
      </c>
      <c r="DT10" s="63" t="str">
        <f>$F$10</f>
        <v>R01</v>
      </c>
      <c r="DZ10" s="62"/>
      <c r="EA10" s="63" t="str">
        <f>$B$10</f>
        <v>H27</v>
      </c>
      <c r="EB10" s="63" t="str">
        <f>$C$10</f>
        <v>H28</v>
      </c>
      <c r="EC10" s="63" t="str">
        <f>$D$10</f>
        <v>H29</v>
      </c>
      <c r="ED10" s="63" t="str">
        <f>$E$10</f>
        <v>H30</v>
      </c>
      <c r="EE10" s="63" t="str">
        <f>$F$10</f>
        <v>R01</v>
      </c>
    </row>
    <row r="11" spans="1:140">
      <c r="T11" s="64" t="s">
        <v>23</v>
      </c>
      <c r="U11" s="65" t="e">
        <f>IF(T6="-",NA(),T6)</f>
        <v>#N/A</v>
      </c>
      <c r="V11" s="65" t="e">
        <f>IF(U6="-",NA(),U6)</f>
        <v>#N/A</v>
      </c>
      <c r="W11" s="65">
        <f>IF(V6="-",NA(),V6)</f>
        <v>123.8</v>
      </c>
      <c r="X11" s="65">
        <f>IF(W6="-",NA(),W6)</f>
        <v>126.84</v>
      </c>
      <c r="Y11" s="65">
        <f>IF(X6="-",NA(),X6)</f>
        <v>118.89</v>
      </c>
      <c r="AE11" s="64" t="s">
        <v>23</v>
      </c>
      <c r="AF11" s="65" t="e">
        <f>IF(AE6="-",NA(),AE6)</f>
        <v>#N/A</v>
      </c>
      <c r="AG11" s="65" t="e">
        <f>IF(AF6="-",NA(),AF6)</f>
        <v>#N/A</v>
      </c>
      <c r="AH11" s="65">
        <f>IF(AG6="-",NA(),AG6)</f>
        <v>0</v>
      </c>
      <c r="AI11" s="65">
        <f>IF(AH6="-",NA(),AH6)</f>
        <v>0</v>
      </c>
      <c r="AJ11" s="65">
        <f>IF(AI6="-",NA(),AI6)</f>
        <v>0</v>
      </c>
      <c r="AP11" s="64" t="s">
        <v>23</v>
      </c>
      <c r="AQ11" s="65" t="e">
        <f>IF(AP6="-",NA(),AP6)</f>
        <v>#N/A</v>
      </c>
      <c r="AR11" s="65" t="e">
        <f>IF(AQ6="-",NA(),AQ6)</f>
        <v>#N/A</v>
      </c>
      <c r="AS11" s="65">
        <f>IF(AR6="-",NA(),AR6)</f>
        <v>739.03</v>
      </c>
      <c r="AT11" s="65">
        <f>IF(AS6="-",NA(),AS6)</f>
        <v>971.92</v>
      </c>
      <c r="AU11" s="65">
        <f>IF(AT6="-",NA(),AT6)</f>
        <v>784.43</v>
      </c>
      <c r="BA11" s="64" t="s">
        <v>23</v>
      </c>
      <c r="BB11" s="65" t="e">
        <f>IF(BA6="-",NA(),BA6)</f>
        <v>#N/A</v>
      </c>
      <c r="BC11" s="65" t="e">
        <f>IF(BB6="-",NA(),BB6)</f>
        <v>#N/A</v>
      </c>
      <c r="BD11" s="65">
        <f>IF(BC6="-",NA(),BC6)</f>
        <v>0</v>
      </c>
      <c r="BE11" s="65">
        <f>IF(BD6="-",NA(),BD6)</f>
        <v>0</v>
      </c>
      <c r="BF11" s="65">
        <f>IF(BE6="-",NA(),BE6)</f>
        <v>0</v>
      </c>
      <c r="BL11" s="64" t="s">
        <v>23</v>
      </c>
      <c r="BM11" s="65" t="e">
        <f>IF(BL6="-",NA(),BL6)</f>
        <v>#N/A</v>
      </c>
      <c r="BN11" s="65" t="e">
        <f>IF(BM6="-",NA(),BM6)</f>
        <v>#N/A</v>
      </c>
      <c r="BO11" s="65">
        <f>IF(BN6="-",NA(),BN6)</f>
        <v>139.04</v>
      </c>
      <c r="BP11" s="65">
        <f>IF(BO6="-",NA(),BO6)</f>
        <v>146.91999999999999</v>
      </c>
      <c r="BQ11" s="65">
        <f>IF(BP6="-",NA(),BP6)</f>
        <v>136.05000000000001</v>
      </c>
      <c r="BW11" s="64" t="s">
        <v>23</v>
      </c>
      <c r="BX11" s="65" t="e">
        <f>IF(BW6="-",NA(),BW6)</f>
        <v>#N/A</v>
      </c>
      <c r="BY11" s="65" t="e">
        <f>IF(BX6="-",NA(),BX6)</f>
        <v>#N/A</v>
      </c>
      <c r="BZ11" s="65">
        <f>IF(BY6="-",NA(),BY6)</f>
        <v>23.92</v>
      </c>
      <c r="CA11" s="65">
        <f>IF(BZ6="-",NA(),BZ6)</f>
        <v>23.65</v>
      </c>
      <c r="CB11" s="65">
        <f>IF(CA6="-",NA(),CA6)</f>
        <v>26.72</v>
      </c>
      <c r="CH11" s="64" t="s">
        <v>23</v>
      </c>
      <c r="CI11" s="65" t="e">
        <f>IF(CH6="-",NA(),CH6)</f>
        <v>#N/A</v>
      </c>
      <c r="CJ11" s="65" t="e">
        <f>IF(CI6="-",NA(),CI6)</f>
        <v>#N/A</v>
      </c>
      <c r="CK11" s="65">
        <f>IF(CJ6="-",NA(),CJ6)</f>
        <v>58</v>
      </c>
      <c r="CL11" s="65">
        <f>IF(CK6="-",NA(),CK6)</f>
        <v>58.8</v>
      </c>
      <c r="CM11" s="65">
        <f>IF(CL6="-",NA(),CL6)</f>
        <v>54.08</v>
      </c>
      <c r="CS11" s="64" t="s">
        <v>23</v>
      </c>
      <c r="CT11" s="65" t="e">
        <f>IF(CS6="-",NA(),CS6)</f>
        <v>#N/A</v>
      </c>
      <c r="CU11" s="65" t="e">
        <f>IF(CT6="-",NA(),CT6)</f>
        <v>#N/A</v>
      </c>
      <c r="CV11" s="65">
        <f>IF(CU6="-",NA(),CU6)</f>
        <v>53.2</v>
      </c>
      <c r="CW11" s="65">
        <f>IF(CV6="-",NA(),CV6)</f>
        <v>53.2</v>
      </c>
      <c r="CX11" s="65">
        <f>IF(CW6="-",NA(),CW6)</f>
        <v>53.2</v>
      </c>
      <c r="DD11" s="64" t="s">
        <v>23</v>
      </c>
      <c r="DE11" s="65" t="e">
        <f>IF(DD6="-",NA(),DD6)</f>
        <v>#N/A</v>
      </c>
      <c r="DF11" s="65" t="e">
        <f>IF(DE6="-",NA(),DE6)</f>
        <v>#N/A</v>
      </c>
      <c r="DG11" s="65">
        <f>IF(DF6="-",NA(),DF6)</f>
        <v>5.58</v>
      </c>
      <c r="DH11" s="65">
        <f>IF(DG6="-",NA(),DG6)</f>
        <v>6.26</v>
      </c>
      <c r="DI11" s="65">
        <f>IF(DH6="-",NA(),DH6)</f>
        <v>16.41</v>
      </c>
      <c r="DO11" s="64" t="s">
        <v>23</v>
      </c>
      <c r="DP11" s="65" t="e">
        <f>IF(DO6="-",NA(),DO6)</f>
        <v>#N/A</v>
      </c>
      <c r="DQ11" s="65" t="e">
        <f>IF(DP6="-",NA(),DP6)</f>
        <v>#N/A</v>
      </c>
      <c r="DR11" s="65">
        <f>IF(DQ6="-",NA(),DQ6)</f>
        <v>0</v>
      </c>
      <c r="DS11" s="65">
        <f>IF(DR6="-",NA(),DR6)</f>
        <v>0</v>
      </c>
      <c r="DT11" s="65">
        <f>IF(DS6="-",NA(),DS6)</f>
        <v>0</v>
      </c>
      <c r="DZ11" s="64" t="s">
        <v>23</v>
      </c>
      <c r="EA11" s="65" t="e">
        <f>IF(DZ6="-",NA(),DZ6)</f>
        <v>#N/A</v>
      </c>
      <c r="EB11" s="65" t="e">
        <f>IF(EA6="-",NA(),EA6)</f>
        <v>#N/A</v>
      </c>
      <c r="EC11" s="65">
        <f>IF(EB6="-",NA(),EB6)</f>
        <v>0</v>
      </c>
      <c r="ED11" s="65">
        <f>IF(EC6="-",NA(),EC6)</f>
        <v>0</v>
      </c>
      <c r="EE11" s="65">
        <f>IF(ED6="-",NA(),ED6)</f>
        <v>0</v>
      </c>
    </row>
    <row r="12" spans="1:140">
      <c r="T12" s="64" t="s">
        <v>24</v>
      </c>
      <c r="U12" s="65" t="e">
        <f>IF(Y6="-",NA(),Y6)</f>
        <v>#N/A</v>
      </c>
      <c r="V12" s="65" t="e">
        <f>IF(Z6="-",NA(),Z6)</f>
        <v>#N/A</v>
      </c>
      <c r="W12" s="65">
        <f>IF(AA6="-",NA(),AA6)</f>
        <v>113.67</v>
      </c>
      <c r="X12" s="65">
        <f>IF(AB6="-",NA(),AB6)</f>
        <v>110.79</v>
      </c>
      <c r="Y12" s="65">
        <f>IF(AC6="-",NA(),AC6)</f>
        <v>108.76</v>
      </c>
      <c r="AE12" s="64" t="s">
        <v>24</v>
      </c>
      <c r="AF12" s="65" t="e">
        <f>IF(AJ6="-",NA(),AJ6)</f>
        <v>#N/A</v>
      </c>
      <c r="AG12" s="65" t="e">
        <f t="shared" ref="AG12:AJ12" si="10">IF(AK6="-",NA(),AK6)</f>
        <v>#N/A</v>
      </c>
      <c r="AH12" s="65">
        <f t="shared" si="10"/>
        <v>118.97</v>
      </c>
      <c r="AI12" s="65">
        <f t="shared" si="10"/>
        <v>121.15</v>
      </c>
      <c r="AJ12" s="65">
        <f t="shared" si="10"/>
        <v>125.8</v>
      </c>
      <c r="AP12" s="64" t="s">
        <v>24</v>
      </c>
      <c r="AQ12" s="65" t="e">
        <f>IF(AU6="-",NA(),AU6)</f>
        <v>#N/A</v>
      </c>
      <c r="AR12" s="65" t="e">
        <f t="shared" ref="AR12:AU12" si="11">IF(AV6="-",NA(),AV6)</f>
        <v>#N/A</v>
      </c>
      <c r="AS12" s="65">
        <f t="shared" si="11"/>
        <v>730.25</v>
      </c>
      <c r="AT12" s="65">
        <f t="shared" si="11"/>
        <v>868.31</v>
      </c>
      <c r="AU12" s="65">
        <f t="shared" si="11"/>
        <v>732.52</v>
      </c>
      <c r="BA12" s="64" t="s">
        <v>24</v>
      </c>
      <c r="BB12" s="65" t="e">
        <f>IF(BF6="-",NA(),BF6)</f>
        <v>#N/A</v>
      </c>
      <c r="BC12" s="65" t="e">
        <f t="shared" ref="BC12:BF12" si="12">IF(BG6="-",NA(),BG6)</f>
        <v>#N/A</v>
      </c>
      <c r="BD12" s="65">
        <f t="shared" si="12"/>
        <v>514.66</v>
      </c>
      <c r="BE12" s="65">
        <f t="shared" si="12"/>
        <v>504.81</v>
      </c>
      <c r="BF12" s="65">
        <f t="shared" si="12"/>
        <v>498.01</v>
      </c>
      <c r="BL12" s="64" t="s">
        <v>24</v>
      </c>
      <c r="BM12" s="65" t="e">
        <f>IF(BQ6="-",NA(),BQ6)</f>
        <v>#N/A</v>
      </c>
      <c r="BN12" s="65" t="e">
        <f t="shared" ref="BN12:BQ12" si="13">IF(BR6="-",NA(),BR6)</f>
        <v>#N/A</v>
      </c>
      <c r="BO12" s="65">
        <f t="shared" si="13"/>
        <v>95.99</v>
      </c>
      <c r="BP12" s="65">
        <f t="shared" si="13"/>
        <v>94.91</v>
      </c>
      <c r="BQ12" s="65">
        <f t="shared" si="13"/>
        <v>90.22</v>
      </c>
      <c r="BW12" s="64" t="s">
        <v>24</v>
      </c>
      <c r="BX12" s="65" t="e">
        <f>IF(CB6="-",NA(),CB6)</f>
        <v>#N/A</v>
      </c>
      <c r="BY12" s="65" t="e">
        <f t="shared" ref="BY12:CB12" si="14">IF(CC6="-",NA(),CC6)</f>
        <v>#N/A</v>
      </c>
      <c r="BZ12" s="65">
        <f t="shared" si="14"/>
        <v>44.55</v>
      </c>
      <c r="CA12" s="65">
        <f t="shared" si="14"/>
        <v>47.36</v>
      </c>
      <c r="CB12" s="65">
        <f t="shared" si="14"/>
        <v>49.94</v>
      </c>
      <c r="CH12" s="64" t="s">
        <v>24</v>
      </c>
      <c r="CI12" s="65" t="e">
        <f>IF(CM6="-",NA(),CM6)</f>
        <v>#N/A</v>
      </c>
      <c r="CJ12" s="65" t="e">
        <f t="shared" ref="CJ12:CM12" si="15">IF(CN6="-",NA(),CN6)</f>
        <v>#N/A</v>
      </c>
      <c r="CK12" s="65">
        <f t="shared" si="15"/>
        <v>35.24</v>
      </c>
      <c r="CL12" s="65">
        <f t="shared" si="15"/>
        <v>35.22</v>
      </c>
      <c r="CM12" s="65">
        <f t="shared" si="15"/>
        <v>34.92</v>
      </c>
      <c r="CS12" s="64" t="s">
        <v>24</v>
      </c>
      <c r="CT12" s="65" t="e">
        <f>IF(CX6="-",NA(),CX6)</f>
        <v>#N/A</v>
      </c>
      <c r="CU12" s="65" t="e">
        <f t="shared" ref="CU12:CX12" si="16">IF(CY6="-",NA(),CY6)</f>
        <v>#N/A</v>
      </c>
      <c r="CV12" s="65">
        <f t="shared" si="16"/>
        <v>50.28</v>
      </c>
      <c r="CW12" s="65">
        <f t="shared" si="16"/>
        <v>51.42</v>
      </c>
      <c r="CX12" s="65">
        <f t="shared" si="16"/>
        <v>50.9</v>
      </c>
      <c r="DD12" s="64" t="s">
        <v>24</v>
      </c>
      <c r="DE12" s="65" t="e">
        <f>IF(DI6="-",NA(),DI6)</f>
        <v>#N/A</v>
      </c>
      <c r="DF12" s="65" t="e">
        <f t="shared" ref="DF12:DI12" si="17">IF(DJ6="-",NA(),DJ6)</f>
        <v>#N/A</v>
      </c>
      <c r="DG12" s="65">
        <f t="shared" si="17"/>
        <v>53.4</v>
      </c>
      <c r="DH12" s="65">
        <f t="shared" si="17"/>
        <v>53.49</v>
      </c>
      <c r="DI12" s="65">
        <f t="shared" si="17"/>
        <v>54.3</v>
      </c>
      <c r="DO12" s="64" t="s">
        <v>24</v>
      </c>
      <c r="DP12" s="65" t="e">
        <f>IF(DT6="-",NA(),DT6)</f>
        <v>#N/A</v>
      </c>
      <c r="DQ12" s="65" t="e">
        <f t="shared" ref="DQ12:DT12" si="18">IF(DU6="-",NA(),DU6)</f>
        <v>#N/A</v>
      </c>
      <c r="DR12" s="65">
        <f t="shared" si="18"/>
        <v>3.46</v>
      </c>
      <c r="DS12" s="65">
        <f t="shared" si="18"/>
        <v>3.28</v>
      </c>
      <c r="DT12" s="65">
        <f t="shared" si="18"/>
        <v>4.66</v>
      </c>
      <c r="DZ12" s="64" t="s">
        <v>24</v>
      </c>
      <c r="EA12" s="65" t="e">
        <f>IF(EE6="-",NA(),EE6)</f>
        <v>#N/A</v>
      </c>
      <c r="EB12" s="65" t="e">
        <f t="shared" ref="EB12:EE12" si="19">IF(EF6="-",NA(),EF6)</f>
        <v>#N/A</v>
      </c>
      <c r="EC12" s="65">
        <f t="shared" si="19"/>
        <v>0.13</v>
      </c>
      <c r="ED12" s="65">
        <f t="shared" si="19"/>
        <v>0.02</v>
      </c>
      <c r="EE12" s="65">
        <f t="shared" si="19"/>
        <v>0.06</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2021-01-27T06:16:52Z</cp:lastPrinted>
  <dcterms:created xsi:type="dcterms:W3CDTF">2020-12-04T03:41:12Z</dcterms:created>
  <dcterms:modified xsi:type="dcterms:W3CDTF">2021-01-27T06:20:02Z</dcterms:modified>
  <cp:category/>
</cp:coreProperties>
</file>