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地方公営企業\経営比較分析表\R2年度\【経営比較分析表】2019_024066_47_1718\【経営比較分析表】2019_024066_47_1718\"/>
    </mc:Choice>
  </mc:AlternateContent>
  <xr:revisionPtr revIDLastSave="0" documentId="13_ncr:1_{F2C4023A-2F3C-42AF-A238-B36872633DD3}" xr6:coauthVersionLast="43" xr6:coauthVersionMax="43" xr10:uidLastSave="{00000000-0000-0000-0000-000000000000}"/>
  <workbookProtection workbookAlgorithmName="SHA-512" workbookHashValue="twdOuxCDoNribC7MnQIca+/jfPsDzwMWoXT8JFHEdagTMSshyto2kPTqIDLSROnrb3bEPHwm2evVSMTJ2h2ZgQ==" workbookSaltValue="sCUS2fVr5zlxXiNAjMyKV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P10" i="4"/>
  <c r="I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<sst xmlns="http://schemas.openxmlformats.org/spreadsheetml/2006/main" count="236" uniqueCount="120">
  <si>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</si>
  <si>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</si>
  <si>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</si>
  <si>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</si>
  <si>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</si>
  <si>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</si>
  <si>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</si>
  <si>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</si>
  <si>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</si>
  <si>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</si>
  <si>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</si>
  <si>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</si>
  <si>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</si>
  <si>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</si>
  <si>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</si>
  <si>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</si>
  <si>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</si>
  <si>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</si>
  <si>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</si>
  <si>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</si>
  <si>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</si>
  <si>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</si>
  <si>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</si>
  <si>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</si>
  <si>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</si>
  <si>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</si>
  <si>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</si>
  <si>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</si>
  <si>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</si>
  <si>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</si>
  <si>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</si>
  <si>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</si>
  <si>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</si>
  <si>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</si>
  <si>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</si>
  <si>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</si>
  <si>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</si>
  <si>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</si>
  <si>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</si>
  <si>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</si>
  <si>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</si>
  <si>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</si>
  <si>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</si>
  <si>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</si>
  <si>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</si>
  <si>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</si>
  <si>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</si>
  <si>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</si>
  <si>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</si>
  <si>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</si>
  <si>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</si>
  <si>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</si>
  <si>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</si>
  <si>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</si>
  <si>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</si>
  <si>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</si>
  <si>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</si>
  <si>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</si>
  <si>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</si>
  <si>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</si>
  <si>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</si>
  <si>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</si>
  <si>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</si>
  <si>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</si>
  <si>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</si>
  <si>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</si>
  <si>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</si>
  <si>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</si>
  <si>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</si>
  <si>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</si>
  <si>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</si>
  <si>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</si>
  <si>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</si>
  <si>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</si>
  <si>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</si>
  <si>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</si>
  <si>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</si>
  <si>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</si>
  <si>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</si>
  <si>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</si>
  <si>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</si>
  <si>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</si>
  <si>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</si>
  <si>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</si>
  <si>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</si>
  <si>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</si>
  <si>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</si>
  <si>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</si>
  <si>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</si>
  <si>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</si>
  <si>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</si>
  <si>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</si>
  <si>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</si>
  <si>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</si>
  <si>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</si>
  <si>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</si>
  <si>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</si>
  <si>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</si>
  <si>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</si>
  <si>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</si>
  <si>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</si>
  <si>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</si>
  <si>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</si>
  <si>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</si>
  <si>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</si>
  <si>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</si>
  <si>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</si>
  <si>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</si>
  <si>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</si>
  <si>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</si>
  <si>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</si>
  <si>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</si>
  <si>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</si>
  <si>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</si>
  <si>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</si>
  <si>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</si>
  <si>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</si>
  <si>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処理区域内の人口が少なく、未加入者は高齢者や生活困窮者等が大半を占めており、水洗化率等の増加は現状困難である。そのため、料金収入のみでの経営が不可能であり、現在は一般会計からの繰入金により賄っている。近年施設の老朽化により機器の故障が相次ぎ、汚水処理原価が高い状態を維持している。平成２８年度、２９年度に施設の機能強化事業、平成３０年度に経営戦略策定業務委託、令和元年度には最適整備構想策定業務委託を実施したこと、加えて、令和元年度から開始している地方公営企業法適用に向けた業務委託が数年かけて行われており、企業債の増加に伴い、汚水処理原価の増加も予想される。近い将来、法適化への移行予定であるため、策定した経営戦略を活用し、経営の健全化を図る。</t>
    <rPh sb="0" eb="2">
      <t>ショリ</t>
    </rPh>
    <rPh sb="2" eb="4">
      <t>クイキ</t>
    </rPh>
    <rPh sb="4" eb="5">
      <t>ナイ</t>
    </rPh>
    <rPh sb="6" eb="8">
      <t>ジンコウ</t>
    </rPh>
    <rPh sb="9" eb="10">
      <t>スク</t>
    </rPh>
    <rPh sb="13" eb="17">
      <t>ミカニュウシャ</t>
    </rPh>
    <rPh sb="18" eb="21">
      <t>コウレイシャ</t>
    </rPh>
    <rPh sb="22" eb="24">
      <t>セイカツ</t>
    </rPh>
    <rPh sb="24" eb="27">
      <t>コンキュウシャ</t>
    </rPh>
    <rPh sb="27" eb="28">
      <t>トウ</t>
    </rPh>
    <rPh sb="29" eb="31">
      <t>タイハン</t>
    </rPh>
    <rPh sb="32" eb="33">
      <t>シ</t>
    </rPh>
    <rPh sb="38" eb="41">
      <t>スイセンカ</t>
    </rPh>
    <rPh sb="41" eb="42">
      <t>リツ</t>
    </rPh>
    <rPh sb="42" eb="43">
      <t>トウ</t>
    </rPh>
    <rPh sb="44" eb="46">
      <t>ゾウカ</t>
    </rPh>
    <rPh sb="47" eb="49">
      <t>ゲンジョウ</t>
    </rPh>
    <rPh sb="49" eb="51">
      <t>コンナン</t>
    </rPh>
    <rPh sb="60" eb="62">
      <t>リョウキン</t>
    </rPh>
    <rPh sb="62" eb="64">
      <t>シュウニュウ</t>
    </rPh>
    <rPh sb="68" eb="70">
      <t>ケイエイ</t>
    </rPh>
    <rPh sb="71" eb="74">
      <t>フカノウ</t>
    </rPh>
    <rPh sb="78" eb="80">
      <t>ゲンザイ</t>
    </rPh>
    <rPh sb="81" eb="83">
      <t>イッパン</t>
    </rPh>
    <rPh sb="83" eb="85">
      <t>カイケイ</t>
    </rPh>
    <rPh sb="88" eb="90">
      <t>クリイレ</t>
    </rPh>
    <rPh sb="90" eb="91">
      <t>キン</t>
    </rPh>
    <rPh sb="94" eb="95">
      <t>マカナ</t>
    </rPh>
    <rPh sb="100" eb="102">
      <t>キンネン</t>
    </rPh>
    <rPh sb="102" eb="104">
      <t>シセツ</t>
    </rPh>
    <rPh sb="105" eb="108">
      <t>ロウキュウカ</t>
    </rPh>
    <rPh sb="111" eb="113">
      <t>キキ</t>
    </rPh>
    <rPh sb="114" eb="116">
      <t>コショウ</t>
    </rPh>
    <rPh sb="117" eb="119">
      <t>アイツ</t>
    </rPh>
    <rPh sb="121" eb="123">
      <t>オスイ</t>
    </rPh>
    <rPh sb="123" eb="125">
      <t>ショリ</t>
    </rPh>
    <rPh sb="125" eb="127">
      <t>ゲンカ</t>
    </rPh>
    <rPh sb="128" eb="129">
      <t>タカ</t>
    </rPh>
    <rPh sb="130" eb="132">
      <t>ジョウタイ</t>
    </rPh>
    <rPh sb="133" eb="135">
      <t>イジ</t>
    </rPh>
    <rPh sb="140" eb="142">
      <t>ヘイセイ</t>
    </rPh>
    <rPh sb="144" eb="146">
      <t>ネンド</t>
    </rPh>
    <rPh sb="149" eb="151">
      <t>ネンド</t>
    </rPh>
    <rPh sb="152" eb="154">
      <t>シセツ</t>
    </rPh>
    <rPh sb="155" eb="157">
      <t>キノウ</t>
    </rPh>
    <rPh sb="157" eb="159">
      <t>キョウカ</t>
    </rPh>
    <rPh sb="159" eb="161">
      <t>ジギョウ</t>
    </rPh>
    <rPh sb="162" eb="164">
      <t>ヘイセイ</t>
    </rPh>
    <rPh sb="166" eb="168">
      <t>ネンド</t>
    </rPh>
    <rPh sb="169" eb="171">
      <t>ケイエイ</t>
    </rPh>
    <rPh sb="171" eb="173">
      <t>センリャク</t>
    </rPh>
    <rPh sb="173" eb="175">
      <t>サクテイ</t>
    </rPh>
    <rPh sb="175" eb="177">
      <t>ギョウム</t>
    </rPh>
    <rPh sb="177" eb="179">
      <t>イタク</t>
    </rPh>
    <rPh sb="180" eb="182">
      <t>レイワ</t>
    </rPh>
    <rPh sb="182" eb="183">
      <t>ガン</t>
    </rPh>
    <rPh sb="183" eb="184">
      <t>ネン</t>
    </rPh>
    <rPh sb="184" eb="185">
      <t>ド</t>
    </rPh>
    <rPh sb="187" eb="189">
      <t>サイテキ</t>
    </rPh>
    <rPh sb="189" eb="191">
      <t>セイビ</t>
    </rPh>
    <rPh sb="191" eb="193">
      <t>コウソウ</t>
    </rPh>
    <rPh sb="193" eb="195">
      <t>サクテイ</t>
    </rPh>
    <rPh sb="195" eb="197">
      <t>ギョウム</t>
    </rPh>
    <rPh sb="197" eb="199">
      <t>イタク</t>
    </rPh>
    <rPh sb="200" eb="202">
      <t>ジッシ</t>
    </rPh>
    <rPh sb="207" eb="208">
      <t>クワ</t>
    </rPh>
    <rPh sb="211" eb="213">
      <t>レイワ</t>
    </rPh>
    <rPh sb="213" eb="214">
      <t>ガン</t>
    </rPh>
    <rPh sb="214" eb="216">
      <t>ネンド</t>
    </rPh>
    <rPh sb="218" eb="220">
      <t>カイシ</t>
    </rPh>
    <rPh sb="224" eb="226">
      <t>チホウ</t>
    </rPh>
    <rPh sb="226" eb="228">
      <t>コウエイ</t>
    </rPh>
    <rPh sb="228" eb="230">
      <t>キギョウ</t>
    </rPh>
    <rPh sb="230" eb="231">
      <t>ホウ</t>
    </rPh>
    <rPh sb="231" eb="233">
      <t>テキヨウ</t>
    </rPh>
    <rPh sb="234" eb="235">
      <t>ム</t>
    </rPh>
    <rPh sb="237" eb="239">
      <t>ギョウム</t>
    </rPh>
    <rPh sb="239" eb="241">
      <t>イタク</t>
    </rPh>
    <rPh sb="242" eb="244">
      <t>スウネン</t>
    </rPh>
    <rPh sb="247" eb="248">
      <t>オコナ</t>
    </rPh>
    <rPh sb="254" eb="256">
      <t>キギョウ</t>
    </rPh>
    <rPh sb="256" eb="257">
      <t>サイ</t>
    </rPh>
    <rPh sb="258" eb="260">
      <t>ゾウカ</t>
    </rPh>
    <rPh sb="261" eb="262">
      <t>トモナ</t>
    </rPh>
    <rPh sb="264" eb="266">
      <t>オスイ</t>
    </rPh>
    <rPh sb="266" eb="268">
      <t>ショリ</t>
    </rPh>
    <rPh sb="268" eb="270">
      <t>ゲンカ</t>
    </rPh>
    <rPh sb="271" eb="273">
      <t>ゾウカ</t>
    </rPh>
    <rPh sb="274" eb="276">
      <t>ヨソウ</t>
    </rPh>
    <rPh sb="280" eb="281">
      <t>チカ</t>
    </rPh>
    <rPh sb="282" eb="284">
      <t>ショウライ</t>
    </rPh>
    <phoneticPr fontId="4"/>
  </si>
  <si>
    <t>現在の施設は、平成９年度から供用を開始しており、施設の老朽化が著しい状況であったが、平成２８～２９年度で実施した施設機能強化事業により、管路以外は機器の更新が完了した。管路に関しては、機能強化対策に係る調査では問題が無く、将来的に耐震診断等を行った際に再度検討したい。また、管路の更新の際は経営戦略を基に、計画的な管路更新を実施していく。</t>
    <rPh sb="0" eb="2">
      <t>ゲンザイ</t>
    </rPh>
    <rPh sb="3" eb="5">
      <t>シセツ</t>
    </rPh>
    <rPh sb="7" eb="9">
      <t>ヘイセイ</t>
    </rPh>
    <rPh sb="10" eb="11">
      <t>ネン</t>
    </rPh>
    <rPh sb="11" eb="12">
      <t>ド</t>
    </rPh>
    <rPh sb="14" eb="16">
      <t>キョウヨウ</t>
    </rPh>
    <rPh sb="17" eb="19">
      <t>カイシ</t>
    </rPh>
    <rPh sb="24" eb="26">
      <t>シセツ</t>
    </rPh>
    <rPh sb="27" eb="30">
      <t>ロウキュウカ</t>
    </rPh>
    <rPh sb="31" eb="32">
      <t>イチジル</t>
    </rPh>
    <rPh sb="34" eb="36">
      <t>ジョウキョウ</t>
    </rPh>
    <rPh sb="42" eb="44">
      <t>ヘイセイ</t>
    </rPh>
    <rPh sb="49" eb="51">
      <t>ネンド</t>
    </rPh>
    <rPh sb="52" eb="54">
      <t>ジッシ</t>
    </rPh>
    <rPh sb="56" eb="58">
      <t>シセツ</t>
    </rPh>
    <rPh sb="58" eb="60">
      <t>キノウ</t>
    </rPh>
    <rPh sb="60" eb="62">
      <t>キョウカ</t>
    </rPh>
    <rPh sb="62" eb="64">
      <t>ジギョウ</t>
    </rPh>
    <rPh sb="68" eb="70">
      <t>カンロ</t>
    </rPh>
    <rPh sb="70" eb="72">
      <t>イガイ</t>
    </rPh>
    <rPh sb="73" eb="75">
      <t>キキ</t>
    </rPh>
    <rPh sb="76" eb="78">
      <t>コウシン</t>
    </rPh>
    <rPh sb="79" eb="81">
      <t>カンリョウ</t>
    </rPh>
    <rPh sb="84" eb="86">
      <t>カンロ</t>
    </rPh>
    <rPh sb="87" eb="88">
      <t>カン</t>
    </rPh>
    <rPh sb="92" eb="94">
      <t>キノウ</t>
    </rPh>
    <rPh sb="94" eb="96">
      <t>キョウカ</t>
    </rPh>
    <rPh sb="96" eb="98">
      <t>タイサク</t>
    </rPh>
    <rPh sb="99" eb="100">
      <t>カカワ</t>
    </rPh>
    <rPh sb="101" eb="103">
      <t>チョウサ</t>
    </rPh>
    <rPh sb="105" eb="107">
      <t>モンダイ</t>
    </rPh>
    <rPh sb="108" eb="109">
      <t>ナ</t>
    </rPh>
    <rPh sb="111" eb="114">
      <t>ショウライテキ</t>
    </rPh>
    <rPh sb="115" eb="117">
      <t>タイシン</t>
    </rPh>
    <rPh sb="117" eb="119">
      <t>シンダン</t>
    </rPh>
    <rPh sb="119" eb="120">
      <t>トウ</t>
    </rPh>
    <rPh sb="121" eb="122">
      <t>オコナ</t>
    </rPh>
    <rPh sb="124" eb="125">
      <t>サイ</t>
    </rPh>
    <rPh sb="126" eb="128">
      <t>サイド</t>
    </rPh>
    <rPh sb="128" eb="130">
      <t>ケントウ</t>
    </rPh>
    <rPh sb="137" eb="139">
      <t>カンロ</t>
    </rPh>
    <rPh sb="140" eb="142">
      <t>コウシン</t>
    </rPh>
    <rPh sb="143" eb="144">
      <t>サイ</t>
    </rPh>
    <rPh sb="145" eb="147">
      <t>ケイエイ</t>
    </rPh>
    <rPh sb="147" eb="149">
      <t>センリャク</t>
    </rPh>
    <rPh sb="150" eb="151">
      <t>モト</t>
    </rPh>
    <rPh sb="153" eb="155">
      <t>ケイカク</t>
    </rPh>
    <rPh sb="155" eb="156">
      <t>テキ</t>
    </rPh>
    <rPh sb="157" eb="159">
      <t>カンロ</t>
    </rPh>
    <rPh sb="159" eb="161">
      <t>コウシン</t>
    </rPh>
    <rPh sb="162" eb="164">
      <t>ジッシ</t>
    </rPh>
    <phoneticPr fontId="4"/>
  </si>
  <si>
    <t>現在、料金収入のみでは経営が不可能な状態のため、一般会計からの繰入金により賄っている。平成２８～２９年度にかけて実施した機能強化対策事業、令和元年度に実施した最適整備構想、令和元年度から開始している地方公営企業法適用化に向けた業務委託により、これからも企業債の増加が見込まれる。今後は、例年同様に加入促進を行い、新規加入による料金収入の増加と将来的に計画的な施設更新が行えるような経営戦略を基に、計画的な事業運営を行い、適正な維持管理により健全な経営を行う。</t>
    <rPh sb="0" eb="2">
      <t>ゲンザイ</t>
    </rPh>
    <rPh sb="3" eb="5">
      <t>リョウキン</t>
    </rPh>
    <rPh sb="5" eb="7">
      <t>シュウニュウ</t>
    </rPh>
    <rPh sb="11" eb="13">
      <t>ケイエイ</t>
    </rPh>
    <rPh sb="14" eb="17">
      <t>フカノウ</t>
    </rPh>
    <rPh sb="18" eb="20">
      <t>ジョウタイ</t>
    </rPh>
    <rPh sb="24" eb="26">
      <t>イッパン</t>
    </rPh>
    <rPh sb="26" eb="28">
      <t>カイケイ</t>
    </rPh>
    <rPh sb="31" eb="33">
      <t>クリイレ</t>
    </rPh>
    <rPh sb="33" eb="34">
      <t>キン</t>
    </rPh>
    <rPh sb="37" eb="38">
      <t>マカナ</t>
    </rPh>
    <rPh sb="43" eb="45">
      <t>ヘイセイ</t>
    </rPh>
    <rPh sb="50" eb="52">
      <t>ネンド</t>
    </rPh>
    <rPh sb="56" eb="58">
      <t>ジッシ</t>
    </rPh>
    <rPh sb="60" eb="62">
      <t>キノウ</t>
    </rPh>
    <rPh sb="62" eb="64">
      <t>キョウカ</t>
    </rPh>
    <rPh sb="64" eb="66">
      <t>タイサク</t>
    </rPh>
    <rPh sb="66" eb="68">
      <t>ジギョウ</t>
    </rPh>
    <rPh sb="69" eb="71">
      <t>レイワ</t>
    </rPh>
    <rPh sb="71" eb="73">
      <t>ガンネン</t>
    </rPh>
    <rPh sb="73" eb="74">
      <t>ド</t>
    </rPh>
    <rPh sb="75" eb="77">
      <t>ジッシ</t>
    </rPh>
    <rPh sb="79" eb="81">
      <t>サイテキ</t>
    </rPh>
    <rPh sb="81" eb="83">
      <t>セイビ</t>
    </rPh>
    <rPh sb="83" eb="85">
      <t>コウソウ</t>
    </rPh>
    <rPh sb="86" eb="88">
      <t>レイワ</t>
    </rPh>
    <rPh sb="88" eb="90">
      <t>ガンネン</t>
    </rPh>
    <rPh sb="90" eb="91">
      <t>ド</t>
    </rPh>
    <rPh sb="93" eb="95">
      <t>カイシ</t>
    </rPh>
    <rPh sb="99" eb="101">
      <t>チホウ</t>
    </rPh>
    <rPh sb="101" eb="103">
      <t>コウエイ</t>
    </rPh>
    <rPh sb="103" eb="105">
      <t>キギョウ</t>
    </rPh>
    <rPh sb="105" eb="106">
      <t>ホウ</t>
    </rPh>
    <rPh sb="106" eb="109">
      <t>テキヨウカ</t>
    </rPh>
    <rPh sb="110" eb="111">
      <t>ム</t>
    </rPh>
    <rPh sb="113" eb="115">
      <t>ギョウム</t>
    </rPh>
    <rPh sb="115" eb="117">
      <t>イタク</t>
    </rPh>
    <rPh sb="126" eb="128">
      <t>キギョウ</t>
    </rPh>
    <rPh sb="128" eb="129">
      <t>サイ</t>
    </rPh>
    <rPh sb="130" eb="132">
      <t>ゾウカ</t>
    </rPh>
    <rPh sb="133" eb="135">
      <t>ミコ</t>
    </rPh>
    <rPh sb="139" eb="141">
      <t>コンゴ</t>
    </rPh>
    <rPh sb="143" eb="145">
      <t>レイネン</t>
    </rPh>
    <rPh sb="145" eb="147">
      <t>ドウヨウ</t>
    </rPh>
    <rPh sb="148" eb="150">
      <t>カニュウ</t>
    </rPh>
    <rPh sb="150" eb="152">
      <t>ソクシン</t>
    </rPh>
    <rPh sb="153" eb="154">
      <t>オコナ</t>
    </rPh>
    <rPh sb="156" eb="158">
      <t>シンキ</t>
    </rPh>
    <rPh sb="158" eb="160">
      <t>カニュウ</t>
    </rPh>
    <rPh sb="163" eb="165">
      <t>リョウキン</t>
    </rPh>
    <rPh sb="165" eb="167">
      <t>シュウニュウ</t>
    </rPh>
    <rPh sb="168" eb="170">
      <t>ゾウカ</t>
    </rPh>
    <rPh sb="171" eb="173">
      <t>ショウライ</t>
    </rPh>
    <rPh sb="173" eb="174">
      <t>テキ</t>
    </rPh>
    <rPh sb="175" eb="178">
      <t>ケイカクテキ</t>
    </rPh>
    <rPh sb="179" eb="181">
      <t>シセツ</t>
    </rPh>
    <rPh sb="181" eb="183">
      <t>コウシン</t>
    </rPh>
    <rPh sb="184" eb="185">
      <t>オコナ</t>
    </rPh>
    <rPh sb="190" eb="192">
      <t>ケイエイ</t>
    </rPh>
    <rPh sb="192" eb="194">
      <t>センリャク</t>
    </rPh>
    <rPh sb="195" eb="196">
      <t>モト</t>
    </rPh>
    <rPh sb="198" eb="201">
      <t>ケイカクテキ</t>
    </rPh>
    <rPh sb="202" eb="204">
      <t>ジギョウ</t>
    </rPh>
    <rPh sb="204" eb="206">
      <t>ウンエイ</t>
    </rPh>
    <rPh sb="207" eb="208">
      <t>オコナ</t>
    </rPh>
    <rPh sb="210" eb="212">
      <t>テキセイ</t>
    </rPh>
    <rPh sb="213" eb="215">
      <t>イジ</t>
    </rPh>
    <rPh sb="215" eb="217">
      <t>カンリ</t>
    </rPh>
    <rPh sb="220" eb="222">
      <t>ケンゼン</t>
    </rPh>
    <rPh sb="223" eb="225">
      <t>ケイエイ</t>
    </rPh>
    <rPh sb="226" eb="22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</si>
</sst>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5B-4D45-A3D7-EEB30264B28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15B-4D45-A3D7-EEB30264B28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46.02</c:v>
                </c:pt>
                <c:pt idx="1">
                  <c:v>71.680000000000007</c:v>
                </c:pt>
                <c:pt idx="2">
                  <c:v>71.680000000000007</c:v>
                </c:pt>
                <c:pt idx="3">
                  <c:v>52.21</c:v>
                </c:pt>
                <c:pt idx="4">
                  <c:v>62.83</c:v>
                </c:pt>
              </c:numCache>
            </c:numRef>
          </c:val>
          <c:extLst>
            <c:ext xmlns:c16="http://schemas.microsoft.com/office/drawing/2014/chart" uri="{C3380CC4-5D6E-409C-BE32-E72D297353CC}">
              <c16:uniqueId val="{00000000-045E-4CEE-8FC5-B63341FF3E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45E-4CEE-8FC5-B63341FF3E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83.33</c:v>
                </c:pt>
                <c:pt idx="1">
                  <c:v>82.71</c:v>
                </c:pt>
                <c:pt idx="2">
                  <c:v>81.3</c:v>
                </c:pt>
                <c:pt idx="3">
                  <c:v>83.46</c:v>
                </c:pt>
                <c:pt idx="4">
                  <c:v>83.33</c:v>
                </c:pt>
              </c:numCache>
            </c:numRef>
          </c:val>
          <c:extLst>
            <c:ext xmlns:c16="http://schemas.microsoft.com/office/drawing/2014/chart" uri="{C3380CC4-5D6E-409C-BE32-E72D297353CC}">
              <c16:uniqueId val="{00000000-9271-4A93-8AC0-444353E50F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271-4A93-8AC0-444353E50F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82.39</c:v>
                </c:pt>
                <c:pt idx="1">
                  <c:v>81.52</c:v>
                </c:pt>
                <c:pt idx="2">
                  <c:v>84.02</c:v>
                </c:pt>
                <c:pt idx="3">
                  <c:v>85.49</c:v>
                </c:pt>
                <c:pt idx="4">
                  <c:v>83.04</c:v>
                </c:pt>
              </c:numCache>
            </c:numRef>
          </c:val>
          <c:extLst>
            <c:ext xmlns:c16="http://schemas.microsoft.com/office/drawing/2014/chart" uri="{C3380CC4-5D6E-409C-BE32-E72D297353CC}">
              <c16:uniqueId val="{00000000-628B-4C8F-BBA3-161DEFAD84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B-4C8F-BBA3-161DEFAD84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86-4B9F-8D98-9DE9371E4C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6-4B9F-8D98-9DE9371E4C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F-4918-BC9F-9F5FDE5B33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F-4918-BC9F-9F5FDE5B33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1E-46BB-8252-5ACEFF0E02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E-46BB-8252-5ACEFF0E02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97-41DA-A846-D91610E119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97-41DA-A846-D91610E119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1214.23</c:v>
                </c:pt>
                <c:pt idx="1">
                  <c:v>1735.89</c:v>
                </c:pt>
                <c:pt idx="2">
                  <c:v>2036.75</c:v>
                </c:pt>
                <c:pt idx="3">
                  <c:v>2048.3000000000002</c:v>
                </c:pt>
                <c:pt idx="4">
                  <c:v>2057.66</c:v>
                </c:pt>
              </c:numCache>
            </c:numRef>
          </c:val>
          <c:extLst>
            <c:ext xmlns:c16="http://schemas.microsoft.com/office/drawing/2014/chart" uri="{C3380CC4-5D6E-409C-BE32-E72D297353CC}">
              <c16:uniqueId val="{00000000-6E7D-4FC4-9EE0-A0E2D7CF35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E7D-4FC4-9EE0-A0E2D7CF35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46.31</c:v>
                </c:pt>
                <c:pt idx="1">
                  <c:v>49.94</c:v>
                </c:pt>
                <c:pt idx="2">
                  <c:v>23.88</c:v>
                </c:pt>
                <c:pt idx="3">
                  <c:v>42.05</c:v>
                </c:pt>
                <c:pt idx="4">
                  <c:v>40.479999999999997</c:v>
                </c:pt>
              </c:numCache>
            </c:numRef>
          </c:val>
          <c:extLst>
            <c:ext xmlns:c16="http://schemas.microsoft.com/office/drawing/2014/chart" uri="{C3380CC4-5D6E-409C-BE32-E72D297353CC}">
              <c16:uniqueId val="{00000000-7A3A-4A3E-B533-E452102342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A3A-4A3E-B533-E452102342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277.94</c:v>
                </c:pt>
                <c:pt idx="1">
                  <c:v>246.74</c:v>
                </c:pt>
                <c:pt idx="2">
                  <c:v>493.72</c:v>
                </c:pt>
                <c:pt idx="3">
                  <c:v>271.14999999999998</c:v>
                </c:pt>
                <c:pt idx="4">
                  <c:v>320.52999999999997</c:v>
                </c:pt>
              </c:numCache>
            </c:numRef>
          </c:val>
          <c:extLst>
            <c:ext xmlns:c16="http://schemas.microsoft.com/office/drawing/2014/chart" uri="{C3380CC4-5D6E-409C-BE32-E72D297353CC}">
              <c16:uniqueId val="{00000000-69B4-4551-B6F4-36A09B17DE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9B4-4551-B6F4-36A09B17DE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横浜町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4439</v>
      </c>
      <c r="AM8" s="69"/>
      <c r="AN8" s="69"/>
      <c r="AO8" s="69"/>
      <c r="AP8" s="69"/>
      <c r="AQ8" s="69"/>
      <c r="AR8" s="69"/>
      <c r="AS8" s="69"/>
      <c r="AT8" s="68">
        <f>データ!T6</f>
        <v>126.38</v>
      </c>
      <c r="AU8" s="68"/>
      <c r="AV8" s="68"/>
      <c r="AW8" s="68"/>
      <c r="AX8" s="68"/>
      <c r="AY8" s="68"/>
      <c r="AZ8" s="68"/>
      <c r="BA8" s="68"/>
      <c r="BB8" s="68">
        <f>データ!U6</f>
        <v>35.119999999999997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5.71</v>
      </c>
      <c r="Q10" s="68"/>
      <c r="R10" s="68"/>
      <c r="S10" s="68"/>
      <c r="T10" s="68"/>
      <c r="U10" s="68"/>
      <c r="V10" s="68"/>
      <c r="W10" s="68">
        <f>データ!Q6</f>
        <v>100</v>
      </c>
      <c r="X10" s="68"/>
      <c r="Y10" s="68"/>
      <c r="Z10" s="68"/>
      <c r="AA10" s="68"/>
      <c r="AB10" s="68"/>
      <c r="AC10" s="68"/>
      <c r="AD10" s="69">
        <f>データ!R6</f>
        <v>2940</v>
      </c>
      <c r="AE10" s="69"/>
      <c r="AF10" s="69"/>
      <c r="AG10" s="69"/>
      <c r="AH10" s="69"/>
      <c r="AI10" s="69"/>
      <c r="AJ10" s="69"/>
      <c r="AK10" s="2"/>
      <c r="AL10" s="69">
        <f>データ!V6</f>
        <v>252</v>
      </c>
      <c r="AM10" s="69"/>
      <c r="AN10" s="69"/>
      <c r="AO10" s="69"/>
      <c r="AP10" s="69"/>
      <c r="AQ10" s="69"/>
      <c r="AR10" s="69"/>
      <c r="AS10" s="69"/>
      <c r="AT10" s="68">
        <f>データ!W6</f>
        <v>0.5</v>
      </c>
      <c r="AU10" s="68"/>
      <c r="AV10" s="68"/>
      <c r="AW10" s="68"/>
      <c r="AX10" s="68"/>
      <c r="AY10" s="68"/>
      <c r="AZ10" s="68"/>
      <c r="BA10" s="68"/>
      <c r="BB10" s="68">
        <f>データ!X6</f>
        <v>504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BGsl8SAazS/ocmJ3n3COAkGwhL1LoRY23ib1XGCZynFZvOwkmdWodbYt36XxThHh8wftUuB8YQzUbbCwCA+gyw==" saltValue="XBmTzbzneOQ0puppI4TE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24066</v>
      </c>
      <c r="D6" s="33">
        <f t="shared" si="3"/>
        <v>47</v>
      </c>
      <c r="E6" s="33">
        <f t="shared" si="3"/>
        <v>17</v>
      </c>
      <c r="F6" s="33">
        <f t="shared" si="3"/>
        <v>5</v>
      </c>
      <c r="G6" s="33">
        <f t="shared" si="3"/>
        <v>0</v>
      </c>
      <c r="H6" s="33" t="str">
        <f t="shared" si="3"/>
        <v>青森県　横浜町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5.71</v>
      </c>
      <c r="Q6" s="34">
        <f t="shared" si="3"/>
        <v>100</v>
      </c>
      <c r="R6" s="34">
        <f t="shared" si="3"/>
        <v>2940</v>
      </c>
      <c r="S6" s="34">
        <f t="shared" si="3"/>
        <v>4439</v>
      </c>
      <c r="T6" s="34">
        <f t="shared" si="3"/>
        <v>126.38</v>
      </c>
      <c r="U6" s="34">
        <f t="shared" si="3"/>
        <v>35.119999999999997</v>
      </c>
      <c r="V6" s="34">
        <f t="shared" si="3"/>
        <v>252</v>
      </c>
      <c r="W6" s="34">
        <f t="shared" si="3"/>
        <v>0.5</v>
      </c>
      <c r="X6" s="34">
        <f t="shared" si="3"/>
        <v>504</v>
      </c>
      <c r="Y6" s="35">
        <f>IF(Y7="",NA(),Y7)</f>
        <v>82.39</v>
      </c>
      <c r="Z6" s="35">
        <f t="shared" ref="Z6:AH6" si="4">IF(Z7="",NA(),Z7)</f>
        <v>81.52</v>
      </c>
      <c r="AA6" s="35">
        <f t="shared" si="4"/>
        <v>84.02</v>
      </c>
      <c r="AB6" s="35">
        <f t="shared" si="4"/>
        <v>85.49</v>
      </c>
      <c r="AC6" s="35">
        <f t="shared" si="4"/>
        <v>83.04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1214.23</v>
      </c>
      <c r="BG6" s="35">
        <f t="shared" ref="BG6:BO6" si="7">IF(BG7="",NA(),BG7)</f>
        <v>1735.89</v>
      </c>
      <c r="BH6" s="35">
        <f t="shared" si="7"/>
        <v>2036.75</v>
      </c>
      <c r="BI6" s="35">
        <f t="shared" si="7"/>
        <v>2048.3000000000002</v>
      </c>
      <c r="BJ6" s="35">
        <f t="shared" si="7"/>
        <v>2057.66</v>
      </c>
      <c r="BK6" s="35">
        <f t="shared" si="7"/>
        <v>1081.8</v>
      </c>
      <c r="BL6" s="35">
        <f t="shared" si="7"/>
        <v>974.93</v>
      </c>
      <c r="BM6" s="35">
        <f t="shared" si="7"/>
        <v>855.8</v>
      </c>
      <c r="BN6" s="35">
        <f t="shared" si="7"/>
        <v>789.46</v>
      </c>
      <c r="BO6" s="35">
        <f t="shared" si="7"/>
        <v>826.83</v>
      </c>
      <c r="BP6" s="34" t="str">
        <f>IF(BP7="","",IF(BP7="-","【-】","【"&amp;SUBSTITUTE(TEXT(BP7,"#,##0.00"),"-","△")&amp;"】"))</f>
        <v>【765.47】</v>
      </c>
      <c r="BQ6" s="35">
        <f>IF(BQ7="",NA(),BQ7)</f>
        <v>46.31</v>
      </c>
      <c r="BR6" s="35">
        <f t="shared" ref="BR6:BZ6" si="8">IF(BR7="",NA(),BR7)</f>
        <v>49.94</v>
      </c>
      <c r="BS6" s="35">
        <f t="shared" si="8"/>
        <v>23.88</v>
      </c>
      <c r="BT6" s="35">
        <f t="shared" si="8"/>
        <v>42.05</v>
      </c>
      <c r="BU6" s="35">
        <f t="shared" si="8"/>
        <v>40.479999999999997</v>
      </c>
      <c r="BV6" s="35">
        <f t="shared" si="8"/>
        <v>52.19</v>
      </c>
      <c r="BW6" s="35">
        <f t="shared" si="8"/>
        <v>55.32</v>
      </c>
      <c r="BX6" s="35">
        <f t="shared" si="8"/>
        <v>59.8</v>
      </c>
      <c r="BY6" s="35">
        <f t="shared" si="8"/>
        <v>57.77</v>
      </c>
      <c r="BZ6" s="35">
        <f t="shared" si="8"/>
        <v>57.31</v>
      </c>
      <c r="CA6" s="34" t="str">
        <f>IF(CA7="","",IF(CA7="-","【-】","【"&amp;SUBSTITUTE(TEXT(CA7,"#,##0.00"),"-","△")&amp;"】"))</f>
        <v>【59.59】</v>
      </c>
      <c r="CB6" s="35">
        <f>IF(CB7="",NA(),CB7)</f>
        <v>277.94</v>
      </c>
      <c r="CC6" s="35">
        <f t="shared" ref="CC6:CK6" si="9">IF(CC7="",NA(),CC7)</f>
        <v>246.74</v>
      </c>
      <c r="CD6" s="35">
        <f t="shared" si="9"/>
        <v>493.72</v>
      </c>
      <c r="CE6" s="35">
        <f t="shared" si="9"/>
        <v>271.14999999999998</v>
      </c>
      <c r="CF6" s="35">
        <f t="shared" si="9"/>
        <v>320.52999999999997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46.02</v>
      </c>
      <c r="CN6" s="35">
        <f t="shared" ref="CN6:CV6" si="10">IF(CN7="",NA(),CN7)</f>
        <v>71.680000000000007</v>
      </c>
      <c r="CO6" s="35">
        <f t="shared" si="10"/>
        <v>71.680000000000007</v>
      </c>
      <c r="CP6" s="35">
        <f t="shared" si="10"/>
        <v>52.21</v>
      </c>
      <c r="CQ6" s="35">
        <f t="shared" si="10"/>
        <v>62.83</v>
      </c>
      <c r="CR6" s="35">
        <f t="shared" si="10"/>
        <v>52.31</v>
      </c>
      <c r="CS6" s="35">
        <f t="shared" si="10"/>
        <v>60.65</v>
      </c>
      <c r="CT6" s="35">
        <f t="shared" si="10"/>
        <v>51.75</v>
      </c>
      <c r="CU6" s="35">
        <f t="shared" si="10"/>
        <v>50.68</v>
      </c>
      <c r="CV6" s="35">
        <f t="shared" si="10"/>
        <v>50.14</v>
      </c>
      <c r="CW6" s="34" t="str">
        <f>IF(CW7="","",IF(CW7="-","【-】","【"&amp;SUBSTITUTE(TEXT(CW7,"#,##0.00"),"-","△")&amp;"】"))</f>
        <v>【51.30】</v>
      </c>
      <c r="CX6" s="35">
        <f>IF(CX7="",NA(),CX7)</f>
        <v>83.33</v>
      </c>
      <c r="CY6" s="35">
        <f t="shared" ref="CY6:DG6" si="11">IF(CY7="",NA(),CY7)</f>
        <v>82.71</v>
      </c>
      <c r="CZ6" s="35">
        <f t="shared" si="11"/>
        <v>81.3</v>
      </c>
      <c r="DA6" s="35">
        <f t="shared" si="11"/>
        <v>83.46</v>
      </c>
      <c r="DB6" s="35">
        <f t="shared" si="11"/>
        <v>83.33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24066</v>
      </c>
      <c r="D7" s="37">
        <v>47</v>
      </c>
      <c r="E7" s="37">
        <v>17</v>
      </c>
      <c r="F7" s="37">
        <v>5</v>
      </c>
      <c r="G7" s="37">
        <v>0</v>
      </c>
      <c r="H7" s="37" t="s">
        <v>97</v>
      </c>
      <c r="I7" s="37" t="s">
        <v>98</v>
      </c>
      <c r="J7" s="37" t="s">
        <v>99</v>
      </c>
      <c r="K7" s="37" t="s">
        <v>100</v>
      </c>
      <c r="L7" s="37" t="s">
        <v>101</v>
      </c>
      <c r="M7" s="37" t="s">
        <v>102</v>
      </c>
      <c r="N7" s="38" t="s">
        <v>103</v>
      </c>
      <c r="O7" s="38" t="s">
        <v>104</v>
      </c>
      <c r="P7" s="38">
        <v>5.71</v>
      </c>
      <c r="Q7" s="38">
        <v>100</v>
      </c>
      <c r="R7" s="38">
        <v>2940</v>
      </c>
      <c r="S7" s="38">
        <v>4439</v>
      </c>
      <c r="T7" s="38">
        <v>126.38</v>
      </c>
      <c r="U7" s="38">
        <v>35.119999999999997</v>
      </c>
      <c r="V7" s="38">
        <v>252</v>
      </c>
      <c r="W7" s="38">
        <v>0.5</v>
      </c>
      <c r="X7" s="38">
        <v>504</v>
      </c>
      <c r="Y7" s="38">
        <v>82.39</v>
      </c>
      <c r="Z7" s="38">
        <v>81.52</v>
      </c>
      <c r="AA7" s="38">
        <v>84.02</v>
      </c>
      <c r="AB7" s="38">
        <v>85.49</v>
      </c>
      <c r="AC7" s="38">
        <v>83.04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1214.23</v>
      </c>
      <c r="BG7" s="38">
        <v>1735.89</v>
      </c>
      <c r="BH7" s="38">
        <v>2036.75</v>
      </c>
      <c r="BI7" s="38">
        <v>2048.3000000000002</v>
      </c>
      <c r="BJ7" s="38">
        <v>2057.66</v>
      </c>
      <c r="BK7" s="38">
        <v>1081.8</v>
      </c>
      <c r="BL7" s="38">
        <v>974.93</v>
      </c>
      <c r="BM7" s="38">
        <v>855.8</v>
      </c>
      <c r="BN7" s="38">
        <v>789.46</v>
      </c>
      <c r="BO7" s="38">
        <v>826.83</v>
      </c>
      <c r="BP7" s="38">
        <v>765.47</v>
      </c>
      <c r="BQ7" s="38">
        <v>46.31</v>
      </c>
      <c r="BR7" s="38">
        <v>49.94</v>
      </c>
      <c r="BS7" s="38">
        <v>23.88</v>
      </c>
      <c r="BT7" s="38">
        <v>42.05</v>
      </c>
      <c r="BU7" s="38">
        <v>40.479999999999997</v>
      </c>
      <c r="BV7" s="38">
        <v>52.19</v>
      </c>
      <c r="BW7" s="38">
        <v>55.32</v>
      </c>
      <c r="BX7" s="38">
        <v>59.8</v>
      </c>
      <c r="BY7" s="38">
        <v>57.77</v>
      </c>
      <c r="BZ7" s="38">
        <v>57.31</v>
      </c>
      <c r="CA7" s="38">
        <v>59.59</v>
      </c>
      <c r="CB7" s="38">
        <v>277.94</v>
      </c>
      <c r="CC7" s="38">
        <v>246.74</v>
      </c>
      <c r="CD7" s="38">
        <v>493.72</v>
      </c>
      <c r="CE7" s="38">
        <v>271.14999999999998</v>
      </c>
      <c r="CF7" s="38">
        <v>320.52999999999997</v>
      </c>
      <c r="CG7" s="38">
        <v>296.14</v>
      </c>
      <c r="CH7" s="38">
        <v>283.17</v>
      </c>
      <c r="CI7" s="38">
        <v>263.76</v>
      </c>
      <c r="CJ7" s="38">
        <v>274.35000000000002</v>
      </c>
      <c r="CK7" s="38">
        <v>273.52</v>
      </c>
      <c r="CL7" s="38">
        <v>257.86</v>
      </c>
      <c r="CM7" s="38">
        <v>46.02</v>
      </c>
      <c r="CN7" s="38">
        <v>71.680000000000007</v>
      </c>
      <c r="CO7" s="38">
        <v>71.680000000000007</v>
      </c>
      <c r="CP7" s="38">
        <v>52.21</v>
      </c>
      <c r="CQ7" s="38">
        <v>62.83</v>
      </c>
      <c r="CR7" s="38">
        <v>52.31</v>
      </c>
      <c r="CS7" s="38">
        <v>60.65</v>
      </c>
      <c r="CT7" s="38">
        <v>51.75</v>
      </c>
      <c r="CU7" s="38">
        <v>50.68</v>
      </c>
      <c r="CV7" s="38">
        <v>50.14</v>
      </c>
      <c r="CW7" s="38">
        <v>51.3</v>
      </c>
      <c r="CX7" s="38">
        <v>83.33</v>
      </c>
      <c r="CY7" s="38">
        <v>82.71</v>
      </c>
      <c r="CZ7" s="38">
        <v>81.3</v>
      </c>
      <c r="DA7" s="38">
        <v>83.46</v>
      </c>
      <c r="DB7" s="38">
        <v>83.33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yoko0101</cp:lastModifiedBy>
  <dcterms:created xsi:type="dcterms:W3CDTF">2020-12-04T02:59:26Z</dcterms:created>
  <dcterms:modified xsi:type="dcterms:W3CDTF">2021-01-28T00:39:09Z</dcterms:modified>
  <cp:category/>
</cp:coreProperties>
</file>