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25_七戸町\04_確定版\"/>
    </mc:Choice>
  </mc:AlternateContent>
  <xr:revisionPtr revIDLastSave="0" documentId="13_ncr:1_{1B72B53C-E436-498A-BFC0-0D567C673DC0}" xr6:coauthVersionLast="36" xr6:coauthVersionMax="43" xr10:uidLastSave="{00000000-0000-0000-0000-000000000000}"/>
  <workbookProtection workbookAlgorithmName="SHA-512" workbookHashValue="dxs4CP5FBRC5H/7eR3h8oRVbua+0Hi9UejBRtl9gnIzrYx5pixoDfqj/sYhtE4jgA4pM2IxtXg7M2NzLNHEtWw==" workbookSaltValue="ErOuaISpIKQz+9w+tTztC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W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<sst xmlns="http://schemas.openxmlformats.org/spreadsheetml/2006/main" count="236" uniqueCount="119">
  <si>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</si>
  <si>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</si>
  <si>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</si>
  <si>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</si>
  <si>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</si>
  <si>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</si>
  <si>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</si>
  <si>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</si>
  <si>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</si>
  <si>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</si>
  <si>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</si>
  <si>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</si>
  <si>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</si>
  <si>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</si>
  <si>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</si>
  <si>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</si>
  <si>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</si>
  <si>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</si>
  <si>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</si>
  <si>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</si>
  <si>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</si>
  <si>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</si>
  <si>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</si>
  <si>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</si>
  <si>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</si>
  <si>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</si>
  <si>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</si>
  <si>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</si>
  <si>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</si>
  <si>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</si>
  <si>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</si>
  <si>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</si>
  <si>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</si>
  <si>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</si>
  <si>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</si>
  <si>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</si>
  <si>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</si>
  <si>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</si>
  <si>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</si>
  <si>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</si>
  <si>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</si>
  <si>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</si>
  <si>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</si>
  <si>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</si>
  <si>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</si>
  <si>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</si>
  <si>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</si>
  <si>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</si>
  <si>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</si>
  <si>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</si>
  <si>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</si>
  <si>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</si>
  <si>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</si>
  <si>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</si>
  <si>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</si>
  <si>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</si>
  <si>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</si>
  <si>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</si>
  <si>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</si>
  <si>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</si>
  <si>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</si>
  <si>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</si>
  <si>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</si>
  <si>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</si>
  <si>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</si>
  <si>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</si>
  <si>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</si>
  <si>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</si>
  <si>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</si>
  <si>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</si>
  <si>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</si>
  <si>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</si>
  <si>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</si>
  <si>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</si>
  <si>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</si>
  <si>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</si>
  <si>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</si>
  <si>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</si>
  <si>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</si>
  <si>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</si>
  <si>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</si>
  <si>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</si>
  <si>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</si>
  <si>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</si>
  <si>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</si>
  <si>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</si>
  <si>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</si>
  <si>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</si>
  <si>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</si>
  <si>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</si>
  <si>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</si>
  <si>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</si>
  <si>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</si>
  <si>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</si>
  <si>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</si>
  <si>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</si>
  <si>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</si>
  <si>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</si>
  <si>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</si>
  <si>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</si>
  <si>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</si>
  <si>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</si>
  <si>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</si>
  <si>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</si>
  <si>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</si>
  <si>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</si>
  <si>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</si>
  <si>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</si>
  <si>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</si>
  <si>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</si>
  <si>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</si>
  <si>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</si>
  <si>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</si>
  <si>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</si>
  <si>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</si>
  <si>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</si>
  <si>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の経営健全化・効率化に向けての取組等については、経費回収率が類似団体平均値から大きく下回っている状況なので、経営戦略の策定や使用料の改定に向けた議論をし、維持管理経費の削減等の取り組みを行いながら経営改善を図っていく必要である。</t>
    <rPh sb="1" eb="3">
      <t>ノウギョウ</t>
    </rPh>
    <rPh sb="3" eb="5">
      <t>シュウラク</t>
    </rPh>
    <rPh sb="5" eb="7">
      <t>ハイスイ</t>
    </rPh>
    <rPh sb="24" eb="25">
      <t>トウ</t>
    </rPh>
    <rPh sb="31" eb="33">
      <t>ケイヒ</t>
    </rPh>
    <rPh sb="33" eb="35">
      <t>カイシュウ</t>
    </rPh>
    <rPh sb="35" eb="36">
      <t>リツ</t>
    </rPh>
    <rPh sb="37" eb="39">
      <t>ルイジ</t>
    </rPh>
    <rPh sb="39" eb="41">
      <t>ダンタイ</t>
    </rPh>
    <rPh sb="41" eb="44">
      <t>ヘイキンチ</t>
    </rPh>
    <rPh sb="46" eb="47">
      <t>オオ</t>
    </rPh>
    <rPh sb="49" eb="51">
      <t>シタマワ</t>
    </rPh>
    <rPh sb="55" eb="57">
      <t>ジョウキョウ</t>
    </rPh>
    <rPh sb="61" eb="63">
      <t>ケイエイ</t>
    </rPh>
    <rPh sb="63" eb="65">
      <t>センリャク</t>
    </rPh>
    <rPh sb="66" eb="68">
      <t>サクテイ</t>
    </rPh>
    <rPh sb="69" eb="72">
      <t>シヨウリョウ</t>
    </rPh>
    <rPh sb="73" eb="75">
      <t>カイテイ</t>
    </rPh>
    <rPh sb="76" eb="77">
      <t>ム</t>
    </rPh>
    <rPh sb="79" eb="81">
      <t>ギロン</t>
    </rPh>
    <rPh sb="84" eb="86">
      <t>イジ</t>
    </rPh>
    <rPh sb="86" eb="88">
      <t>カンリ</t>
    </rPh>
    <rPh sb="88" eb="90">
      <t>ケイヒ</t>
    </rPh>
    <rPh sb="91" eb="93">
      <t>サクゲン</t>
    </rPh>
    <rPh sb="93" eb="94">
      <t>トウ</t>
    </rPh>
    <rPh sb="95" eb="96">
      <t>ト</t>
    </rPh>
    <rPh sb="97" eb="98">
      <t>ク</t>
    </rPh>
    <rPh sb="100" eb="101">
      <t>オコナ</t>
    </rPh>
    <rPh sb="105" eb="107">
      <t>ケイエイ</t>
    </rPh>
    <rPh sb="107" eb="109">
      <t>カイゼン</t>
    </rPh>
    <rPh sb="110" eb="111">
      <t>ハカ</t>
    </rPh>
    <phoneticPr fontId="4"/>
  </si>
  <si>
    <t>　経営は、経費回収率が表すように使用料で回収すべき経費をすべて使用料で賄えておらず、依然として多額の一般会計繰入金によって賄われており、良い経営状況とは言えない。また、使用料設定の低さも経費回収率の低さの要因となっていることから、経費削減や使用料の適正化等の対策を図ることが早急の課題と思われる。
　水洗化率については、処理区内における水洗化が類似団体と比較しても低い状況である。水洗化については、農業集落排水整備区域における接続率が伸び悩んでいるところだが、高齢世帯や低所得世帯など、また空き家などといった未加入者が要因と考えられる。
　接続率は、農業用水域及び公共水域の水質保全に直結する問題でもあるため、接続率の増加に向けた取り組みが重要である。</t>
    <rPh sb="1" eb="3">
      <t>ケイエイ</t>
    </rPh>
    <rPh sb="5" eb="7">
      <t>ケイヒ</t>
    </rPh>
    <rPh sb="7" eb="9">
      <t>カイシュウ</t>
    </rPh>
    <rPh sb="9" eb="10">
      <t>リツ</t>
    </rPh>
    <rPh sb="11" eb="12">
      <t>アラワ</t>
    </rPh>
    <rPh sb="16" eb="19">
      <t>シヨウリョウ</t>
    </rPh>
    <rPh sb="20" eb="22">
      <t>カイシュウ</t>
    </rPh>
    <rPh sb="25" eb="27">
      <t>ケイヒ</t>
    </rPh>
    <rPh sb="31" eb="34">
      <t>シヨウリョウ</t>
    </rPh>
    <rPh sb="35" eb="36">
      <t>マカナ</t>
    </rPh>
    <rPh sb="42" eb="44">
      <t>イゼン</t>
    </rPh>
    <rPh sb="47" eb="49">
      <t>タガク</t>
    </rPh>
    <rPh sb="50" eb="52">
      <t>イッパン</t>
    </rPh>
    <rPh sb="52" eb="54">
      <t>カイケイ</t>
    </rPh>
    <rPh sb="54" eb="56">
      <t>クリイレ</t>
    </rPh>
    <rPh sb="56" eb="57">
      <t>キン</t>
    </rPh>
    <rPh sb="61" eb="62">
      <t>マカナ</t>
    </rPh>
    <rPh sb="68" eb="69">
      <t>ヨ</t>
    </rPh>
    <rPh sb="70" eb="72">
      <t>ケイエイ</t>
    </rPh>
    <rPh sb="72" eb="74">
      <t>ジョウキョウ</t>
    </rPh>
    <rPh sb="76" eb="77">
      <t>イ</t>
    </rPh>
    <rPh sb="84" eb="87">
      <t>シヨウリョウ</t>
    </rPh>
    <rPh sb="87" eb="89">
      <t>セッテイ</t>
    </rPh>
    <rPh sb="90" eb="91">
      <t>ヒク</t>
    </rPh>
    <rPh sb="93" eb="95">
      <t>ケイヒ</t>
    </rPh>
    <rPh sb="95" eb="97">
      <t>カイシュウ</t>
    </rPh>
    <rPh sb="97" eb="98">
      <t>リツ</t>
    </rPh>
    <rPh sb="99" eb="100">
      <t>ヒク</t>
    </rPh>
    <rPh sb="102" eb="104">
      <t>ヨウイン</t>
    </rPh>
    <rPh sb="115" eb="117">
      <t>ケイヒ</t>
    </rPh>
    <rPh sb="117" eb="119">
      <t>サクゲン</t>
    </rPh>
    <rPh sb="120" eb="123">
      <t>シヨウリョウ</t>
    </rPh>
    <rPh sb="124" eb="127">
      <t>テキセイカ</t>
    </rPh>
    <rPh sb="127" eb="128">
      <t>トウ</t>
    </rPh>
    <rPh sb="129" eb="131">
      <t>タイサク</t>
    </rPh>
    <rPh sb="132" eb="133">
      <t>ハカ</t>
    </rPh>
    <rPh sb="137" eb="139">
      <t>サッキュウ</t>
    </rPh>
    <rPh sb="140" eb="142">
      <t>カダイ</t>
    </rPh>
    <rPh sb="143" eb="144">
      <t>オモ</t>
    </rPh>
    <rPh sb="150" eb="153">
      <t>スイセンカ</t>
    </rPh>
    <rPh sb="153" eb="154">
      <t>リツ</t>
    </rPh>
    <rPh sb="160" eb="162">
      <t>ショリ</t>
    </rPh>
    <rPh sb="162" eb="163">
      <t>ク</t>
    </rPh>
    <rPh sb="163" eb="164">
      <t>ナイ</t>
    </rPh>
    <rPh sb="168" eb="171">
      <t>スイセンカ</t>
    </rPh>
    <rPh sb="172" eb="174">
      <t>ルイジ</t>
    </rPh>
    <rPh sb="174" eb="176">
      <t>ダンタイ</t>
    </rPh>
    <rPh sb="177" eb="179">
      <t>ヒカク</t>
    </rPh>
    <rPh sb="182" eb="183">
      <t>ヒク</t>
    </rPh>
    <rPh sb="184" eb="186">
      <t>ジョウキョウ</t>
    </rPh>
    <rPh sb="190" eb="193">
      <t>スイセンカ</t>
    </rPh>
    <rPh sb="199" eb="201">
      <t>ノウギョウ</t>
    </rPh>
    <rPh sb="201" eb="203">
      <t>シュウラク</t>
    </rPh>
    <rPh sb="203" eb="205">
      <t>ハイスイ</t>
    </rPh>
    <rPh sb="205" eb="207">
      <t>セイビ</t>
    </rPh>
    <rPh sb="207" eb="209">
      <t>クイキ</t>
    </rPh>
    <rPh sb="213" eb="215">
      <t>セツゾク</t>
    </rPh>
    <rPh sb="215" eb="216">
      <t>リツ</t>
    </rPh>
    <rPh sb="217" eb="218">
      <t>ノ</t>
    </rPh>
    <rPh sb="219" eb="220">
      <t>ナヤ</t>
    </rPh>
    <rPh sb="238" eb="240">
      <t>セタイ</t>
    </rPh>
    <rPh sb="245" eb="246">
      <t>ア</t>
    </rPh>
    <rPh sb="247" eb="248">
      <t>ヤ</t>
    </rPh>
    <rPh sb="254" eb="258">
      <t>ミカニュウシャ</t>
    </rPh>
    <rPh sb="259" eb="261">
      <t>ヨウイン</t>
    </rPh>
    <rPh sb="262" eb="263">
      <t>カンガ</t>
    </rPh>
    <rPh sb="270" eb="272">
      <t>セツゾク</t>
    </rPh>
    <rPh sb="272" eb="273">
      <t>リツ</t>
    </rPh>
    <rPh sb="275" eb="278">
      <t>ノウギョウヨウ</t>
    </rPh>
    <rPh sb="278" eb="280">
      <t>スイイキ</t>
    </rPh>
    <rPh sb="280" eb="281">
      <t>オヨ</t>
    </rPh>
    <rPh sb="282" eb="284">
      <t>コウキョウ</t>
    </rPh>
    <rPh sb="284" eb="286">
      <t>スイイキ</t>
    </rPh>
    <rPh sb="287" eb="289">
      <t>スイシツ</t>
    </rPh>
    <rPh sb="289" eb="291">
      <t>ホゼン</t>
    </rPh>
    <rPh sb="292" eb="294">
      <t>チョッケツ</t>
    </rPh>
    <rPh sb="296" eb="298">
      <t>モンダイ</t>
    </rPh>
    <rPh sb="305" eb="307">
      <t>セツゾク</t>
    </rPh>
    <rPh sb="307" eb="308">
      <t>リツ</t>
    </rPh>
    <rPh sb="309" eb="311">
      <t>ゾウカ</t>
    </rPh>
    <rPh sb="312" eb="313">
      <t>ム</t>
    </rPh>
    <rPh sb="315" eb="316">
      <t>ト</t>
    </rPh>
    <rPh sb="317" eb="318">
      <t>ク</t>
    </rPh>
    <rPh sb="320" eb="322">
      <t>ジュウヨウ</t>
    </rPh>
    <phoneticPr fontId="4"/>
  </si>
  <si>
    <t>　農業集落排水は、四ヶ村地区（平成18年供用開始）中野西地区（平成15年供用開始）をして、令和元年で13年と16年の事業になる。
　処理施設の土木建築・付帯設備に関しては、標準耐用年数まで十分な年数はあるが、施設内の電気機器設備において標準耐用年数を超過しているものもあり、故障すれば修繕する現状になっている。今後は機能診断調査や最適化整備構想を基に、中長期的な施設の状態を把握し計画的な維持管理に努める。また国の交付金などを活用し町の財政負担を軽減する健全化の経営を図る必要がある。</t>
    <rPh sb="1" eb="3">
      <t>ノウギョウ</t>
    </rPh>
    <rPh sb="3" eb="5">
      <t>シュウラク</t>
    </rPh>
    <rPh sb="5" eb="7">
      <t>ハイスイ</t>
    </rPh>
    <rPh sb="9" eb="10">
      <t>シ</t>
    </rPh>
    <rPh sb="11" eb="12">
      <t>ムラ</t>
    </rPh>
    <rPh sb="12" eb="14">
      <t>チク</t>
    </rPh>
    <rPh sb="15" eb="17">
      <t>ヘイセイ</t>
    </rPh>
    <rPh sb="19" eb="20">
      <t>ネン</t>
    </rPh>
    <rPh sb="20" eb="22">
      <t>キョウヨウ</t>
    </rPh>
    <rPh sb="22" eb="24">
      <t>カイシ</t>
    </rPh>
    <rPh sb="25" eb="27">
      <t>ナカノ</t>
    </rPh>
    <rPh sb="27" eb="28">
      <t>ニシ</t>
    </rPh>
    <rPh sb="28" eb="30">
      <t>チク</t>
    </rPh>
    <rPh sb="31" eb="33">
      <t>ヘイセイ</t>
    </rPh>
    <rPh sb="35" eb="36">
      <t>ネン</t>
    </rPh>
    <rPh sb="36" eb="38">
      <t>キョウヨウ</t>
    </rPh>
    <rPh sb="38" eb="40">
      <t>カイシ</t>
    </rPh>
    <rPh sb="45" eb="47">
      <t>レイワ</t>
    </rPh>
    <rPh sb="47" eb="48">
      <t>ガン</t>
    </rPh>
    <rPh sb="52" eb="53">
      <t>ネン</t>
    </rPh>
    <rPh sb="58" eb="60">
      <t>ジギョウ</t>
    </rPh>
    <rPh sb="66" eb="68">
      <t>ショリ</t>
    </rPh>
    <rPh sb="68" eb="70">
      <t>シセツ</t>
    </rPh>
    <rPh sb="71" eb="73">
      <t>ドボク</t>
    </rPh>
    <rPh sb="73" eb="75">
      <t>ケンチク</t>
    </rPh>
    <rPh sb="76" eb="78">
      <t>フタイ</t>
    </rPh>
    <rPh sb="78" eb="80">
      <t>セツビ</t>
    </rPh>
    <rPh sb="81" eb="82">
      <t>カン</t>
    </rPh>
    <rPh sb="86" eb="88">
      <t>ヒョウジュン</t>
    </rPh>
    <rPh sb="88" eb="90">
      <t>タイヨウ</t>
    </rPh>
    <rPh sb="90" eb="92">
      <t>ネンスウ</t>
    </rPh>
    <rPh sb="94" eb="96">
      <t>ジュウブン</t>
    </rPh>
    <rPh sb="97" eb="99">
      <t>ネンスウ</t>
    </rPh>
    <rPh sb="104" eb="106">
      <t>シセツ</t>
    </rPh>
    <rPh sb="106" eb="107">
      <t>ナイ</t>
    </rPh>
    <rPh sb="108" eb="110">
      <t>デンキ</t>
    </rPh>
    <rPh sb="110" eb="112">
      <t>キキ</t>
    </rPh>
    <rPh sb="112" eb="114">
      <t>セツビ</t>
    </rPh>
    <rPh sb="118" eb="120">
      <t>ヒョウジュン</t>
    </rPh>
    <rPh sb="120" eb="122">
      <t>タイヨウ</t>
    </rPh>
    <rPh sb="122" eb="124">
      <t>ネンスウ</t>
    </rPh>
    <rPh sb="125" eb="127">
      <t>チョウカ</t>
    </rPh>
    <rPh sb="137" eb="139">
      <t>コショウ</t>
    </rPh>
    <rPh sb="142" eb="144">
      <t>シュウゼン</t>
    </rPh>
    <rPh sb="146" eb="148">
      <t>ゲンジョウ</t>
    </rPh>
    <rPh sb="155" eb="157">
      <t>コンゴ</t>
    </rPh>
    <rPh sb="158" eb="160">
      <t>キノウ</t>
    </rPh>
    <rPh sb="160" eb="162">
      <t>シンダン</t>
    </rPh>
    <rPh sb="162" eb="164">
      <t>チョウサ</t>
    </rPh>
    <rPh sb="165" eb="168">
      <t>サイテキカ</t>
    </rPh>
    <rPh sb="168" eb="170">
      <t>セイビ</t>
    </rPh>
    <rPh sb="170" eb="172">
      <t>コウソウ</t>
    </rPh>
    <rPh sb="173" eb="174">
      <t>モト</t>
    </rPh>
    <rPh sb="176" eb="180">
      <t>チュウチョウキテキ</t>
    </rPh>
    <rPh sb="181" eb="183">
      <t>シセツ</t>
    </rPh>
    <rPh sb="184" eb="186">
      <t>ジョウタイ</t>
    </rPh>
    <rPh sb="187" eb="189">
      <t>ハアク</t>
    </rPh>
    <rPh sb="190" eb="193">
      <t>ケイカクテキ</t>
    </rPh>
    <rPh sb="194" eb="196">
      <t>イジ</t>
    </rPh>
    <rPh sb="196" eb="198">
      <t>カンリ</t>
    </rPh>
    <rPh sb="199" eb="200">
      <t>ツト</t>
    </rPh>
    <rPh sb="205" eb="206">
      <t>クニ</t>
    </rPh>
    <rPh sb="207" eb="210">
      <t>コウフキン</t>
    </rPh>
    <rPh sb="213" eb="215">
      <t>カツヨウ</t>
    </rPh>
    <rPh sb="216" eb="217">
      <t>マチ</t>
    </rPh>
    <rPh sb="218" eb="220">
      <t>ザイセイ</t>
    </rPh>
    <rPh sb="220" eb="222">
      <t>フタン</t>
    </rPh>
    <rPh sb="223" eb="225">
      <t>ケイゲン</t>
    </rPh>
    <rPh sb="227" eb="230">
      <t>ケンゼンカ</t>
    </rPh>
    <rPh sb="231" eb="233">
      <t>ケイエイ</t>
    </rPh>
    <rPh sb="234" eb="235">
      <t>ハカ</t>
    </rPh>
    <rPh sb="236" eb="2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</si>
</sst>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F-4F1B-A54D-BD9EFE819A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0.01</c:v>
                </c:pt>
                <c:pt idx="4">
                  <c:v>0.02</c:v>
                </c:pt>
              </c:numCache>
            </c:numRef>
          </c:val>
          <c:smooth val="0"/>
          <c:extLst>
            <c:ext xmlns:c16="http://schemas.microsoft.com/office/drawing/2014/chart" uri="{C3380CC4-5D6E-409C-BE32-E72D297353CC}">
              <c16:uniqueId val="{00000001-788F-4F1B-A54D-BD9EFE819A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53.57</c:v>
                </c:pt>
                <c:pt idx="1">
                  <c:v>35.71</c:v>
                </c:pt>
                <c:pt idx="2">
                  <c:v>35.71</c:v>
                </c:pt>
                <c:pt idx="3">
                  <c:v>36.61</c:v>
                </c:pt>
                <c:pt idx="4">
                  <c:v>37.5</c:v>
                </c:pt>
              </c:numCache>
            </c:numRef>
          </c:val>
          <c:extLst>
            <c:ext xmlns:c16="http://schemas.microsoft.com/office/drawing/2014/chart" uri="{C3380CC4-5D6E-409C-BE32-E72D297353CC}">
              <c16:uniqueId val="{00000000-3ACC-4712-BEF4-D573B077A7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50.68</c:v>
                </c:pt>
                <c:pt idx="4">
                  <c:v>50.14</c:v>
                </c:pt>
              </c:numCache>
            </c:numRef>
          </c:val>
          <c:smooth val="0"/>
          <c:extLst>
            <c:ext xmlns:c16="http://schemas.microsoft.com/office/drawing/2014/chart" uri="{C3380CC4-5D6E-409C-BE32-E72D297353CC}">
              <c16:uniqueId val="{00000001-3ACC-4712-BEF4-D573B077A7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75.59</c:v>
                </c:pt>
                <c:pt idx="1">
                  <c:v>75.75</c:v>
                </c:pt>
                <c:pt idx="2">
                  <c:v>76.64</c:v>
                </c:pt>
                <c:pt idx="3">
                  <c:v>78.180000000000007</c:v>
                </c:pt>
                <c:pt idx="4">
                  <c:v>78.34</c:v>
                </c:pt>
              </c:numCache>
            </c:numRef>
          </c:val>
          <c:extLst>
            <c:ext xmlns:c16="http://schemas.microsoft.com/office/drawing/2014/chart" uri="{C3380CC4-5D6E-409C-BE32-E72D297353CC}">
              <c16:uniqueId val="{00000000-E3B0-4CBD-9164-946A8367A0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84.86</c:v>
                </c:pt>
                <c:pt idx="4">
                  <c:v>84.98</c:v>
                </c:pt>
              </c:numCache>
            </c:numRef>
          </c:val>
          <c:smooth val="0"/>
          <c:extLst>
            <c:ext xmlns:c16="http://schemas.microsoft.com/office/drawing/2014/chart" uri="{C3380CC4-5D6E-409C-BE32-E72D297353CC}">
              <c16:uniqueId val="{00000001-E3B0-4CBD-9164-946A8367A0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48.17</c:v>
                </c:pt>
                <c:pt idx="1">
                  <c:v>49.92</c:v>
                </c:pt>
                <c:pt idx="2">
                  <c:v>100.04</c:v>
                </c:pt>
                <c:pt idx="3">
                  <c:v>99.94</c:v>
                </c:pt>
                <c:pt idx="4">
                  <c:v>100.11</c:v>
                </c:pt>
              </c:numCache>
            </c:numRef>
          </c:val>
          <c:extLst>
            <c:ext xmlns:c16="http://schemas.microsoft.com/office/drawing/2014/chart" uri="{C3380CC4-5D6E-409C-BE32-E72D297353CC}">
              <c16:uniqueId val="{00000000-3216-4F40-A384-AE0520E05C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6-4F40-A384-AE0520E05C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7-4DF9-A062-CD6B0A5944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7-4DF9-A062-CD6B0A5944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B-4D89-AAF7-56DC374791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B-4D89-AAF7-56DC374791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B-46AC-8E34-CDA8B2B6B8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B-46AC-8E34-CDA8B2B6B8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1-4B6F-86C6-EEAA6227AA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1-4B6F-86C6-EEAA6227AA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7498.54</c:v>
                </c:pt>
                <c:pt idx="1">
                  <c:v>6665.57</c:v>
                </c:pt>
                <c:pt idx="2">
                  <c:v>6204.54</c:v>
                </c:pt>
                <c:pt idx="3">
                  <c:v>5930.23</c:v>
                </c:pt>
                <c:pt idx="4">
                  <c:v>5341.95</c:v>
                </c:pt>
              </c:numCache>
            </c:numRef>
          </c:val>
          <c:extLst>
            <c:ext xmlns:c16="http://schemas.microsoft.com/office/drawing/2014/chart" uri="{C3380CC4-5D6E-409C-BE32-E72D297353CC}">
              <c16:uniqueId val="{00000000-A3DC-458D-B881-BEEAAA1706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789.46</c:v>
                </c:pt>
                <c:pt idx="4">
                  <c:v>826.83</c:v>
                </c:pt>
              </c:numCache>
            </c:numRef>
          </c:val>
          <c:smooth val="0"/>
          <c:extLst>
            <c:ext xmlns:c16="http://schemas.microsoft.com/office/drawing/2014/chart" uri="{C3380CC4-5D6E-409C-BE32-E72D297353CC}">
              <c16:uniqueId val="{00000001-A3DC-458D-B881-BEEAAA1706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11.49</c:v>
                </c:pt>
                <c:pt idx="1">
                  <c:v>10.78</c:v>
                </c:pt>
                <c:pt idx="2">
                  <c:v>29.82</c:v>
                </c:pt>
                <c:pt idx="3">
                  <c:v>26.52</c:v>
                </c:pt>
                <c:pt idx="4">
                  <c:v>30.87</c:v>
                </c:pt>
              </c:numCache>
            </c:numRef>
          </c:val>
          <c:extLst>
            <c:ext xmlns:c16="http://schemas.microsoft.com/office/drawing/2014/chart" uri="{C3380CC4-5D6E-409C-BE32-E72D297353CC}">
              <c16:uniqueId val="{00000000-429C-47C1-A714-E99ABA11DD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57.77</c:v>
                </c:pt>
                <c:pt idx="4">
                  <c:v>57.31</c:v>
                </c:pt>
              </c:numCache>
            </c:numRef>
          </c:val>
          <c:smooth val="0"/>
          <c:extLst>
            <c:ext xmlns:c16="http://schemas.microsoft.com/office/drawing/2014/chart" uri="{C3380CC4-5D6E-409C-BE32-E72D297353CC}">
              <c16:uniqueId val="{00000001-429C-47C1-A714-E99ABA11DD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1202.53</c:v>
                </c:pt>
                <c:pt idx="1">
                  <c:v>1284.3499999999999</c:v>
                </c:pt>
                <c:pt idx="2">
                  <c:v>463.35</c:v>
                </c:pt>
                <c:pt idx="3">
                  <c:v>521.05999999999995</c:v>
                </c:pt>
                <c:pt idx="4">
                  <c:v>448.98</c:v>
                </c:pt>
              </c:numCache>
            </c:numRef>
          </c:val>
          <c:extLst>
            <c:ext xmlns:c16="http://schemas.microsoft.com/office/drawing/2014/chart" uri="{C3380CC4-5D6E-409C-BE32-E72D297353CC}">
              <c16:uniqueId val="{00000000-57C9-4F08-AE63-7F7549F26F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274.35000000000002</c:v>
                </c:pt>
                <c:pt idx="4">
                  <c:v>273.52</c:v>
                </c:pt>
              </c:numCache>
            </c:numRef>
          </c:val>
          <c:smooth val="0"/>
          <c:extLst>
            <c:ext xmlns:c16="http://schemas.microsoft.com/office/drawing/2014/chart" uri="{C3380CC4-5D6E-409C-BE32-E72D297353CC}">
              <c16:uniqueId val="{00000001-57C9-4F08-AE63-7F7549F26F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七戸町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15424</v>
      </c>
      <c r="AM8" s="51"/>
      <c r="AN8" s="51"/>
      <c r="AO8" s="51"/>
      <c r="AP8" s="51"/>
      <c r="AQ8" s="51"/>
      <c r="AR8" s="51"/>
      <c r="AS8" s="51"/>
      <c r="AT8" s="46">
        <f>データ!T6</f>
        <v>337.23</v>
      </c>
      <c r="AU8" s="46"/>
      <c r="AV8" s="46"/>
      <c r="AW8" s="46"/>
      <c r="AX8" s="46"/>
      <c r="AY8" s="46"/>
      <c r="AZ8" s="46"/>
      <c r="BA8" s="46"/>
      <c r="BB8" s="46">
        <f>データ!U6</f>
        <v>45.74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5.68</v>
      </c>
      <c r="Q10" s="46"/>
      <c r="R10" s="46"/>
      <c r="S10" s="46"/>
      <c r="T10" s="46"/>
      <c r="U10" s="46"/>
      <c r="V10" s="46"/>
      <c r="W10" s="46">
        <f>データ!Q6</f>
        <v>109.18</v>
      </c>
      <c r="X10" s="46"/>
      <c r="Y10" s="46"/>
      <c r="Z10" s="46"/>
      <c r="AA10" s="46"/>
      <c r="AB10" s="46"/>
      <c r="AC10" s="46"/>
      <c r="AD10" s="51">
        <f>データ!R6</f>
        <v>2640</v>
      </c>
      <c r="AE10" s="51"/>
      <c r="AF10" s="51"/>
      <c r="AG10" s="51"/>
      <c r="AH10" s="51"/>
      <c r="AI10" s="51"/>
      <c r="AJ10" s="51"/>
      <c r="AK10" s="2"/>
      <c r="AL10" s="51">
        <f>データ!V6</f>
        <v>868</v>
      </c>
      <c r="AM10" s="51"/>
      <c r="AN10" s="51"/>
      <c r="AO10" s="51"/>
      <c r="AP10" s="51"/>
      <c r="AQ10" s="51"/>
      <c r="AR10" s="51"/>
      <c r="AS10" s="51"/>
      <c r="AT10" s="46">
        <f>データ!W6</f>
        <v>1.21</v>
      </c>
      <c r="AU10" s="46"/>
      <c r="AV10" s="46"/>
      <c r="AW10" s="46"/>
      <c r="AX10" s="46"/>
      <c r="AY10" s="46"/>
      <c r="AZ10" s="46"/>
      <c r="BA10" s="46"/>
      <c r="BB10" s="46">
        <f>データ!X6</f>
        <v>717.36</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4"/>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4"/>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jHKDuDUofF9k26fVA5mPvgWQYhjpOXaXLFs5EnoTg+Gkicb5A0QHYhTMumVh8/9FRQUHeYSIeEE4c5ALQMl1Lw==" saltValue="8R39UeXzJjo/xwQqbeBV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24023</v>
      </c>
      <c r="D6" s="33">
        <f t="shared" si="3"/>
        <v>47</v>
      </c>
      <c r="E6" s="33">
        <f t="shared" si="3"/>
        <v>17</v>
      </c>
      <c r="F6" s="33">
        <f t="shared" si="3"/>
        <v>5</v>
      </c>
      <c r="G6" s="33">
        <f t="shared" si="3"/>
        <v>0</v>
      </c>
      <c r="H6" s="33" t="str">
        <f t="shared" si="3"/>
        <v>青森県　七戸町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5.68</v>
      </c>
      <c r="Q6" s="34">
        <f t="shared" si="3"/>
        <v>109.18</v>
      </c>
      <c r="R6" s="34">
        <f t="shared" si="3"/>
        <v>2640</v>
      </c>
      <c r="S6" s="34">
        <f t="shared" si="3"/>
        <v>15424</v>
      </c>
      <c r="T6" s="34">
        <f t="shared" si="3"/>
        <v>337.23</v>
      </c>
      <c r="U6" s="34">
        <f t="shared" si="3"/>
        <v>45.74</v>
      </c>
      <c r="V6" s="34">
        <f t="shared" si="3"/>
        <v>868</v>
      </c>
      <c r="W6" s="34">
        <f t="shared" si="3"/>
        <v>1.21</v>
      </c>
      <c r="X6" s="34">
        <f t="shared" si="3"/>
        <v>717.36</v>
      </c>
      <c r="Y6" s="35">
        <f>IF(Y7="",NA(),Y7)</f>
        <v>48.17</v>
      </c>
      <c r="Z6" s="35">
        <f t="shared" ref="Z6:AH6" si="4">IF(Z7="",NA(),Z7)</f>
        <v>49.92</v>
      </c>
      <c r="AA6" s="35">
        <f t="shared" si="4"/>
        <v>100.04</v>
      </c>
      <c r="AB6" s="35">
        <f t="shared" si="4"/>
        <v>99.94</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7498.54</v>
      </c>
      <c r="BG6" s="35">
        <f t="shared" ref="BG6:BO6" si="7">IF(BG7="",NA(),BG7)</f>
        <v>6665.57</v>
      </c>
      <c r="BH6" s="35">
        <f t="shared" si="7"/>
        <v>6204.54</v>
      </c>
      <c r="BI6" s="35">
        <f t="shared" si="7"/>
        <v>5930.23</v>
      </c>
      <c r="BJ6" s="35">
        <f t="shared" si="7"/>
        <v>5341.95</v>
      </c>
      <c r="BK6" s="35">
        <f t="shared" si="7"/>
        <v>979.89</v>
      </c>
      <c r="BL6" s="35">
        <f t="shared" si="7"/>
        <v>1051.43</v>
      </c>
      <c r="BM6" s="35">
        <f t="shared" si="7"/>
        <v>982.29</v>
      </c>
      <c r="BN6" s="35">
        <f t="shared" si="7"/>
        <v>789.46</v>
      </c>
      <c r="BO6" s="35">
        <f t="shared" si="7"/>
        <v>826.83</v>
      </c>
      <c r="BP6" s="34" t="str">
        <f>IF(BP7="","",IF(BP7="-","【-】","【"&amp;SUBSTITUTE(TEXT(BP7,"#,##0.00"),"-","△")&amp;"】"))</f>
        <v>【765.47】</v>
      </c>
      <c r="BQ6" s="35">
        <f>IF(BQ7="",NA(),BQ7)</f>
        <v>11.49</v>
      </c>
      <c r="BR6" s="35">
        <f t="shared" ref="BR6:BZ6" si="8">IF(BR7="",NA(),BR7)</f>
        <v>10.78</v>
      </c>
      <c r="BS6" s="35">
        <f t="shared" si="8"/>
        <v>29.82</v>
      </c>
      <c r="BT6" s="35">
        <f t="shared" si="8"/>
        <v>26.52</v>
      </c>
      <c r="BU6" s="35">
        <f t="shared" si="8"/>
        <v>30.87</v>
      </c>
      <c r="BV6" s="35">
        <f t="shared" si="8"/>
        <v>41.34</v>
      </c>
      <c r="BW6" s="35">
        <f t="shared" si="8"/>
        <v>40.06</v>
      </c>
      <c r="BX6" s="35">
        <f t="shared" si="8"/>
        <v>41.25</v>
      </c>
      <c r="BY6" s="35">
        <f t="shared" si="8"/>
        <v>57.77</v>
      </c>
      <c r="BZ6" s="35">
        <f t="shared" si="8"/>
        <v>57.31</v>
      </c>
      <c r="CA6" s="34" t="str">
        <f>IF(CA7="","",IF(CA7="-","【-】","【"&amp;SUBSTITUTE(TEXT(CA7,"#,##0.00"),"-","△")&amp;"】"))</f>
        <v>【59.59】</v>
      </c>
      <c r="CB6" s="35">
        <f>IF(CB7="",NA(),CB7)</f>
        <v>1202.53</v>
      </c>
      <c r="CC6" s="35">
        <f t="shared" ref="CC6:CK6" si="9">IF(CC7="",NA(),CC7)</f>
        <v>1284.3499999999999</v>
      </c>
      <c r="CD6" s="35">
        <f t="shared" si="9"/>
        <v>463.35</v>
      </c>
      <c r="CE6" s="35">
        <f t="shared" si="9"/>
        <v>521.05999999999995</v>
      </c>
      <c r="CF6" s="35">
        <f t="shared" si="9"/>
        <v>448.98</v>
      </c>
      <c r="CG6" s="35">
        <f t="shared" si="9"/>
        <v>357.49</v>
      </c>
      <c r="CH6" s="35">
        <f t="shared" si="9"/>
        <v>355.22</v>
      </c>
      <c r="CI6" s="35">
        <f t="shared" si="9"/>
        <v>334.48</v>
      </c>
      <c r="CJ6" s="35">
        <f t="shared" si="9"/>
        <v>274.35000000000002</v>
      </c>
      <c r="CK6" s="35">
        <f t="shared" si="9"/>
        <v>273.52</v>
      </c>
      <c r="CL6" s="34" t="str">
        <f>IF(CL7="","",IF(CL7="-","【-】","【"&amp;SUBSTITUTE(TEXT(CL7,"#,##0.00"),"-","△")&amp;"】"))</f>
        <v>【257.86】</v>
      </c>
      <c r="CM6" s="35">
        <f>IF(CM7="",NA(),CM7)</f>
        <v>53.57</v>
      </c>
      <c r="CN6" s="35">
        <f t="shared" ref="CN6:CV6" si="10">IF(CN7="",NA(),CN7)</f>
        <v>35.71</v>
      </c>
      <c r="CO6" s="35">
        <f t="shared" si="10"/>
        <v>35.71</v>
      </c>
      <c r="CP6" s="35">
        <f t="shared" si="10"/>
        <v>36.61</v>
      </c>
      <c r="CQ6" s="35">
        <f t="shared" si="10"/>
        <v>37.5</v>
      </c>
      <c r="CR6" s="35">
        <f t="shared" si="10"/>
        <v>44.69</v>
      </c>
      <c r="CS6" s="35">
        <f t="shared" si="10"/>
        <v>42.84</v>
      </c>
      <c r="CT6" s="35">
        <f t="shared" si="10"/>
        <v>40.93</v>
      </c>
      <c r="CU6" s="35">
        <f t="shared" si="10"/>
        <v>50.68</v>
      </c>
      <c r="CV6" s="35">
        <f t="shared" si="10"/>
        <v>50.14</v>
      </c>
      <c r="CW6" s="34" t="str">
        <f>IF(CW7="","",IF(CW7="-","【-】","【"&amp;SUBSTITUTE(TEXT(CW7,"#,##0.00"),"-","△")&amp;"】"))</f>
        <v>【51.30】</v>
      </c>
      <c r="CX6" s="35">
        <f>IF(CX7="",NA(),CX7)</f>
        <v>75.59</v>
      </c>
      <c r="CY6" s="35">
        <f t="shared" ref="CY6:DG6" si="11">IF(CY7="",NA(),CY7)</f>
        <v>75.75</v>
      </c>
      <c r="CZ6" s="35">
        <f t="shared" si="11"/>
        <v>76.64</v>
      </c>
      <c r="DA6" s="35">
        <f t="shared" si="11"/>
        <v>78.180000000000007</v>
      </c>
      <c r="DB6" s="35">
        <f t="shared" si="11"/>
        <v>78.34</v>
      </c>
      <c r="DC6" s="35">
        <f t="shared" si="11"/>
        <v>69.67</v>
      </c>
      <c r="DD6" s="35">
        <f t="shared" si="11"/>
        <v>66.3</v>
      </c>
      <c r="DE6" s="35">
        <f t="shared" si="11"/>
        <v>62.73</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0.01</v>
      </c>
      <c r="EN6" s="35">
        <f t="shared" si="14"/>
        <v>0.02</v>
      </c>
      <c r="EO6" s="34" t="str">
        <f>IF(EO7="","",IF(EO7="-","【-】","【"&amp;SUBSTITUTE(TEXT(EO7,"#,##0.00"),"-","△")&amp;"】"))</f>
        <v>【0.02】</v>
      </c>
    </row>
    <row r="7" spans="1:145" s="36" customFormat="1" x14ac:dyDescent="0.15">
      <c r="A7" s="28"/>
      <c r="B7" s="37">
        <v>2019</v>
      </c>
      <c r="C7" s="37">
        <v>24023</v>
      </c>
      <c r="D7" s="37">
        <v>47</v>
      </c>
      <c r="E7" s="37">
        <v>17</v>
      </c>
      <c r="F7" s="37">
        <v>5</v>
      </c>
      <c r="G7" s="37">
        <v>0</v>
      </c>
      <c r="H7" s="37" t="s">
        <v>97</v>
      </c>
      <c r="I7" s="37" t="s">
        <v>98</v>
      </c>
      <c r="J7" s="37" t="s">
        <v>99</v>
      </c>
      <c r="K7" s="37" t="s">
        <v>100</v>
      </c>
      <c r="L7" s="37" t="s">
        <v>101</v>
      </c>
      <c r="M7" s="37" t="s">
        <v>102</v>
      </c>
      <c r="N7" s="38" t="s">
        <v>103</v>
      </c>
      <c r="O7" s="38" t="s">
        <v>104</v>
      </c>
      <c r="P7" s="38">
        <v>5.68</v>
      </c>
      <c r="Q7" s="38">
        <v>109.18</v>
      </c>
      <c r="R7" s="38">
        <v>2640</v>
      </c>
      <c r="S7" s="38">
        <v>15424</v>
      </c>
      <c r="T7" s="38">
        <v>337.23</v>
      </c>
      <c r="U7" s="38">
        <v>45.74</v>
      </c>
      <c r="V7" s="38">
        <v>868</v>
      </c>
      <c r="W7" s="38">
        <v>1.21</v>
      </c>
      <c r="X7" s="38">
        <v>717.36</v>
      </c>
      <c r="Y7" s="38">
        <v>48.17</v>
      </c>
      <c r="Z7" s="38">
        <v>49.92</v>
      </c>
      <c r="AA7" s="38">
        <v>100.04</v>
      </c>
      <c r="AB7" s="38">
        <v>99.94</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7498.54</v>
      </c>
      <c r="BG7" s="38">
        <v>6665.57</v>
      </c>
      <c r="BH7" s="38">
        <v>6204.54</v>
      </c>
      <c r="BI7" s="38">
        <v>5930.23</v>
      </c>
      <c r="BJ7" s="38">
        <v>5341.95</v>
      </c>
      <c r="BK7" s="38">
        <v>979.89</v>
      </c>
      <c r="BL7" s="38">
        <v>1051.43</v>
      </c>
      <c r="BM7" s="38">
        <v>982.29</v>
      </c>
      <c r="BN7" s="38">
        <v>789.46</v>
      </c>
      <c r="BO7" s="38">
        <v>826.83</v>
      </c>
      <c r="BP7" s="38">
        <v>765.47</v>
      </c>
      <c r="BQ7" s="38">
        <v>11.49</v>
      </c>
      <c r="BR7" s="38">
        <v>10.78</v>
      </c>
      <c r="BS7" s="38">
        <v>29.82</v>
      </c>
      <c r="BT7" s="38">
        <v>26.52</v>
      </c>
      <c r="BU7" s="38">
        <v>30.87</v>
      </c>
      <c r="BV7" s="38">
        <v>41.34</v>
      </c>
      <c r="BW7" s="38">
        <v>40.06</v>
      </c>
      <c r="BX7" s="38">
        <v>41.25</v>
      </c>
      <c r="BY7" s="38">
        <v>57.77</v>
      </c>
      <c r="BZ7" s="38">
        <v>57.31</v>
      </c>
      <c r="CA7" s="38">
        <v>59.59</v>
      </c>
      <c r="CB7" s="38">
        <v>1202.53</v>
      </c>
      <c r="CC7" s="38">
        <v>1284.3499999999999</v>
      </c>
      <c r="CD7" s="38">
        <v>463.35</v>
      </c>
      <c r="CE7" s="38">
        <v>521.05999999999995</v>
      </c>
      <c r="CF7" s="38">
        <v>448.98</v>
      </c>
      <c r="CG7" s="38">
        <v>357.49</v>
      </c>
      <c r="CH7" s="38">
        <v>355.22</v>
      </c>
      <c r="CI7" s="38">
        <v>334.48</v>
      </c>
      <c r="CJ7" s="38">
        <v>274.35000000000002</v>
      </c>
      <c r="CK7" s="38">
        <v>273.52</v>
      </c>
      <c r="CL7" s="38">
        <v>257.86</v>
      </c>
      <c r="CM7" s="38">
        <v>53.57</v>
      </c>
      <c r="CN7" s="38">
        <v>35.71</v>
      </c>
      <c r="CO7" s="38">
        <v>35.71</v>
      </c>
      <c r="CP7" s="38">
        <v>36.61</v>
      </c>
      <c r="CQ7" s="38">
        <v>37.5</v>
      </c>
      <c r="CR7" s="38">
        <v>44.69</v>
      </c>
      <c r="CS7" s="38">
        <v>42.84</v>
      </c>
      <c r="CT7" s="38">
        <v>40.93</v>
      </c>
      <c r="CU7" s="38">
        <v>50.68</v>
      </c>
      <c r="CV7" s="38">
        <v>50.14</v>
      </c>
      <c r="CW7" s="38">
        <v>51.3</v>
      </c>
      <c r="CX7" s="38">
        <v>75.59</v>
      </c>
      <c r="CY7" s="38">
        <v>75.75</v>
      </c>
      <c r="CZ7" s="38">
        <v>76.64</v>
      </c>
      <c r="DA7" s="38">
        <v>78.180000000000007</v>
      </c>
      <c r="DB7" s="38">
        <v>78.34</v>
      </c>
      <c r="DC7" s="38">
        <v>69.67</v>
      </c>
      <c r="DD7" s="38">
        <v>66.3</v>
      </c>
      <c r="DE7" s="38">
        <v>62.73</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2020-12-04T02:59:24Z</dcterms:created>
  <dcterms:modified xsi:type="dcterms:W3CDTF">2021-02-11T02:15:16Z</dcterms:modified>
  <cp:category/>
</cp:coreProperties>
</file>