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as01\NAS\7000上下水道課\@【公営企業に係る経営比較分析表】\R元年度決算\【経営比較分析表】2019_023876_47_1718\"/>
    </mc:Choice>
  </mc:AlternateContent>
  <workbookProtection workbookAlgorithmName="SHA-512" workbookHashValue="Bx8LjepC5YLKGezzqiVvtNa7EQfKULwbEGSndXkGGQKcu7auvGh85q1ogBe1p+dzRwI/rkUUM4P2UNPTmWqBAw==" workbookSaltValue="kXX5l3tacqqdHTegnUF2lw==" workbookSpinCount="100000" lockStructure="1"/>
  <bookViews>
    <workbookView xWindow="0" yWindow="0" windowWidth="15360" windowHeight="764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<sst xmlns="http://schemas.openxmlformats.org/spreadsheetml/2006/main" count="236" uniqueCount="118">
  <si>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</si>
  <si>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</si>
  <si>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</si>
  <si>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</si>
  <si>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</si>
  <si>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</si>
  <si>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</si>
  <si>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</si>
  <si>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</si>
  <si>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</si>
  <si>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</si>
  <si>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</si>
  <si>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</si>
  <si>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</si>
  <si>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</si>
  <si>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</si>
  <si>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</si>
  <si>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</si>
  <si>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</si>
  <si>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</si>
  <si>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</si>
  <si>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</si>
  <si>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</si>
  <si>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</si>
  <si>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</si>
  <si>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</si>
  <si>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</si>
  <si>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</si>
  <si>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</si>
  <si>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</si>
  <si>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</si>
  <si>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</si>
  <si>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</si>
  <si>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</si>
  <si>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</si>
  <si>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</si>
  <si>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</si>
  <si>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</si>
  <si>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</si>
  <si>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</si>
  <si>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</si>
  <si>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</si>
  <si>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</si>
  <si>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</si>
  <si>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</si>
  <si>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</si>
  <si>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</si>
  <si>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</si>
  <si>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</si>
  <si>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</si>
  <si>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</si>
  <si>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</si>
  <si>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</si>
  <si>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</si>
  <si>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</si>
  <si>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</si>
  <si>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</si>
  <si>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</si>
  <si>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</si>
  <si>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</si>
  <si>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</si>
  <si>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</si>
  <si>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</si>
  <si>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</si>
  <si>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</si>
  <si>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</si>
  <si>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</si>
  <si>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</si>
  <si>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</si>
  <si>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</si>
  <si>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</si>
  <si>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</si>
  <si>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</si>
  <si>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</si>
  <si>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</si>
  <si>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</si>
  <si>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</si>
  <si>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</si>
  <si>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</si>
  <si>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</si>
  <si>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</si>
  <si>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</si>
  <si>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</si>
  <si>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</si>
  <si>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</si>
  <si>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</si>
  <si>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</si>
  <si>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</si>
  <si>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</si>
  <si>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</si>
  <si>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</si>
  <si>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</si>
  <si>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</si>
  <si>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</si>
  <si>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</si>
  <si>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</si>
  <si>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</si>
  <si>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</si>
  <si>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</si>
  <si>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</si>
  <si>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</si>
  <si>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</si>
  <si>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</si>
  <si>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</si>
  <si>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</si>
  <si>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</si>
  <si>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</si>
  <si>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</si>
  <si>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</si>
  <si>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</si>
  <si>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</si>
  <si>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</si>
  <si>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</si>
  <si>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</si>
  <si>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</si>
  <si>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収益的収支比率は99.90％と引き続き100％を下回りましたが、一般会計の基準外繰入により収支均衡を保っています。
④　企業債残高の残額が全て基準外繰入対象債であり、特別会計での実質負担は0です。
⑤⑥　経費回収率は前年比25.19％減の33.14％、汚水処理原価は前年比を206.71％上回り482.69％になりました。これは、漁業集落排水整備事業の機能診断業務委託を実施した事による支出増によるものです。使用料収入は前年比で19千円減となっています。
⑦　施設利用率は前年比でほぼ横ばいです。
⑧　水洗化率は供用区域内で3件の加入があったため3.43％の増となりました。</t>
    <rPh sb="2" eb="5">
      <t>シュウエキテキ</t>
    </rPh>
    <rPh sb="5" eb="7">
      <t>シュウシ</t>
    </rPh>
    <rPh sb="7" eb="9">
      <t>ヒリツ</t>
    </rPh>
    <rPh sb="17" eb="18">
      <t>ヒ</t>
    </rPh>
    <rPh sb="19" eb="20">
      <t>ツヅ</t>
    </rPh>
    <rPh sb="26" eb="28">
      <t>シタマワ</t>
    </rPh>
    <rPh sb="34" eb="36">
      <t>イッパン</t>
    </rPh>
    <rPh sb="36" eb="38">
      <t>カイケイ</t>
    </rPh>
    <rPh sb="39" eb="42">
      <t>キジュンガイ</t>
    </rPh>
    <rPh sb="42" eb="44">
      <t>クリイレ</t>
    </rPh>
    <rPh sb="47" eb="49">
      <t>シュウシ</t>
    </rPh>
    <rPh sb="49" eb="51">
      <t>キンコウ</t>
    </rPh>
    <rPh sb="52" eb="53">
      <t>タモ</t>
    </rPh>
    <rPh sb="63" eb="65">
      <t>キギョウ</t>
    </rPh>
    <rPh sb="65" eb="66">
      <t>サイ</t>
    </rPh>
    <rPh sb="66" eb="68">
      <t>ザンダカ</t>
    </rPh>
    <rPh sb="69" eb="71">
      <t>ザンガク</t>
    </rPh>
    <rPh sb="72" eb="73">
      <t>スベ</t>
    </rPh>
    <rPh sb="74" eb="76">
      <t>キジュン</t>
    </rPh>
    <rPh sb="76" eb="77">
      <t>ガイ</t>
    </rPh>
    <rPh sb="77" eb="79">
      <t>クリイレ</t>
    </rPh>
    <rPh sb="79" eb="81">
      <t>タイショウ</t>
    </rPh>
    <rPh sb="81" eb="82">
      <t>サイ</t>
    </rPh>
    <rPh sb="86" eb="88">
      <t>トクベツ</t>
    </rPh>
    <rPh sb="88" eb="90">
      <t>カイケイ</t>
    </rPh>
    <rPh sb="92" eb="94">
      <t>ジッシツ</t>
    </rPh>
    <rPh sb="94" eb="96">
      <t>フタン</t>
    </rPh>
    <rPh sb="106" eb="108">
      <t>ケイヒ</t>
    </rPh>
    <rPh sb="108" eb="111">
      <t>カイシュウリツ</t>
    </rPh>
    <rPh sb="112" eb="115">
      <t>ゼンネンヒ</t>
    </rPh>
    <rPh sb="121" eb="122">
      <t>ゲン</t>
    </rPh>
    <rPh sb="130" eb="132">
      <t>オスイ</t>
    </rPh>
    <rPh sb="132" eb="134">
      <t>ショリ</t>
    </rPh>
    <rPh sb="134" eb="136">
      <t>ゲンカ</t>
    </rPh>
    <rPh sb="137" eb="140">
      <t>ゼンネンヒ</t>
    </rPh>
    <rPh sb="148" eb="150">
      <t>ウワマワ</t>
    </rPh>
    <rPh sb="169" eb="171">
      <t>ギョギョウ</t>
    </rPh>
    <rPh sb="171" eb="173">
      <t>シュウラク</t>
    </rPh>
    <rPh sb="173" eb="175">
      <t>ハイスイ</t>
    </rPh>
    <rPh sb="175" eb="177">
      <t>セイビ</t>
    </rPh>
    <rPh sb="177" eb="179">
      <t>ジギョウ</t>
    </rPh>
    <rPh sb="180" eb="182">
      <t>キノウ</t>
    </rPh>
    <rPh sb="182" eb="184">
      <t>シンダン</t>
    </rPh>
    <rPh sb="184" eb="186">
      <t>ギョウム</t>
    </rPh>
    <rPh sb="186" eb="188">
      <t>イタク</t>
    </rPh>
    <rPh sb="189" eb="191">
      <t>ジッシ</t>
    </rPh>
    <rPh sb="193" eb="194">
      <t>コト</t>
    </rPh>
    <rPh sb="197" eb="199">
      <t>シシュツ</t>
    </rPh>
    <rPh sb="199" eb="200">
      <t>ゾウ</t>
    </rPh>
    <rPh sb="208" eb="211">
      <t>シヨウリョウ</t>
    </rPh>
    <rPh sb="211" eb="213">
      <t>シュウニュウ</t>
    </rPh>
    <rPh sb="214" eb="216">
      <t>ゼンネン</t>
    </rPh>
    <rPh sb="216" eb="217">
      <t>ヒ</t>
    </rPh>
    <rPh sb="220" eb="222">
      <t>センエン</t>
    </rPh>
    <rPh sb="222" eb="223">
      <t>ゲン</t>
    </rPh>
    <rPh sb="235" eb="237">
      <t>シセツ</t>
    </rPh>
    <rPh sb="237" eb="240">
      <t>リヨウリツ</t>
    </rPh>
    <rPh sb="241" eb="244">
      <t>ゼンネンヒ</t>
    </rPh>
    <rPh sb="247" eb="248">
      <t>ヨコ</t>
    </rPh>
    <rPh sb="257" eb="260">
      <t>スイセンカ</t>
    </rPh>
    <rPh sb="260" eb="261">
      <t>リツ</t>
    </rPh>
    <rPh sb="262" eb="264">
      <t>キョウヨウ</t>
    </rPh>
    <rPh sb="264" eb="266">
      <t>クイキ</t>
    </rPh>
    <rPh sb="266" eb="267">
      <t>ナイ</t>
    </rPh>
    <rPh sb="269" eb="270">
      <t>ケン</t>
    </rPh>
    <rPh sb="271" eb="273">
      <t>カニュウ</t>
    </rPh>
    <rPh sb="285" eb="286">
      <t>ゾウ</t>
    </rPh>
    <phoneticPr fontId="4"/>
  </si>
  <si>
    <t>③　管渠改善率は0％で直ちに修復すべき老朽箇所はありません。
処理施設については、R元年度に機能診断業務を実施済みでR2年度は機能保全計画策定業務を実施中です。R3年度以降は機能保全計画書に基づき今後更新投資が必要となります。</t>
    <rPh sb="2" eb="3">
      <t>カン</t>
    </rPh>
    <rPh sb="3" eb="4">
      <t>キョ</t>
    </rPh>
    <rPh sb="4" eb="7">
      <t>カイゼンリツ</t>
    </rPh>
    <rPh sb="11" eb="12">
      <t>タダ</t>
    </rPh>
    <rPh sb="14" eb="16">
      <t>シュウフク</t>
    </rPh>
    <rPh sb="19" eb="21">
      <t>ロウキュウ</t>
    </rPh>
    <rPh sb="21" eb="23">
      <t>カショ</t>
    </rPh>
    <rPh sb="32" eb="34">
      <t>ショリ</t>
    </rPh>
    <rPh sb="34" eb="36">
      <t>シセツ</t>
    </rPh>
    <rPh sb="43" eb="46">
      <t>ガンネンド</t>
    </rPh>
    <rPh sb="47" eb="49">
      <t>キノウ</t>
    </rPh>
    <rPh sb="49" eb="51">
      <t>シンダン</t>
    </rPh>
    <rPh sb="51" eb="53">
      <t>ギョウム</t>
    </rPh>
    <rPh sb="54" eb="56">
      <t>ジッシ</t>
    </rPh>
    <rPh sb="56" eb="57">
      <t>ズミ</t>
    </rPh>
    <rPh sb="61" eb="63">
      <t>ネンド</t>
    </rPh>
    <rPh sb="64" eb="66">
      <t>キノウ</t>
    </rPh>
    <rPh sb="66" eb="68">
      <t>ホゼン</t>
    </rPh>
    <rPh sb="68" eb="70">
      <t>ケイカク</t>
    </rPh>
    <rPh sb="70" eb="72">
      <t>サクテイ</t>
    </rPh>
    <rPh sb="72" eb="74">
      <t>ギョウム</t>
    </rPh>
    <rPh sb="75" eb="77">
      <t>ジッシ</t>
    </rPh>
    <rPh sb="77" eb="78">
      <t>チュウ</t>
    </rPh>
    <rPh sb="83" eb="85">
      <t>ネンド</t>
    </rPh>
    <rPh sb="85" eb="87">
      <t>イコウ</t>
    </rPh>
    <rPh sb="88" eb="90">
      <t>キノウ</t>
    </rPh>
    <rPh sb="90" eb="92">
      <t>ホゼン</t>
    </rPh>
    <rPh sb="92" eb="95">
      <t>ケイカクショ</t>
    </rPh>
    <rPh sb="96" eb="97">
      <t>モト</t>
    </rPh>
    <rPh sb="99" eb="101">
      <t>コンゴ</t>
    </rPh>
    <rPh sb="101" eb="103">
      <t>コウシン</t>
    </rPh>
    <rPh sb="103" eb="105">
      <t>トウシ</t>
    </rPh>
    <rPh sb="106" eb="108">
      <t>ヒツヨウ</t>
    </rPh>
    <phoneticPr fontId="4"/>
  </si>
  <si>
    <t>　施設維持管理費と償還金に対して営業収益（使用料）に不足が生じるため、一般会計の基準外繰入金として他会計から営業補助していただく形で収支均衡を保っています。
　施設の老朽化に伴い施設維持管理費も増加傾向にあり、今後は機能保全計画書に基づき補助事業を活用しながら長寿命化を図るか、近隣施設との統廃合、又はダウンサイジングについて検討が必要です。
　地域の特性上、浄化槽等の設置が困難な家屋が多数あり当該事業の廃止は出来ないため、今後も引き続き安定した運営を心がけ、処理原価の低減と経費回収率が向上するよう努力していきます。</t>
    <rPh sb="1" eb="3">
      <t>シセツ</t>
    </rPh>
    <rPh sb="3" eb="5">
      <t>イジ</t>
    </rPh>
    <rPh sb="5" eb="8">
      <t>カンリヒ</t>
    </rPh>
    <rPh sb="9" eb="12">
      <t>ショウカンキン</t>
    </rPh>
    <rPh sb="13" eb="14">
      <t>タイ</t>
    </rPh>
    <rPh sb="16" eb="18">
      <t>エイギョウ</t>
    </rPh>
    <rPh sb="18" eb="20">
      <t>シュウエキ</t>
    </rPh>
    <rPh sb="21" eb="24">
      <t>シヨウリョウ</t>
    </rPh>
    <rPh sb="26" eb="28">
      <t>フソク</t>
    </rPh>
    <rPh sb="29" eb="30">
      <t>ショウ</t>
    </rPh>
    <rPh sb="35" eb="37">
      <t>イッパン</t>
    </rPh>
    <rPh sb="37" eb="39">
      <t>カイケイ</t>
    </rPh>
    <rPh sb="40" eb="43">
      <t>キジュンガイ</t>
    </rPh>
    <rPh sb="43" eb="46">
      <t>クリイレキン</t>
    </rPh>
    <rPh sb="49" eb="50">
      <t>タ</t>
    </rPh>
    <rPh sb="50" eb="52">
      <t>カイケイ</t>
    </rPh>
    <rPh sb="54" eb="56">
      <t>エイギョウ</t>
    </rPh>
    <rPh sb="56" eb="58">
      <t>ホジョ</t>
    </rPh>
    <rPh sb="64" eb="65">
      <t>カタチ</t>
    </rPh>
    <rPh sb="66" eb="68">
      <t>シュウシ</t>
    </rPh>
    <rPh sb="68" eb="70">
      <t>キンコウ</t>
    </rPh>
    <rPh sb="71" eb="72">
      <t>タモ</t>
    </rPh>
    <rPh sb="81" eb="83">
      <t>シセツ</t>
    </rPh>
    <rPh sb="84" eb="87">
      <t>ロウキュウカ</t>
    </rPh>
    <rPh sb="88" eb="89">
      <t>トモナ</t>
    </rPh>
    <rPh sb="90" eb="92">
      <t>シセツ</t>
    </rPh>
    <rPh sb="92" eb="94">
      <t>イジ</t>
    </rPh>
    <rPh sb="94" eb="96">
      <t>カンリ</t>
    </rPh>
    <rPh sb="96" eb="97">
      <t>ヒ</t>
    </rPh>
    <rPh sb="98" eb="100">
      <t>ゾウカ</t>
    </rPh>
    <rPh sb="100" eb="102">
      <t>ケイコウ</t>
    </rPh>
    <rPh sb="106" eb="108">
      <t>コンゴ</t>
    </rPh>
    <rPh sb="109" eb="111">
      <t>キノウ</t>
    </rPh>
    <rPh sb="111" eb="113">
      <t>ホゼン</t>
    </rPh>
    <rPh sb="113" eb="116">
      <t>ケイカクショ</t>
    </rPh>
    <rPh sb="117" eb="118">
      <t>モト</t>
    </rPh>
    <rPh sb="120" eb="122">
      <t>ホジョ</t>
    </rPh>
    <rPh sb="122" eb="124">
      <t>ジギョウ</t>
    </rPh>
    <rPh sb="125" eb="127">
      <t>カツヨウ</t>
    </rPh>
    <rPh sb="131" eb="134">
      <t>チョウジュミョウ</t>
    </rPh>
    <rPh sb="134" eb="135">
      <t>カ</t>
    </rPh>
    <rPh sb="136" eb="137">
      <t>ハカ</t>
    </rPh>
    <rPh sb="140" eb="142">
      <t>キンリン</t>
    </rPh>
    <rPh sb="142" eb="144">
      <t>シセツ</t>
    </rPh>
    <rPh sb="146" eb="149">
      <t>トウハイゴウ</t>
    </rPh>
    <rPh sb="150" eb="151">
      <t>マタ</t>
    </rPh>
    <rPh sb="164" eb="166">
      <t>ケントウ</t>
    </rPh>
    <rPh sb="167" eb="169">
      <t>ヒツヨウ</t>
    </rPh>
    <rPh sb="175" eb="177">
      <t>チイキ</t>
    </rPh>
    <rPh sb="178" eb="181">
      <t>トクセイジョウ</t>
    </rPh>
    <rPh sb="182" eb="185">
      <t>ジョウカソウ</t>
    </rPh>
    <rPh sb="185" eb="186">
      <t>トウ</t>
    </rPh>
    <rPh sb="187" eb="189">
      <t>セッチ</t>
    </rPh>
    <rPh sb="190" eb="192">
      <t>コンナン</t>
    </rPh>
    <rPh sb="193" eb="195">
      <t>カオク</t>
    </rPh>
    <rPh sb="196" eb="198">
      <t>タスウ</t>
    </rPh>
    <rPh sb="208" eb="210">
      <t>デキ</t>
    </rPh>
    <rPh sb="215" eb="217">
      <t>コンゴ</t>
    </rPh>
    <rPh sb="218" eb="219">
      <t>ヒ</t>
    </rPh>
    <rPh sb="220" eb="221">
      <t>ツヅ</t>
    </rPh>
    <rPh sb="222" eb="224">
      <t>アンテイ</t>
    </rPh>
    <rPh sb="226" eb="228">
      <t>ウンエイ</t>
    </rPh>
    <rPh sb="229" eb="230">
      <t>ココロ</t>
    </rPh>
    <rPh sb="233" eb="235">
      <t>ショリ</t>
    </rPh>
    <rPh sb="235" eb="237">
      <t>ゲンカ</t>
    </rPh>
    <rPh sb="238" eb="240">
      <t>テイゲン</t>
    </rPh>
    <rPh sb="241" eb="243">
      <t>ケイヒ</t>
    </rPh>
    <rPh sb="243" eb="246">
      <t>カイシュウリツ</t>
    </rPh>
    <rPh sb="247" eb="249">
      <t>コウジョウ</t>
    </rPh>
    <rPh sb="253" eb="255">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</si>
</sst>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74-4922-99E9-74CA792A0B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BA74-4922-99E9-74CA792A0B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101.62</c:v>
                </c:pt>
                <c:pt idx="1">
                  <c:v>99.1</c:v>
                </c:pt>
                <c:pt idx="2">
                  <c:v>102.52</c:v>
                </c:pt>
                <c:pt idx="3">
                  <c:v>97.61</c:v>
                </c:pt>
                <c:pt idx="4">
                  <c:v>99.9</c:v>
                </c:pt>
              </c:numCache>
            </c:numRef>
          </c:val>
          <c:extLst>
            <c:ext xmlns:c16="http://schemas.microsoft.com/office/drawing/2014/chart" uri="{C3380CC4-5D6E-409C-BE32-E72D297353CC}">
              <c16:uniqueId val="{00000000-C854-4A72-9CE7-E9FDC4B99B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4-4A72-9CE7-E9FDC4B99B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9-4CAE-A3A9-667E20A544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9-4CAE-A3A9-667E20A544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D-4372-BA62-8FB051DDBC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D-4372-BA62-8FB051DDBC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A-43A4-9387-5C7FC7DB6F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A-43A4-9387-5C7FC7DB6F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BE-4C62-B801-EE6F0D8BFF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E-4C62-B801-EE6F0D8BFF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03-4C2C-A44D-FC0DA940CF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2503-4C2C-A44D-FC0DA940CF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67.42</c:v>
                </c:pt>
                <c:pt idx="1">
                  <c:v>62.43</c:v>
                </c:pt>
                <c:pt idx="2">
                  <c:v>68.78</c:v>
                </c:pt>
                <c:pt idx="3">
                  <c:v>58.33</c:v>
                </c:pt>
                <c:pt idx="4">
                  <c:v>33.14</c:v>
                </c:pt>
              </c:numCache>
            </c:numRef>
          </c:val>
          <c:extLst>
            <c:ext xmlns:c16="http://schemas.microsoft.com/office/drawing/2014/chart" uri="{C3380CC4-5D6E-409C-BE32-E72D297353CC}">
              <c16:uniqueId val="{00000000-0581-467A-B69C-66193F5881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0581-467A-B69C-66193F5881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245.1</c:v>
                </c:pt>
                <c:pt idx="1">
                  <c:v>259.62</c:v>
                </c:pt>
                <c:pt idx="2">
                  <c:v>236.43</c:v>
                </c:pt>
                <c:pt idx="3">
                  <c:v>275.69</c:v>
                </c:pt>
                <c:pt idx="4">
                  <c:v>482.4</c:v>
                </c:pt>
              </c:numCache>
            </c:numRef>
          </c:val>
          <c:extLst>
            <c:ext xmlns:c16="http://schemas.microsoft.com/office/drawing/2014/chart" uri="{C3380CC4-5D6E-409C-BE32-E72D297353CC}">
              <c16:uniqueId val="{00000000-CDE5-4556-A330-DE665A43EE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CDE5-4556-A330-DE665A43EE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10.8</c:v>
                </c:pt>
                <c:pt idx="1">
                  <c:v>10.8</c:v>
                </c:pt>
                <c:pt idx="2">
                  <c:v>10.8</c:v>
                </c:pt>
                <c:pt idx="3">
                  <c:v>11</c:v>
                </c:pt>
                <c:pt idx="4">
                  <c:v>10.8</c:v>
                </c:pt>
              </c:numCache>
            </c:numRef>
          </c:val>
          <c:extLst>
            <c:ext xmlns:c16="http://schemas.microsoft.com/office/drawing/2014/chart" uri="{C3380CC4-5D6E-409C-BE32-E72D297353CC}">
              <c16:uniqueId val="{00000000-A386-4AFC-92CB-A409D89637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A386-4AFC-92CB-A409D89637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47.34</c:v>
                </c:pt>
                <c:pt idx="1">
                  <c:v>46.05</c:v>
                </c:pt>
                <c:pt idx="2">
                  <c:v>51.08</c:v>
                </c:pt>
                <c:pt idx="3">
                  <c:v>52.25</c:v>
                </c:pt>
                <c:pt idx="4">
                  <c:v>55.68</c:v>
                </c:pt>
              </c:numCache>
            </c:numRef>
          </c:val>
          <c:extLst>
            <c:ext xmlns:c16="http://schemas.microsoft.com/office/drawing/2014/chart" uri="{C3380CC4-5D6E-409C-BE32-E72D297353CC}">
              <c16:uniqueId val="{00000000-F386-4995-963E-A677C1B919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F386-4995-963E-A677C1B919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1" zoomScaleNormal="100" workbookViewId="0">
      <selection activeCell="CA66" sqref="CA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青森県　中泊町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10891</v>
      </c>
      <c r="AM8" s="51"/>
      <c r="AN8" s="51"/>
      <c r="AO8" s="51"/>
      <c r="AP8" s="51"/>
      <c r="AQ8" s="51"/>
      <c r="AR8" s="51"/>
      <c r="AS8" s="51"/>
      <c r="AT8" s="46">
        <f>データ!T6</f>
        <v>216.34</v>
      </c>
      <c r="AU8" s="46"/>
      <c r="AV8" s="46"/>
      <c r="AW8" s="46"/>
      <c r="AX8" s="46"/>
      <c r="AY8" s="46"/>
      <c r="AZ8" s="46"/>
      <c r="BA8" s="46"/>
      <c r="BB8" s="46">
        <f>データ!U6</f>
        <v>50.34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5.71</v>
      </c>
      <c r="Q10" s="46"/>
      <c r="R10" s="46"/>
      <c r="S10" s="46"/>
      <c r="T10" s="46"/>
      <c r="U10" s="46"/>
      <c r="V10" s="46"/>
      <c r="W10" s="46">
        <f>データ!Q6</f>
        <v>85.8</v>
      </c>
      <c r="X10" s="46"/>
      <c r="Y10" s="46"/>
      <c r="Z10" s="46"/>
      <c r="AA10" s="46"/>
      <c r="AB10" s="46"/>
      <c r="AC10" s="46"/>
      <c r="AD10" s="51">
        <f>データ!R6</f>
        <v>2941</v>
      </c>
      <c r="AE10" s="51"/>
      <c r="AF10" s="51"/>
      <c r="AG10" s="51"/>
      <c r="AH10" s="51"/>
      <c r="AI10" s="51"/>
      <c r="AJ10" s="51"/>
      <c r="AK10" s="2"/>
      <c r="AL10" s="51">
        <f>データ!V6</f>
        <v>616</v>
      </c>
      <c r="AM10" s="51"/>
      <c r="AN10" s="51"/>
      <c r="AO10" s="51"/>
      <c r="AP10" s="51"/>
      <c r="AQ10" s="51"/>
      <c r="AR10" s="51"/>
      <c r="AS10" s="51"/>
      <c r="AT10" s="46">
        <f>データ!W6</f>
        <v>0.15</v>
      </c>
      <c r="AU10" s="46"/>
      <c r="AV10" s="46"/>
      <c r="AW10" s="46"/>
      <c r="AX10" s="46"/>
      <c r="AY10" s="46"/>
      <c r="AZ10" s="46"/>
      <c r="BA10" s="46"/>
      <c r="BB10" s="46">
        <f>データ!X6</f>
        <v>4106.67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w0rjGB6qy/JPnd4Xh/xXgZZSgamkIrEhGRxKnRg2MB78bvZ0bNhCyfZnj2oTLa8MZi9hgccS6jIsVaLHXP0LbQ==" saltValue="c9oy1CdODZyoppq2HxRL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23876</v>
      </c>
      <c r="D6" s="33">
        <f t="shared" si="3"/>
        <v>47</v>
      </c>
      <c r="E6" s="33">
        <f t="shared" si="3"/>
        <v>17</v>
      </c>
      <c r="F6" s="33">
        <f t="shared" si="3"/>
        <v>6</v>
      </c>
      <c r="G6" s="33">
        <f t="shared" si="3"/>
        <v>0</v>
      </c>
      <c r="H6" s="33" t="str">
        <f t="shared" si="3"/>
        <v>青森県　中泊町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5.71</v>
      </c>
      <c r="Q6" s="34">
        <f t="shared" si="3"/>
        <v>85.8</v>
      </c>
      <c r="R6" s="34">
        <f t="shared" si="3"/>
        <v>2941</v>
      </c>
      <c r="S6" s="34">
        <f t="shared" si="3"/>
        <v>10891</v>
      </c>
      <c r="T6" s="34">
        <f t="shared" si="3"/>
        <v>216.34</v>
      </c>
      <c r="U6" s="34">
        <f t="shared" si="3"/>
        <v>50.34</v>
      </c>
      <c r="V6" s="34">
        <f t="shared" si="3"/>
        <v>616</v>
      </c>
      <c r="W6" s="34">
        <f t="shared" si="3"/>
        <v>0.15</v>
      </c>
      <c r="X6" s="34">
        <f t="shared" si="3"/>
        <v>4106.67</v>
      </c>
      <c r="Y6" s="35">
        <f>IF(Y7="",NA(),Y7)</f>
        <v>101.62</v>
      </c>
      <c r="Z6" s="35">
        <f t="shared" ref="Z6:AH6" si="4">IF(Z7="",NA(),Z7)</f>
        <v>99.1</v>
      </c>
      <c r="AA6" s="35">
        <f t="shared" si="4"/>
        <v>102.52</v>
      </c>
      <c r="AB6" s="35">
        <f t="shared" si="4"/>
        <v>97.61</v>
      </c>
      <c r="AC6" s="35">
        <f t="shared" si="4"/>
        <v>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67.42</v>
      </c>
      <c r="BR6" s="35">
        <f t="shared" ref="BR6:BZ6" si="8">IF(BR7="",NA(),BR7)</f>
        <v>62.43</v>
      </c>
      <c r="BS6" s="35">
        <f t="shared" si="8"/>
        <v>68.78</v>
      </c>
      <c r="BT6" s="35">
        <f t="shared" si="8"/>
        <v>58.33</v>
      </c>
      <c r="BU6" s="35">
        <f t="shared" si="8"/>
        <v>33.14</v>
      </c>
      <c r="BV6" s="35">
        <f t="shared" si="8"/>
        <v>33.58</v>
      </c>
      <c r="BW6" s="35">
        <f t="shared" si="8"/>
        <v>46.26</v>
      </c>
      <c r="BX6" s="35">
        <f t="shared" si="8"/>
        <v>45.81</v>
      </c>
      <c r="BY6" s="35">
        <f t="shared" si="8"/>
        <v>43.43</v>
      </c>
      <c r="BZ6" s="35">
        <f t="shared" si="8"/>
        <v>41.41</v>
      </c>
      <c r="CA6" s="34" t="str">
        <f>IF(CA7="","",IF(CA7="-","【-】","【"&amp;SUBSTITUTE(TEXT(CA7,"#,##0.00"),"-","△")&amp;"】"))</f>
        <v>【45.31】</v>
      </c>
      <c r="CB6" s="35">
        <f>IF(CB7="",NA(),CB7)</f>
        <v>245.1</v>
      </c>
      <c r="CC6" s="35">
        <f t="shared" ref="CC6:CK6" si="9">IF(CC7="",NA(),CC7)</f>
        <v>259.62</v>
      </c>
      <c r="CD6" s="35">
        <f t="shared" si="9"/>
        <v>236.43</v>
      </c>
      <c r="CE6" s="35">
        <f t="shared" si="9"/>
        <v>275.69</v>
      </c>
      <c r="CF6" s="35">
        <f t="shared" si="9"/>
        <v>482.4</v>
      </c>
      <c r="CG6" s="35">
        <f t="shared" si="9"/>
        <v>514.39</v>
      </c>
      <c r="CH6" s="35">
        <f t="shared" si="9"/>
        <v>376.4</v>
      </c>
      <c r="CI6" s="35">
        <f t="shared" si="9"/>
        <v>383.92</v>
      </c>
      <c r="CJ6" s="35">
        <f t="shared" si="9"/>
        <v>400.44</v>
      </c>
      <c r="CK6" s="35">
        <f t="shared" si="9"/>
        <v>417.56</v>
      </c>
      <c r="CL6" s="34" t="str">
        <f>IF(CL7="","",IF(CL7="-","【-】","【"&amp;SUBSTITUTE(TEXT(CL7,"#,##0.00"),"-","△")&amp;"】"))</f>
        <v>【379.91】</v>
      </c>
      <c r="CM6" s="35">
        <f>IF(CM7="",NA(),CM7)</f>
        <v>10.8</v>
      </c>
      <c r="CN6" s="35">
        <f t="shared" ref="CN6:CV6" si="10">IF(CN7="",NA(),CN7)</f>
        <v>10.8</v>
      </c>
      <c r="CO6" s="35">
        <f t="shared" si="10"/>
        <v>10.8</v>
      </c>
      <c r="CP6" s="35">
        <f t="shared" si="10"/>
        <v>11</v>
      </c>
      <c r="CQ6" s="35">
        <f t="shared" si="10"/>
        <v>10.8</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47.34</v>
      </c>
      <c r="CY6" s="35">
        <f t="shared" ref="CY6:DG6" si="11">IF(CY7="",NA(),CY7)</f>
        <v>46.05</v>
      </c>
      <c r="CZ6" s="35">
        <f t="shared" si="11"/>
        <v>51.08</v>
      </c>
      <c r="DA6" s="35">
        <f t="shared" si="11"/>
        <v>52.25</v>
      </c>
      <c r="DB6" s="35">
        <f t="shared" si="11"/>
        <v>55.68</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2">
      <c r="A7" s="28"/>
      <c r="B7" s="37">
        <v>2019</v>
      </c>
      <c r="C7" s="37">
        <v>23876</v>
      </c>
      <c r="D7" s="37">
        <v>47</v>
      </c>
      <c r="E7" s="37">
        <v>17</v>
      </c>
      <c r="F7" s="37">
        <v>6</v>
      </c>
      <c r="G7" s="37">
        <v>0</v>
      </c>
      <c r="H7" s="37" t="s">
        <v>97</v>
      </c>
      <c r="I7" s="37" t="s">
        <v>98</v>
      </c>
      <c r="J7" s="37" t="s">
        <v>99</v>
      </c>
      <c r="K7" s="37" t="s">
        <v>100</v>
      </c>
      <c r="L7" s="37" t="s">
        <v>101</v>
      </c>
      <c r="M7" s="37" t="s">
        <v>102</v>
      </c>
      <c r="N7" s="38" t="s">
        <v>103</v>
      </c>
      <c r="O7" s="38" t="s">
        <v>104</v>
      </c>
      <c r="P7" s="38">
        <v>5.71</v>
      </c>
      <c r="Q7" s="38">
        <v>85.8</v>
      </c>
      <c r="R7" s="38">
        <v>2941</v>
      </c>
      <c r="S7" s="38">
        <v>10891</v>
      </c>
      <c r="T7" s="38">
        <v>216.34</v>
      </c>
      <c r="U7" s="38">
        <v>50.34</v>
      </c>
      <c r="V7" s="38">
        <v>616</v>
      </c>
      <c r="W7" s="38">
        <v>0.15</v>
      </c>
      <c r="X7" s="38">
        <v>4106.67</v>
      </c>
      <c r="Y7" s="38">
        <v>101.62</v>
      </c>
      <c r="Z7" s="38">
        <v>99.1</v>
      </c>
      <c r="AA7" s="38">
        <v>102.52</v>
      </c>
      <c r="AB7" s="38">
        <v>97.61</v>
      </c>
      <c r="AC7" s="38">
        <v>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1063.93</v>
      </c>
      <c r="BM7" s="38">
        <v>1060.8599999999999</v>
      </c>
      <c r="BN7" s="38">
        <v>1006.65</v>
      </c>
      <c r="BO7" s="38">
        <v>998.42</v>
      </c>
      <c r="BP7" s="38">
        <v>953.26</v>
      </c>
      <c r="BQ7" s="38">
        <v>67.42</v>
      </c>
      <c r="BR7" s="38">
        <v>62.43</v>
      </c>
      <c r="BS7" s="38">
        <v>68.78</v>
      </c>
      <c r="BT7" s="38">
        <v>58.33</v>
      </c>
      <c r="BU7" s="38">
        <v>33.14</v>
      </c>
      <c r="BV7" s="38">
        <v>33.58</v>
      </c>
      <c r="BW7" s="38">
        <v>46.26</v>
      </c>
      <c r="BX7" s="38">
        <v>45.81</v>
      </c>
      <c r="BY7" s="38">
        <v>43.43</v>
      </c>
      <c r="BZ7" s="38">
        <v>41.41</v>
      </c>
      <c r="CA7" s="38">
        <v>45.31</v>
      </c>
      <c r="CB7" s="38">
        <v>245.1</v>
      </c>
      <c r="CC7" s="38">
        <v>259.62</v>
      </c>
      <c r="CD7" s="38">
        <v>236.43</v>
      </c>
      <c r="CE7" s="38">
        <v>275.69</v>
      </c>
      <c r="CF7" s="38">
        <v>482.4</v>
      </c>
      <c r="CG7" s="38">
        <v>514.39</v>
      </c>
      <c r="CH7" s="38">
        <v>376.4</v>
      </c>
      <c r="CI7" s="38">
        <v>383.92</v>
      </c>
      <c r="CJ7" s="38">
        <v>400.44</v>
      </c>
      <c r="CK7" s="38">
        <v>417.56</v>
      </c>
      <c r="CL7" s="38">
        <v>379.91</v>
      </c>
      <c r="CM7" s="38">
        <v>10.8</v>
      </c>
      <c r="CN7" s="38">
        <v>10.8</v>
      </c>
      <c r="CO7" s="38">
        <v>10.8</v>
      </c>
      <c r="CP7" s="38">
        <v>11</v>
      </c>
      <c r="CQ7" s="38">
        <v>10.8</v>
      </c>
      <c r="CR7" s="38">
        <v>29.28</v>
      </c>
      <c r="CS7" s="38">
        <v>33.729999999999997</v>
      </c>
      <c r="CT7" s="38">
        <v>33.21</v>
      </c>
      <c r="CU7" s="38">
        <v>32.229999999999997</v>
      </c>
      <c r="CV7" s="38">
        <v>32.479999999999997</v>
      </c>
      <c r="CW7" s="38">
        <v>33.67</v>
      </c>
      <c r="CX7" s="38">
        <v>47.34</v>
      </c>
      <c r="CY7" s="38">
        <v>46.05</v>
      </c>
      <c r="CZ7" s="38">
        <v>51.08</v>
      </c>
      <c r="DA7" s="38">
        <v>52.25</v>
      </c>
      <c r="DB7" s="38">
        <v>55.68</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2021-01-13T07:35:41Z</cp:lastPrinted>
  <dcterms:created xsi:type="dcterms:W3CDTF">2020-12-04T03:10:50Z</dcterms:created>
  <dcterms:modified xsi:type="dcterms:W3CDTF">2021-01-19T01:05:02Z</dcterms:modified>
  <cp:category/>
</cp:coreProperties>
</file>