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esktop\公営企業経営比較分析表\【経営比較分析表】2019_023841_46_1718\"/>
    </mc:Choice>
  </mc:AlternateContent>
  <xr:revisionPtr revIDLastSave="0" documentId="13_ncr:1_{59E56E37-E96D-475A-ABB4-C40FCA436A0C}" xr6:coauthVersionLast="44" xr6:coauthVersionMax="44" xr10:uidLastSave="{00000000-0000-0000-0000-000000000000}"/>
  <workbookProtection workbookAlgorithmName="SHA-512" workbookHashValue="4MBCXGSPn0YfVH/CuBy3msdROtzOqWfDqYwZe+TS6r6vHXCWsUJQd0UNCXs+IiK4sdZYBtXajArbK2kG98+iLQ==" workbookSaltValue="4KH/Xz+NHV4EAaLdynvaJ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R6" i="5"/>
  <c r="Q6" i="5"/>
  <c r="P6" i="5"/>
  <c r="O6" i="5"/>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F85" i="4"/>
  <c r="E85" i="4"/>
  <c r="BB10" i="4"/>
  <c r="AD10" i="4"/>
  <c r="W10" i="4"/>
  <c r="P10" i="4"/>
  <c r="I10" i="4"/>
  <c r="B10" i="4"/>
  <c r="BB8" i="4"/>
  <c r="AL8" i="4"/>
  <c r="AD8" i="4"/>
  <c r="W8" i="4"/>
  <c r="P8" i="4"/>
  <c r="B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<sst xmlns="http://schemas.openxmlformats.org/spreadsheetml/2006/main" count="231" uniqueCount="117">
  <si>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</si>
  <si>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</si>
  <si>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</si>
  <si>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</si>
  <si>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</si>
  <si>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</si>
  <si>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</si>
  <si>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</si>
  <si>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</si>
  <si>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</si>
  <si>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</si>
  <si>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</si>
  <si>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</si>
  <si>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</si>
  <si>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</si>
  <si>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</si>
  <si>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</si>
  <si>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</si>
  <si>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</si>
  <si>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</si>
  <si>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</si>
  <si>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</si>
  <si>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</si>
  <si>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</si>
  <si>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</si>
  <si>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</si>
  <si>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</si>
  <si>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</si>
  <si>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</si>
  <si>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</si>
  <si>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</si>
  <si>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</si>
  <si>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</si>
  <si>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</si>
  <si>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</si>
  <si>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</si>
  <si>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</si>
  <si>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</si>
  <si>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</si>
  <si>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</si>
  <si>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</si>
  <si>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</si>
  <si>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</si>
  <si>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</si>
  <si>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</si>
  <si>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</si>
  <si>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</si>
  <si>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</si>
  <si>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</si>
  <si>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</si>
  <si>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</si>
  <si>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</si>
  <si>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</si>
  <si>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</si>
  <si>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</si>
  <si>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</si>
  <si>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</si>
  <si>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</si>
  <si>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</si>
  <si>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</si>
  <si>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</si>
  <si>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</si>
  <si>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</si>
  <si>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</si>
  <si>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</si>
  <si>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</si>
  <si>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</si>
  <si>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</si>
  <si>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</si>
  <si>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</si>
  <si>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</si>
  <si>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</si>
  <si>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</si>
  <si>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</si>
  <si>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</si>
  <si>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</si>
  <si>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</si>
  <si>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</si>
  <si>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</si>
  <si>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</si>
  <si>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</si>
  <si>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</si>
  <si>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</si>
  <si>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</si>
  <si>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</si>
  <si>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</si>
  <si>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</si>
  <si>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</si>
  <si>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</si>
  <si>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</si>
  <si>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</si>
  <si>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</si>
  <si>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</si>
  <si>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</si>
  <si>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</si>
  <si>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</si>
  <si>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</si>
  <si>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</si>
  <si>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</si>
  <si>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</si>
  <si>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</si>
  <si>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</si>
  <si>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</si>
  <si>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</si>
  <si>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</si>
  <si>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</si>
  <si>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</si>
  <si>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</si>
  <si>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</si>
  <si>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</si>
  <si>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</si>
  <si>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</si>
  <si>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</si>
  <si>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</si>
  <si>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は100％を超え、累積欠損比率も0％、汚水処理原価も類似団体平均を下回っているため、健全な経営状況と考えられる。経費回収率は類似団体平均をこえ改善傾向にあるが、これからも引き続き経営努力が必要である。また、一般会計への依存度が依然高いため、投資の効率化や維持管理費の削減、接続向上による有収水量を増加させ継続した経営の健全化と効率性を高める必要がある。さらに、水洗化率が60.31%と年々増えてはいるが依然低いため水洗化率を向上させることにより適正な料金収入を確保し、一般会計への依存度を減らした場合でも経営できるようにつなげることが重要である。</t>
    <rPh sb="0" eb="2">
      <t>ケイジョウ</t>
    </rPh>
    <rPh sb="2" eb="4">
      <t>シュウシ</t>
    </rPh>
    <rPh sb="4" eb="6">
      <t>ヒリツ</t>
    </rPh>
    <rPh sb="12" eb="13">
      <t>コ</t>
    </rPh>
    <rPh sb="15" eb="17">
      <t>ルイセキ</t>
    </rPh>
    <rPh sb="17" eb="19">
      <t>ケッソン</t>
    </rPh>
    <rPh sb="19" eb="21">
      <t>ヒリツ</t>
    </rPh>
    <rPh sb="25" eb="27">
      <t>オスイ</t>
    </rPh>
    <rPh sb="27" eb="29">
      <t>ショリ</t>
    </rPh>
    <rPh sb="29" eb="31">
      <t>ゲンカ</t>
    </rPh>
    <rPh sb="32" eb="34">
      <t>ルイジ</t>
    </rPh>
    <rPh sb="34" eb="36">
      <t>ダンタイ</t>
    </rPh>
    <rPh sb="36" eb="38">
      <t>ヘイキン</t>
    </rPh>
    <rPh sb="39" eb="41">
      <t>シタマワ</t>
    </rPh>
    <rPh sb="48" eb="50">
      <t>ケンゼン</t>
    </rPh>
    <rPh sb="51" eb="53">
      <t>ケイエイ</t>
    </rPh>
    <rPh sb="53" eb="55">
      <t>ジョウキョウ</t>
    </rPh>
    <rPh sb="56" eb="57">
      <t>カンガ</t>
    </rPh>
    <rPh sb="62" eb="64">
      <t>ケイヒ</t>
    </rPh>
    <rPh sb="64" eb="67">
      <t>カイシュウリツ</t>
    </rPh>
    <rPh sb="68" eb="70">
      <t>ルイジ</t>
    </rPh>
    <rPh sb="70" eb="72">
      <t>ダンタイ</t>
    </rPh>
    <rPh sb="72" eb="74">
      <t>ヘイキン</t>
    </rPh>
    <rPh sb="77" eb="79">
      <t>カイゼン</t>
    </rPh>
    <rPh sb="79" eb="81">
      <t>ケイコウ</t>
    </rPh>
    <rPh sb="91" eb="92">
      <t>ヒ</t>
    </rPh>
    <rPh sb="93" eb="94">
      <t>ツヅ</t>
    </rPh>
    <rPh sb="95" eb="97">
      <t>ケイエイ</t>
    </rPh>
    <rPh sb="97" eb="99">
      <t>ドリョク</t>
    </rPh>
    <rPh sb="100" eb="102">
      <t>ヒツヨウ</t>
    </rPh>
    <rPh sb="109" eb="111">
      <t>イッパン</t>
    </rPh>
    <rPh sb="111" eb="113">
      <t>カイケイ</t>
    </rPh>
    <rPh sb="115" eb="118">
      <t>イゾンド</t>
    </rPh>
    <rPh sb="119" eb="121">
      <t>イゼン</t>
    </rPh>
    <rPh sb="121" eb="122">
      <t>タカ</t>
    </rPh>
    <rPh sb="126" eb="128">
      <t>トウシ</t>
    </rPh>
    <rPh sb="129" eb="132">
      <t>コウリツカ</t>
    </rPh>
    <rPh sb="133" eb="135">
      <t>イジ</t>
    </rPh>
    <rPh sb="135" eb="138">
      <t>カンリヒ</t>
    </rPh>
    <rPh sb="139" eb="141">
      <t>サクゲン</t>
    </rPh>
    <rPh sb="142" eb="144">
      <t>セツゾク</t>
    </rPh>
    <rPh sb="144" eb="146">
      <t>コウジョウ</t>
    </rPh>
    <rPh sb="151" eb="153">
      <t>スイリョウ</t>
    </rPh>
    <rPh sb="154" eb="156">
      <t>ゾウカ</t>
    </rPh>
    <rPh sb="158" eb="160">
      <t>ケイゾク</t>
    </rPh>
    <rPh sb="162" eb="164">
      <t>ケイエイ</t>
    </rPh>
    <rPh sb="165" eb="168">
      <t>ケンゼンカ</t>
    </rPh>
    <rPh sb="169" eb="172">
      <t>コウリツセイ</t>
    </rPh>
    <rPh sb="173" eb="174">
      <t>タカ</t>
    </rPh>
    <rPh sb="176" eb="178">
      <t>ヒツヨウ</t>
    </rPh>
    <rPh sb="186" eb="189">
      <t>スイセンカ</t>
    </rPh>
    <rPh sb="189" eb="190">
      <t>リツ</t>
    </rPh>
    <rPh sb="198" eb="200">
      <t>ネンネン</t>
    </rPh>
    <rPh sb="200" eb="201">
      <t>フ</t>
    </rPh>
    <rPh sb="213" eb="216">
      <t>スイセンカ</t>
    </rPh>
    <rPh sb="216" eb="217">
      <t>リツ</t>
    </rPh>
    <rPh sb="218" eb="220">
      <t>コウジョウ</t>
    </rPh>
    <rPh sb="228" eb="230">
      <t>テキセイ</t>
    </rPh>
    <rPh sb="231" eb="233">
      <t>リョウキン</t>
    </rPh>
    <rPh sb="233" eb="235">
      <t>シュウニュウ</t>
    </rPh>
    <rPh sb="236" eb="238">
      <t>カクホ</t>
    </rPh>
    <rPh sb="240" eb="242">
      <t>イッパン</t>
    </rPh>
    <rPh sb="242" eb="244">
      <t>カイケイ</t>
    </rPh>
    <rPh sb="246" eb="249">
      <t>イゾンド</t>
    </rPh>
    <rPh sb="250" eb="251">
      <t>ヘ</t>
    </rPh>
    <rPh sb="254" eb="256">
      <t>バアイ</t>
    </rPh>
    <rPh sb="258" eb="260">
      <t>ケイエイ</t>
    </rPh>
    <rPh sb="273" eb="275">
      <t>ジュウヨウ</t>
    </rPh>
    <phoneticPr fontId="4"/>
  </si>
  <si>
    <t>適正な料金収入を確保することが経営改善の第1歩であり、接続率を向上させることが特に重要である。また、今後の人口減少や空き家対策等を踏まえ、農業集落排水を公共下水道に取り込んで維持管理の一元化を図りながら、組織の連携した取り組みが必要である。</t>
    <rPh sb="0" eb="2">
      <t>テキセイ</t>
    </rPh>
    <rPh sb="3" eb="5">
      <t>リョウキン</t>
    </rPh>
    <rPh sb="5" eb="7">
      <t>シュウニュウ</t>
    </rPh>
    <rPh sb="8" eb="10">
      <t>カクホ</t>
    </rPh>
    <rPh sb="15" eb="17">
      <t>ケイエイ</t>
    </rPh>
    <rPh sb="17" eb="19">
      <t>カイゼン</t>
    </rPh>
    <rPh sb="20" eb="21">
      <t>ダイ</t>
    </rPh>
    <rPh sb="22" eb="23">
      <t>ポ</t>
    </rPh>
    <rPh sb="27" eb="29">
      <t>セツゾク</t>
    </rPh>
    <rPh sb="29" eb="30">
      <t>リツ</t>
    </rPh>
    <rPh sb="31" eb="33">
      <t>コウジョウ</t>
    </rPh>
    <rPh sb="39" eb="40">
      <t>トク</t>
    </rPh>
    <rPh sb="41" eb="43">
      <t>ジュウヨウ</t>
    </rPh>
    <rPh sb="50" eb="52">
      <t>コンゴ</t>
    </rPh>
    <rPh sb="53" eb="55">
      <t>ジンコウ</t>
    </rPh>
    <rPh sb="55" eb="57">
      <t>ゲンショウ</t>
    </rPh>
    <rPh sb="58" eb="59">
      <t>ア</t>
    </rPh>
    <rPh sb="60" eb="61">
      <t>ヤ</t>
    </rPh>
    <rPh sb="61" eb="63">
      <t>タイサク</t>
    </rPh>
    <rPh sb="63" eb="64">
      <t>トウ</t>
    </rPh>
    <rPh sb="65" eb="66">
      <t>フ</t>
    </rPh>
    <rPh sb="69" eb="71">
      <t>ノウギョウ</t>
    </rPh>
    <rPh sb="71" eb="73">
      <t>シュウラク</t>
    </rPh>
    <rPh sb="73" eb="75">
      <t>ハイスイ</t>
    </rPh>
    <rPh sb="76" eb="78">
      <t>コウキョウ</t>
    </rPh>
    <rPh sb="78" eb="81">
      <t>ゲスイドウ</t>
    </rPh>
    <rPh sb="82" eb="83">
      <t>ト</t>
    </rPh>
    <rPh sb="84" eb="85">
      <t>コ</t>
    </rPh>
    <rPh sb="87" eb="89">
      <t>イジ</t>
    </rPh>
    <rPh sb="89" eb="91">
      <t>カンリ</t>
    </rPh>
    <rPh sb="92" eb="95">
      <t>イチゲンカ</t>
    </rPh>
    <rPh sb="96" eb="97">
      <t>ハカ</t>
    </rPh>
    <rPh sb="102" eb="104">
      <t>ソシキ</t>
    </rPh>
    <rPh sb="105" eb="107">
      <t>レンケイ</t>
    </rPh>
    <rPh sb="109" eb="110">
      <t>ト</t>
    </rPh>
    <rPh sb="111" eb="112">
      <t>ク</t>
    </rPh>
    <rPh sb="114" eb="116">
      <t>ヒツヨウ</t>
    </rPh>
    <phoneticPr fontId="4"/>
  </si>
  <si>
    <t>管渠については、築年数も浅いため更新時期は先であり、処理場の機会及び電気設備は、近い将来更新時期を迎えるため、ストックマネジメント計画に基づき、点検・調査も実施し、修繕・改築の必要性を検討する。また、個別施設の改築計画の見直しの必要性も検討する。</t>
    <rPh sb="0" eb="2">
      <t>カンキョ</t>
    </rPh>
    <rPh sb="8" eb="11">
      <t>チクネンスウ</t>
    </rPh>
    <rPh sb="12" eb="13">
      <t>アサ</t>
    </rPh>
    <rPh sb="16" eb="18">
      <t>コウシン</t>
    </rPh>
    <rPh sb="18" eb="20">
      <t>ジキ</t>
    </rPh>
    <rPh sb="21" eb="22">
      <t>サキ</t>
    </rPh>
    <rPh sb="26" eb="29">
      <t>ショリジョウ</t>
    </rPh>
    <rPh sb="30" eb="32">
      <t>キカイ</t>
    </rPh>
    <rPh sb="32" eb="33">
      <t>オヨ</t>
    </rPh>
    <rPh sb="34" eb="36">
      <t>デンキ</t>
    </rPh>
    <rPh sb="36" eb="38">
      <t>セツビ</t>
    </rPh>
    <rPh sb="40" eb="41">
      <t>チカ</t>
    </rPh>
    <rPh sb="42" eb="44">
      <t>ショウライ</t>
    </rPh>
    <rPh sb="44" eb="48">
      <t>コウシンジキ</t>
    </rPh>
    <rPh sb="49" eb="50">
      <t>ムカ</t>
    </rPh>
    <rPh sb="65" eb="67">
      <t>ケイカク</t>
    </rPh>
    <rPh sb="68" eb="69">
      <t>モト</t>
    </rPh>
    <rPh sb="72" eb="74">
      <t>テンケン</t>
    </rPh>
    <rPh sb="75" eb="77">
      <t>チョウサ</t>
    </rPh>
    <rPh sb="78" eb="80">
      <t>ジッシ</t>
    </rPh>
    <rPh sb="82" eb="84">
      <t>シュウゼン</t>
    </rPh>
    <rPh sb="85" eb="87">
      <t>カイチク</t>
    </rPh>
    <rPh sb="88" eb="91">
      <t>ヒツヨウセイ</t>
    </rPh>
    <rPh sb="92" eb="94">
      <t>ケントウ</t>
    </rPh>
    <rPh sb="100" eb="102">
      <t>コベツ</t>
    </rPh>
    <rPh sb="102" eb="104">
      <t>シセツ</t>
    </rPh>
    <rPh sb="105" eb="107">
      <t>カイチク</t>
    </rPh>
    <rPh sb="107" eb="109">
      <t>ケイカク</t>
    </rPh>
    <rPh sb="110" eb="112">
      <t>ミナオ</t>
    </rPh>
    <rPh sb="114" eb="117">
      <t>ヒツヨウセイ</t>
    </rPh>
    <rPh sb="118" eb="12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</si>
</sst>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9E-4FB5-84F8-137FE9B167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9F9E-4FB5-84F8-137FE9B167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129.65</c:v>
                </c:pt>
                <c:pt idx="1">
                  <c:v>128.22999999999999</c:v>
                </c:pt>
                <c:pt idx="2">
                  <c:v>126.13</c:v>
                </c:pt>
                <c:pt idx="3">
                  <c:v>117.12</c:v>
                </c:pt>
                <c:pt idx="4">
                  <c:v>122.07</c:v>
                </c:pt>
              </c:numCache>
            </c:numRef>
          </c:val>
          <c:extLst>
            <c:ext xmlns:c16="http://schemas.microsoft.com/office/drawing/2014/chart" uri="{C3380CC4-5D6E-409C-BE32-E72D297353CC}">
              <c16:uniqueId val="{00000000-5AF4-4F17-B815-8D85B0F68E9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110.8</c:v>
                </c:pt>
                <c:pt idx="1">
                  <c:v>110.07</c:v>
                </c:pt>
                <c:pt idx="2">
                  <c:v>106.7</c:v>
                </c:pt>
                <c:pt idx="3">
                  <c:v>106.83</c:v>
                </c:pt>
                <c:pt idx="4">
                  <c:v>109.21</c:v>
                </c:pt>
              </c:numCache>
            </c:numRef>
          </c:val>
          <c:smooth val="0"/>
          <c:extLst>
            <c:ext xmlns:c16="http://schemas.microsoft.com/office/drawing/2014/chart" uri="{C3380CC4-5D6E-409C-BE32-E72D297353CC}">
              <c16:uniqueId val="{00000001-5AF4-4F17-B815-8D85B0F68E9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23.41</c:v>
                </c:pt>
                <c:pt idx="1">
                  <c:v>26.09</c:v>
                </c:pt>
                <c:pt idx="2">
                  <c:v>28.8</c:v>
                </c:pt>
                <c:pt idx="3">
                  <c:v>31.54</c:v>
                </c:pt>
                <c:pt idx="4">
                  <c:v>34.19</c:v>
                </c:pt>
              </c:numCache>
            </c:numRef>
          </c:val>
          <c:extLst>
            <c:ext xmlns:c16="http://schemas.microsoft.com/office/drawing/2014/chart" uri="{C3380CC4-5D6E-409C-BE32-E72D297353CC}">
              <c16:uniqueId val="{00000000-C1FA-40E0-84C1-60EDD01CA2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c:v>
                </c:pt>
                <c:pt idx="1">
                  <c:v>26.91</c:v>
                </c:pt>
                <c:pt idx="2">
                  <c:v>26.81</c:v>
                </c:pt>
                <c:pt idx="3">
                  <c:v>26.06</c:v>
                </c:pt>
                <c:pt idx="4">
                  <c:v>24.1</c:v>
                </c:pt>
              </c:numCache>
            </c:numRef>
          </c:val>
          <c:smooth val="0"/>
          <c:extLst>
            <c:ext xmlns:c16="http://schemas.microsoft.com/office/drawing/2014/chart" uri="{C3380CC4-5D6E-409C-BE32-E72D297353CC}">
              <c16:uniqueId val="{00000001-C1FA-40E0-84C1-60EDD01CA2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58-4433-A85F-DF4857ABB4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58-4433-A85F-DF4857ABB4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212.63</c:v>
                </c:pt>
                <c:pt idx="1">
                  <c:v>74.39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3B8-4535-9F7E-A52525DF5E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31.45</c:v>
                </c:pt>
                <c:pt idx="1">
                  <c:v>31.4</c:v>
                </c:pt>
                <c:pt idx="2">
                  <c:v>26.14</c:v>
                </c:pt>
                <c:pt idx="3">
                  <c:v>22.02</c:v>
                </c:pt>
                <c:pt idx="4">
                  <c:v>15.73</c:v>
                </c:pt>
              </c:numCache>
            </c:numRef>
          </c:val>
          <c:smooth val="0"/>
          <c:extLst>
            <c:ext xmlns:c16="http://schemas.microsoft.com/office/drawing/2014/chart" uri="{C3380CC4-5D6E-409C-BE32-E72D297353CC}">
              <c16:uniqueId val="{00000001-E3B8-4535-9F7E-A52525DF5E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122.37</c:v>
                </c:pt>
                <c:pt idx="1">
                  <c:v>133.63</c:v>
                </c:pt>
                <c:pt idx="2">
                  <c:v>134.12</c:v>
                </c:pt>
                <c:pt idx="3">
                  <c:v>123.59</c:v>
                </c:pt>
                <c:pt idx="4">
                  <c:v>115.61</c:v>
                </c:pt>
              </c:numCache>
            </c:numRef>
          </c:val>
          <c:extLst>
            <c:ext xmlns:c16="http://schemas.microsoft.com/office/drawing/2014/chart" uri="{C3380CC4-5D6E-409C-BE32-E72D297353CC}">
              <c16:uniqueId val="{00000000-5D85-499D-9747-8E48B15BA7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c:v>
                </c:pt>
                <c:pt idx="1">
                  <c:v>79.709999999999994</c:v>
                </c:pt>
                <c:pt idx="2">
                  <c:v>68.290000000000006</c:v>
                </c:pt>
                <c:pt idx="3">
                  <c:v>68.040000000000006</c:v>
                </c:pt>
                <c:pt idx="4">
                  <c:v>57.26</c:v>
                </c:pt>
              </c:numCache>
            </c:numRef>
          </c:val>
          <c:smooth val="0"/>
          <c:extLst>
            <c:ext xmlns:c16="http://schemas.microsoft.com/office/drawing/2014/chart" uri="{C3380CC4-5D6E-409C-BE32-E72D297353CC}">
              <c16:uniqueId val="{00000001-5D85-499D-9747-8E48B15BA7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1024.1600000000001</c:v>
                </c:pt>
                <c:pt idx="1">
                  <c:v>995.82</c:v>
                </c:pt>
                <c:pt idx="2">
                  <c:v>820.04</c:v>
                </c:pt>
                <c:pt idx="3">
                  <c:v>731.15</c:v>
                </c:pt>
                <c:pt idx="4">
                  <c:v>599.52</c:v>
                </c:pt>
              </c:numCache>
            </c:numRef>
          </c:val>
          <c:extLst>
            <c:ext xmlns:c16="http://schemas.microsoft.com/office/drawing/2014/chart" uri="{C3380CC4-5D6E-409C-BE32-E72D297353CC}">
              <c16:uniqueId val="{00000000-EC3A-4789-8884-10854F83B4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EC3A-4789-8884-10854F83B4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64.33</c:v>
                </c:pt>
                <c:pt idx="1">
                  <c:v>68.87</c:v>
                </c:pt>
                <c:pt idx="2">
                  <c:v>87.39</c:v>
                </c:pt>
                <c:pt idx="3">
                  <c:v>84.53</c:v>
                </c:pt>
                <c:pt idx="4">
                  <c:v>90.09</c:v>
                </c:pt>
              </c:numCache>
            </c:numRef>
          </c:val>
          <c:extLst>
            <c:ext xmlns:c16="http://schemas.microsoft.com/office/drawing/2014/chart" uri="{C3380CC4-5D6E-409C-BE32-E72D297353CC}">
              <c16:uniqueId val="{00000000-F7E2-44F0-A176-4BA9A87D50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F7E2-44F0-A176-4BA9A87D50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221.64</c:v>
                </c:pt>
                <c:pt idx="1">
                  <c:v>206.47</c:v>
                </c:pt>
                <c:pt idx="2">
                  <c:v>162.44</c:v>
                </c:pt>
                <c:pt idx="3">
                  <c:v>168.14</c:v>
                </c:pt>
                <c:pt idx="4">
                  <c:v>157.63999999999999</c:v>
                </c:pt>
              </c:numCache>
            </c:numRef>
          </c:val>
          <c:extLst>
            <c:ext xmlns:c16="http://schemas.microsoft.com/office/drawing/2014/chart" uri="{C3380CC4-5D6E-409C-BE32-E72D297353CC}">
              <c16:uniqueId val="{00000000-81B1-4461-A16F-8759816C9C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81B1-4461-A16F-8759816C9C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51.11</c:v>
                </c:pt>
                <c:pt idx="1">
                  <c:v>50.14</c:v>
                </c:pt>
                <c:pt idx="2">
                  <c:v>50.68</c:v>
                </c:pt>
                <c:pt idx="3">
                  <c:v>50</c:v>
                </c:pt>
                <c:pt idx="4">
                  <c:v>46.47</c:v>
                </c:pt>
              </c:numCache>
            </c:numRef>
          </c:val>
          <c:extLst>
            <c:ext xmlns:c16="http://schemas.microsoft.com/office/drawing/2014/chart" uri="{C3380CC4-5D6E-409C-BE32-E72D297353CC}">
              <c16:uniqueId val="{00000000-DADE-4EAE-91D9-E33DD0A5D6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DADE-4EAE-91D9-E33DD0A5D6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56.98</c:v>
                </c:pt>
                <c:pt idx="1">
                  <c:v>58.55</c:v>
                </c:pt>
                <c:pt idx="2">
                  <c:v>59.22</c:v>
                </c:pt>
                <c:pt idx="3">
                  <c:v>59.79</c:v>
                </c:pt>
                <c:pt idx="4">
                  <c:v>60.31</c:v>
                </c:pt>
              </c:numCache>
            </c:numRef>
          </c:val>
          <c:extLst>
            <c:ext xmlns:c16="http://schemas.microsoft.com/office/drawing/2014/chart" uri="{C3380CC4-5D6E-409C-BE32-E72D297353CC}">
              <c16:uniqueId val="{00000000-A6E0-418C-B91B-4DEBE85167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A6E0-418C-B91B-4DEBE85167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鶴田町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12695</v>
      </c>
      <c r="AM8" s="51"/>
      <c r="AN8" s="51"/>
      <c r="AO8" s="51"/>
      <c r="AP8" s="51"/>
      <c r="AQ8" s="51"/>
      <c r="AR8" s="51"/>
      <c r="AS8" s="51"/>
      <c r="AT8" s="46">
        <f>データ!T6</f>
        <v>46.43</v>
      </c>
      <c r="AU8" s="46"/>
      <c r="AV8" s="46"/>
      <c r="AW8" s="46"/>
      <c r="AX8" s="46"/>
      <c r="AY8" s="46"/>
      <c r="AZ8" s="46"/>
      <c r="BA8" s="46"/>
      <c r="BB8" s="46">
        <f>データ!U6</f>
        <v>273.42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56.07</v>
      </c>
      <c r="J10" s="46"/>
      <c r="K10" s="46"/>
      <c r="L10" s="46"/>
      <c r="M10" s="46"/>
      <c r="N10" s="46"/>
      <c r="O10" s="46"/>
      <c r="P10" s="46">
        <f>データ!P6</f>
        <v>48.53</v>
      </c>
      <c r="Q10" s="46"/>
      <c r="R10" s="46"/>
      <c r="S10" s="46"/>
      <c r="T10" s="46"/>
      <c r="U10" s="46"/>
      <c r="V10" s="46"/>
      <c r="W10" s="46">
        <f>データ!Q6</f>
        <v>100</v>
      </c>
      <c r="X10" s="46"/>
      <c r="Y10" s="46"/>
      <c r="Z10" s="46"/>
      <c r="AA10" s="46"/>
      <c r="AB10" s="46"/>
      <c r="AC10" s="46"/>
      <c r="AD10" s="51">
        <f>データ!R6</f>
        <v>2860</v>
      </c>
      <c r="AE10" s="51"/>
      <c r="AF10" s="51"/>
      <c r="AG10" s="51"/>
      <c r="AH10" s="51"/>
      <c r="AI10" s="51"/>
      <c r="AJ10" s="51"/>
      <c r="AK10" s="2"/>
      <c r="AL10" s="51">
        <f>データ!V6</f>
        <v>6117</v>
      </c>
      <c r="AM10" s="51"/>
      <c r="AN10" s="51"/>
      <c r="AO10" s="51"/>
      <c r="AP10" s="51"/>
      <c r="AQ10" s="51"/>
      <c r="AR10" s="51"/>
      <c r="AS10" s="51"/>
      <c r="AT10" s="46">
        <f>データ!W6</f>
        <v>2.72</v>
      </c>
      <c r="AU10" s="46"/>
      <c r="AV10" s="46"/>
      <c r="AW10" s="46"/>
      <c r="AX10" s="46"/>
      <c r="AY10" s="46"/>
      <c r="AZ10" s="46"/>
      <c r="BA10" s="46"/>
      <c r="BB10" s="46">
        <f>データ!X6</f>
        <v>2248.9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9U5ET6dYczpB9HWXS4ixyVY1pvhoTUjQDURfRLA63OiW139HWtYNfM1ZFkHNYiCozOZeArI5/ZLOGCGejnAA+g==" saltValue="lio31hvOj5gXP5JKKLTp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23841</v>
      </c>
      <c r="D6" s="33">
        <f t="shared" si="3"/>
        <v>46</v>
      </c>
      <c r="E6" s="33">
        <f t="shared" si="3"/>
        <v>17</v>
      </c>
      <c r="F6" s="33">
        <f t="shared" si="3"/>
        <v>1</v>
      </c>
      <c r="G6" s="33">
        <f t="shared" si="3"/>
        <v>0</v>
      </c>
      <c r="H6" s="33" t="str">
        <f t="shared" si="3"/>
        <v>青森県　鶴田町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56.07</v>
      </c>
      <c r="P6" s="34">
        <f t="shared" si="3"/>
        <v>48.53</v>
      </c>
      <c r="Q6" s="34">
        <f t="shared" si="3"/>
        <v>100</v>
      </c>
      <c r="R6" s="34">
        <f t="shared" si="3"/>
        <v>2860</v>
      </c>
      <c r="S6" s="34">
        <f t="shared" si="3"/>
        <v>12695</v>
      </c>
      <c r="T6" s="34">
        <f t="shared" si="3"/>
        <v>46.43</v>
      </c>
      <c r="U6" s="34">
        <f t="shared" si="3"/>
        <v>273.42</v>
      </c>
      <c r="V6" s="34">
        <f t="shared" si="3"/>
        <v>6117</v>
      </c>
      <c r="W6" s="34">
        <f t="shared" si="3"/>
        <v>2.72</v>
      </c>
      <c r="X6" s="34">
        <f t="shared" si="3"/>
        <v>2248.9</v>
      </c>
      <c r="Y6" s="35">
        <f>IF(Y7="",NA(),Y7)</f>
        <v>129.65</v>
      </c>
      <c r="Z6" s="35">
        <f t="shared" ref="Z6:AH6" si="4">IF(Z7="",NA(),Z7)</f>
        <v>128.22999999999999</v>
      </c>
      <c r="AA6" s="35">
        <f t="shared" si="4"/>
        <v>126.13</v>
      </c>
      <c r="AB6" s="35">
        <f t="shared" si="4"/>
        <v>117.12</v>
      </c>
      <c r="AC6" s="35">
        <f t="shared" si="4"/>
        <v>122.07</v>
      </c>
      <c r="AD6" s="35">
        <f t="shared" si="4"/>
        <v>110.8</v>
      </c>
      <c r="AE6" s="35">
        <f t="shared" si="4"/>
        <v>110.07</v>
      </c>
      <c r="AF6" s="35">
        <f t="shared" si="4"/>
        <v>106.7</v>
      </c>
      <c r="AG6" s="35">
        <f t="shared" si="4"/>
        <v>106.83</v>
      </c>
      <c r="AH6" s="35">
        <f t="shared" si="4"/>
        <v>109.21</v>
      </c>
      <c r="AI6" s="34" t="str">
        <f>IF(AI7="","",IF(AI7="-","【-】","【"&amp;SUBSTITUTE(TEXT(AI7,"#,##0.00"),"-","△")&amp;"】"))</f>
        <v>【108.07】</v>
      </c>
      <c r="AJ6" s="35">
        <f>IF(AJ7="",NA(),AJ7)</f>
        <v>212.63</v>
      </c>
      <c r="AK6" s="35">
        <f t="shared" ref="AK6:AS6" si="5">IF(AK7="",NA(),AK7)</f>
        <v>74.39</v>
      </c>
      <c r="AL6" s="34">
        <f t="shared" si="5"/>
        <v>0</v>
      </c>
      <c r="AM6" s="34">
        <f t="shared" si="5"/>
        <v>0</v>
      </c>
      <c r="AN6" s="34">
        <f t="shared" si="5"/>
        <v>0</v>
      </c>
      <c r="AO6" s="35">
        <f t="shared" si="5"/>
        <v>31.45</v>
      </c>
      <c r="AP6" s="35">
        <f t="shared" si="5"/>
        <v>31.4</v>
      </c>
      <c r="AQ6" s="35">
        <f t="shared" si="5"/>
        <v>26.14</v>
      </c>
      <c r="AR6" s="35">
        <f t="shared" si="5"/>
        <v>22.02</v>
      </c>
      <c r="AS6" s="35">
        <f t="shared" si="5"/>
        <v>15.73</v>
      </c>
      <c r="AT6" s="34" t="str">
        <f>IF(AT7="","",IF(AT7="-","【-】","【"&amp;SUBSTITUTE(TEXT(AT7,"#,##0.00"),"-","△")&amp;"】"))</f>
        <v>【3.09】</v>
      </c>
      <c r="AU6" s="35">
        <f>IF(AU7="",NA(),AU7)</f>
        <v>122.37</v>
      </c>
      <c r="AV6" s="35">
        <f t="shared" ref="AV6:BD6" si="6">IF(AV7="",NA(),AV7)</f>
        <v>133.63</v>
      </c>
      <c r="AW6" s="35">
        <f t="shared" si="6"/>
        <v>134.12</v>
      </c>
      <c r="AX6" s="35">
        <f t="shared" si="6"/>
        <v>123.59</v>
      </c>
      <c r="AY6" s="35">
        <f t="shared" si="6"/>
        <v>115.61</v>
      </c>
      <c r="AZ6" s="35">
        <f t="shared" si="6"/>
        <v>70.16</v>
      </c>
      <c r="BA6" s="35">
        <f t="shared" si="6"/>
        <v>79.709999999999994</v>
      </c>
      <c r="BB6" s="35">
        <f t="shared" si="6"/>
        <v>68.290000000000006</v>
      </c>
      <c r="BC6" s="35">
        <f t="shared" si="6"/>
        <v>68.040000000000006</v>
      </c>
      <c r="BD6" s="35">
        <f t="shared" si="6"/>
        <v>57.26</v>
      </c>
      <c r="BE6" s="34" t="str">
        <f>IF(BE7="","",IF(BE7="-","【-】","【"&amp;SUBSTITUTE(TEXT(BE7,"#,##0.00"),"-","△")&amp;"】"))</f>
        <v>【69.54】</v>
      </c>
      <c r="BF6" s="35">
        <f>IF(BF7="",NA(),BF7)</f>
        <v>1024.1600000000001</v>
      </c>
      <c r="BG6" s="35">
        <f t="shared" ref="BG6:BO6" si="7">IF(BG7="",NA(),BG7)</f>
        <v>995.82</v>
      </c>
      <c r="BH6" s="35">
        <f t="shared" si="7"/>
        <v>820.04</v>
      </c>
      <c r="BI6" s="35">
        <f t="shared" si="7"/>
        <v>731.15</v>
      </c>
      <c r="BJ6" s="35">
        <f t="shared" si="7"/>
        <v>599.52</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64.33</v>
      </c>
      <c r="BR6" s="35">
        <f t="shared" ref="BR6:BZ6" si="8">IF(BR7="",NA(),BR7)</f>
        <v>68.87</v>
      </c>
      <c r="BS6" s="35">
        <f t="shared" si="8"/>
        <v>87.39</v>
      </c>
      <c r="BT6" s="35">
        <f t="shared" si="8"/>
        <v>84.53</v>
      </c>
      <c r="BU6" s="35">
        <f t="shared" si="8"/>
        <v>90.09</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221.64</v>
      </c>
      <c r="CC6" s="35">
        <f t="shared" ref="CC6:CK6" si="9">IF(CC7="",NA(),CC7)</f>
        <v>206.47</v>
      </c>
      <c r="CD6" s="35">
        <f t="shared" si="9"/>
        <v>162.44</v>
      </c>
      <c r="CE6" s="35">
        <f t="shared" si="9"/>
        <v>168.14</v>
      </c>
      <c r="CF6" s="35">
        <f t="shared" si="9"/>
        <v>157.63999999999999</v>
      </c>
      <c r="CG6" s="35">
        <f t="shared" si="9"/>
        <v>250.84</v>
      </c>
      <c r="CH6" s="35">
        <f t="shared" si="9"/>
        <v>235.61</v>
      </c>
      <c r="CI6" s="35">
        <f t="shared" si="9"/>
        <v>216.21</v>
      </c>
      <c r="CJ6" s="35">
        <f t="shared" si="9"/>
        <v>220.31</v>
      </c>
      <c r="CK6" s="35">
        <f t="shared" si="9"/>
        <v>230.95</v>
      </c>
      <c r="CL6" s="34" t="str">
        <f>IF(CL7="","",IF(CL7="-","【-】","【"&amp;SUBSTITUTE(TEXT(CL7,"#,##0.00"),"-","△")&amp;"】"))</f>
        <v>【136.15】</v>
      </c>
      <c r="CM6" s="35">
        <f>IF(CM7="",NA(),CM7)</f>
        <v>51.11</v>
      </c>
      <c r="CN6" s="35">
        <f t="shared" ref="CN6:CV6" si="10">IF(CN7="",NA(),CN7)</f>
        <v>50.14</v>
      </c>
      <c r="CO6" s="35">
        <f t="shared" si="10"/>
        <v>50.68</v>
      </c>
      <c r="CP6" s="35">
        <f t="shared" si="10"/>
        <v>50</v>
      </c>
      <c r="CQ6" s="35">
        <f t="shared" si="10"/>
        <v>46.47</v>
      </c>
      <c r="CR6" s="35">
        <f t="shared" si="10"/>
        <v>49.39</v>
      </c>
      <c r="CS6" s="35">
        <f t="shared" si="10"/>
        <v>49.25</v>
      </c>
      <c r="CT6" s="35">
        <f t="shared" si="10"/>
        <v>50.24</v>
      </c>
      <c r="CU6" s="35">
        <f t="shared" si="10"/>
        <v>49.68</v>
      </c>
      <c r="CV6" s="35">
        <f t="shared" si="10"/>
        <v>49.27</v>
      </c>
      <c r="CW6" s="34" t="str">
        <f>IF(CW7="","",IF(CW7="-","【-】","【"&amp;SUBSTITUTE(TEXT(CW7,"#,##0.00"),"-","△")&amp;"】"))</f>
        <v>【59.64】</v>
      </c>
      <c r="CX6" s="35">
        <f>IF(CX7="",NA(),CX7)</f>
        <v>56.98</v>
      </c>
      <c r="CY6" s="35">
        <f t="shared" ref="CY6:DG6" si="11">IF(CY7="",NA(),CY7)</f>
        <v>58.55</v>
      </c>
      <c r="CZ6" s="35">
        <f t="shared" si="11"/>
        <v>59.22</v>
      </c>
      <c r="DA6" s="35">
        <f t="shared" si="11"/>
        <v>59.79</v>
      </c>
      <c r="DB6" s="35">
        <f t="shared" si="11"/>
        <v>60.31</v>
      </c>
      <c r="DC6" s="35">
        <f t="shared" si="11"/>
        <v>83.96</v>
      </c>
      <c r="DD6" s="35">
        <f t="shared" si="11"/>
        <v>84.12</v>
      </c>
      <c r="DE6" s="35">
        <f t="shared" si="11"/>
        <v>84.17</v>
      </c>
      <c r="DF6" s="35">
        <f t="shared" si="11"/>
        <v>83.35</v>
      </c>
      <c r="DG6" s="35">
        <f t="shared" si="11"/>
        <v>83.16</v>
      </c>
      <c r="DH6" s="34" t="str">
        <f>IF(DH7="","",IF(DH7="-","【-】","【"&amp;SUBSTITUTE(TEXT(DH7,"#,##0.00"),"-","△")&amp;"】"))</f>
        <v>【95.35】</v>
      </c>
      <c r="DI6" s="35">
        <f>IF(DI7="",NA(),DI7)</f>
        <v>23.41</v>
      </c>
      <c r="DJ6" s="35">
        <f t="shared" ref="DJ6:DR6" si="12">IF(DJ7="",NA(),DJ7)</f>
        <v>26.09</v>
      </c>
      <c r="DK6" s="35">
        <f t="shared" si="12"/>
        <v>28.8</v>
      </c>
      <c r="DL6" s="35">
        <f t="shared" si="12"/>
        <v>31.54</v>
      </c>
      <c r="DM6" s="35">
        <f t="shared" si="12"/>
        <v>34.19</v>
      </c>
      <c r="DN6" s="35">
        <f t="shared" si="12"/>
        <v>22.6</v>
      </c>
      <c r="DO6" s="35">
        <f t="shared" si="12"/>
        <v>26.91</v>
      </c>
      <c r="DP6" s="35">
        <f t="shared" si="12"/>
        <v>26.81</v>
      </c>
      <c r="DQ6" s="35">
        <f t="shared" si="12"/>
        <v>26.06</v>
      </c>
      <c r="DR6" s="35">
        <f t="shared" si="12"/>
        <v>24.1</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8" s="36" customFormat="1" x14ac:dyDescent="0.15">
      <c r="A7" s="28"/>
      <c r="B7" s="37">
        <v>2019</v>
      </c>
      <c r="C7" s="37">
        <v>23841</v>
      </c>
      <c r="D7" s="37">
        <v>46</v>
      </c>
      <c r="E7" s="37">
        <v>17</v>
      </c>
      <c r="F7" s="37">
        <v>1</v>
      </c>
      <c r="G7" s="37">
        <v>0</v>
      </c>
      <c r="H7" s="37" t="s">
        <v>96</v>
      </c>
      <c r="I7" s="37" t="s">
        <v>97</v>
      </c>
      <c r="J7" s="37" t="s">
        <v>98</v>
      </c>
      <c r="K7" s="37" t="s">
        <v>99</v>
      </c>
      <c r="L7" s="37" t="s">
        <v>100</v>
      </c>
      <c r="M7" s="37" t="s">
        <v>101</v>
      </c>
      <c r="N7" s="38" t="s">
        <v>102</v>
      </c>
      <c r="O7" s="38">
        <v>56.07</v>
      </c>
      <c r="P7" s="38">
        <v>48.53</v>
      </c>
      <c r="Q7" s="38">
        <v>100</v>
      </c>
      <c r="R7" s="38">
        <v>2860</v>
      </c>
      <c r="S7" s="38">
        <v>12695</v>
      </c>
      <c r="T7" s="38">
        <v>46.43</v>
      </c>
      <c r="U7" s="38">
        <v>273.42</v>
      </c>
      <c r="V7" s="38">
        <v>6117</v>
      </c>
      <c r="W7" s="38">
        <v>2.72</v>
      </c>
      <c r="X7" s="38">
        <v>2248.9</v>
      </c>
      <c r="Y7" s="38">
        <v>129.65</v>
      </c>
      <c r="Z7" s="38">
        <v>128.22999999999999</v>
      </c>
      <c r="AA7" s="38">
        <v>126.13</v>
      </c>
      <c r="AB7" s="38">
        <v>117.12</v>
      </c>
      <c r="AC7" s="38">
        <v>122.07</v>
      </c>
      <c r="AD7" s="38">
        <v>110.8</v>
      </c>
      <c r="AE7" s="38">
        <v>110.07</v>
      </c>
      <c r="AF7" s="38">
        <v>106.7</v>
      </c>
      <c r="AG7" s="38">
        <v>106.83</v>
      </c>
      <c r="AH7" s="38">
        <v>109.21</v>
      </c>
      <c r="AI7" s="38">
        <v>108.07</v>
      </c>
      <c r="AJ7" s="38">
        <v>212.63</v>
      </c>
      <c r="AK7" s="38">
        <v>74.39</v>
      </c>
      <c r="AL7" s="38">
        <v>0</v>
      </c>
      <c r="AM7" s="38">
        <v>0</v>
      </c>
      <c r="AN7" s="38">
        <v>0</v>
      </c>
      <c r="AO7" s="38">
        <v>31.45</v>
      </c>
      <c r="AP7" s="38">
        <v>31.4</v>
      </c>
      <c r="AQ7" s="38">
        <v>26.14</v>
      </c>
      <c r="AR7" s="38">
        <v>22.02</v>
      </c>
      <c r="AS7" s="38">
        <v>15.73</v>
      </c>
      <c r="AT7" s="38">
        <v>3.09</v>
      </c>
      <c r="AU7" s="38">
        <v>122.37</v>
      </c>
      <c r="AV7" s="38">
        <v>133.63</v>
      </c>
      <c r="AW7" s="38">
        <v>134.12</v>
      </c>
      <c r="AX7" s="38">
        <v>123.59</v>
      </c>
      <c r="AY7" s="38">
        <v>115.61</v>
      </c>
      <c r="AZ7" s="38">
        <v>70.16</v>
      </c>
      <c r="BA7" s="38">
        <v>79.709999999999994</v>
      </c>
      <c r="BB7" s="38">
        <v>68.290000000000006</v>
      </c>
      <c r="BC7" s="38">
        <v>68.040000000000006</v>
      </c>
      <c r="BD7" s="38">
        <v>57.26</v>
      </c>
      <c r="BE7" s="38">
        <v>69.540000000000006</v>
      </c>
      <c r="BF7" s="38">
        <v>1024.1600000000001</v>
      </c>
      <c r="BG7" s="38">
        <v>995.82</v>
      </c>
      <c r="BH7" s="38">
        <v>820.04</v>
      </c>
      <c r="BI7" s="38">
        <v>731.15</v>
      </c>
      <c r="BJ7" s="38">
        <v>599.52</v>
      </c>
      <c r="BK7" s="38">
        <v>1162.3599999999999</v>
      </c>
      <c r="BL7" s="38">
        <v>1047.6500000000001</v>
      </c>
      <c r="BM7" s="38">
        <v>1124.26</v>
      </c>
      <c r="BN7" s="38">
        <v>1048.23</v>
      </c>
      <c r="BO7" s="38">
        <v>1130.42</v>
      </c>
      <c r="BP7" s="38">
        <v>682.51</v>
      </c>
      <c r="BQ7" s="38">
        <v>64.33</v>
      </c>
      <c r="BR7" s="38">
        <v>68.87</v>
      </c>
      <c r="BS7" s="38">
        <v>87.39</v>
      </c>
      <c r="BT7" s="38">
        <v>84.53</v>
      </c>
      <c r="BU7" s="38">
        <v>90.09</v>
      </c>
      <c r="BV7" s="38">
        <v>68.209999999999994</v>
      </c>
      <c r="BW7" s="38">
        <v>74.040000000000006</v>
      </c>
      <c r="BX7" s="38">
        <v>80.58</v>
      </c>
      <c r="BY7" s="38">
        <v>78.92</v>
      </c>
      <c r="BZ7" s="38">
        <v>74.17</v>
      </c>
      <c r="CA7" s="38">
        <v>100.34</v>
      </c>
      <c r="CB7" s="38">
        <v>221.64</v>
      </c>
      <c r="CC7" s="38">
        <v>206.47</v>
      </c>
      <c r="CD7" s="38">
        <v>162.44</v>
      </c>
      <c r="CE7" s="38">
        <v>168.14</v>
      </c>
      <c r="CF7" s="38">
        <v>157.63999999999999</v>
      </c>
      <c r="CG7" s="38">
        <v>250.84</v>
      </c>
      <c r="CH7" s="38">
        <v>235.61</v>
      </c>
      <c r="CI7" s="38">
        <v>216.21</v>
      </c>
      <c r="CJ7" s="38">
        <v>220.31</v>
      </c>
      <c r="CK7" s="38">
        <v>230.95</v>
      </c>
      <c r="CL7" s="38">
        <v>136.15</v>
      </c>
      <c r="CM7" s="38">
        <v>51.11</v>
      </c>
      <c r="CN7" s="38">
        <v>50.14</v>
      </c>
      <c r="CO7" s="38">
        <v>50.68</v>
      </c>
      <c r="CP7" s="38">
        <v>50</v>
      </c>
      <c r="CQ7" s="38">
        <v>46.47</v>
      </c>
      <c r="CR7" s="38">
        <v>49.39</v>
      </c>
      <c r="CS7" s="38">
        <v>49.25</v>
      </c>
      <c r="CT7" s="38">
        <v>50.24</v>
      </c>
      <c r="CU7" s="38">
        <v>49.68</v>
      </c>
      <c r="CV7" s="38">
        <v>49.27</v>
      </c>
      <c r="CW7" s="38">
        <v>59.64</v>
      </c>
      <c r="CX7" s="38">
        <v>56.98</v>
      </c>
      <c r="CY7" s="38">
        <v>58.55</v>
      </c>
      <c r="CZ7" s="38">
        <v>59.22</v>
      </c>
      <c r="DA7" s="38">
        <v>59.79</v>
      </c>
      <c r="DB7" s="38">
        <v>60.31</v>
      </c>
      <c r="DC7" s="38">
        <v>83.96</v>
      </c>
      <c r="DD7" s="38">
        <v>84.12</v>
      </c>
      <c r="DE7" s="38">
        <v>84.17</v>
      </c>
      <c r="DF7" s="38">
        <v>83.35</v>
      </c>
      <c r="DG7" s="38">
        <v>83.16</v>
      </c>
      <c r="DH7" s="38">
        <v>95.35</v>
      </c>
      <c r="DI7" s="38">
        <v>23.41</v>
      </c>
      <c r="DJ7" s="38">
        <v>26.09</v>
      </c>
      <c r="DK7" s="38">
        <v>28.8</v>
      </c>
      <c r="DL7" s="38">
        <v>31.54</v>
      </c>
      <c r="DM7" s="38">
        <v>34.19</v>
      </c>
      <c r="DN7" s="38">
        <v>22.6</v>
      </c>
      <c r="DO7" s="38">
        <v>26.91</v>
      </c>
      <c r="DP7" s="38">
        <v>26.81</v>
      </c>
      <c r="DQ7" s="38">
        <v>26.06</v>
      </c>
      <c r="DR7" s="38">
        <v>24.1</v>
      </c>
      <c r="DS7" s="38">
        <v>38.57</v>
      </c>
      <c r="DT7" s="38">
        <v>0</v>
      </c>
      <c r="DU7" s="38">
        <v>0</v>
      </c>
      <c r="DV7" s="38">
        <v>0</v>
      </c>
      <c r="DW7" s="38">
        <v>0</v>
      </c>
      <c r="DX7" s="38">
        <v>0</v>
      </c>
      <c r="DY7" s="38">
        <v>0</v>
      </c>
      <c r="DZ7" s="38">
        <v>0</v>
      </c>
      <c r="EA7" s="38">
        <v>0</v>
      </c>
      <c r="EB7" s="38">
        <v>0</v>
      </c>
      <c r="EC7" s="38">
        <v>0</v>
      </c>
      <c r="ED7" s="38">
        <v>5.9</v>
      </c>
      <c r="EE7" s="38">
        <v>0</v>
      </c>
      <c r="EF7" s="38">
        <v>0</v>
      </c>
      <c r="EG7" s="38">
        <v>0</v>
      </c>
      <c r="EH7" s="38">
        <v>0</v>
      </c>
      <c r="EI7" s="38">
        <v>0</v>
      </c>
      <c r="EJ7" s="38">
        <v>0.15</v>
      </c>
      <c r="EK7" s="38">
        <v>0.1</v>
      </c>
      <c r="EL7" s="38">
        <v>0.13</v>
      </c>
      <c r="EM7" s="38">
        <v>0.12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相馬 悠太</cp:lastModifiedBy>
  <dcterms:created xsi:type="dcterms:W3CDTF">2020-12-04T02:24:12Z</dcterms:created>
  <dcterms:modified xsi:type="dcterms:W3CDTF">2021-01-18T03:58:46Z</dcterms:modified>
  <cp:category/>
</cp:coreProperties>
</file>