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seihoku\AppData\Local\Microsoft\Windows\INetCache\Content.Outlook\7XLG8OWP\"/>
    </mc:Choice>
  </mc:AlternateContent>
  <xr:revisionPtr revIDLastSave="0" documentId="13_ncr:1_{586F87CD-6297-4DB6-AFA9-2A6779C6469C}" xr6:coauthVersionLast="46" xr6:coauthVersionMax="46" xr10:uidLastSave="{00000000-0000-0000-0000-000000000000}"/>
  <workbookProtection workbookAlgorithmName="SHA-512" workbookHashValue="waQ1VV//fa4KSSTQdeqTvzp1wJ74U4eh8A4rH0L2hngejn4/Lshl98T2TI4ztOJ6uO4Mzng5L9Lf1zlP0MCQxg==" workbookSaltValue="9J7Ntapjb36zxBHS8Ssu9w=="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<sst xmlns="http://schemas.openxmlformats.org/spreadsheetml/2006/main" count="231" uniqueCount="114">
  <si>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</si>
  <si>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</si>
  <si>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</si>
  <si>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</si>
  <si>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</si>
  <si>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</si>
  <si>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</si>
  <si>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</si>
  <si>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</si>
  <si>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</si>
  <si>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</si>
  <si>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</si>
  <si>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</si>
  <si>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</si>
  <si>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</si>
  <si>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</si>
  <si>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</si>
  <si>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</si>
  <si>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</si>
  <si>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</si>
  <si>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</si>
  <si>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</si>
  <si>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</si>
  <si>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</si>
  <si>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</si>
  <si>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</si>
  <si>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</si>
  <si>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</si>
  <si>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</si>
  <si>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</si>
  <si>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</si>
  <si>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</si>
  <si>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</si>
  <si>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</si>
  <si>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</si>
  <si>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</si>
  <si>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</si>
  <si>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</si>
  <si>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</si>
  <si>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</si>
  <si>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</si>
  <si>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</si>
  <si>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</si>
  <si>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</si>
  <si>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</si>
  <si>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</si>
  <si>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</si>
  <si>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</si>
  <si>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</si>
  <si>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</si>
  <si>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</si>
  <si>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</si>
  <si>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</si>
  <si>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</si>
  <si>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</si>
  <si>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</si>
  <si>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</si>
  <si>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</si>
  <si>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</si>
  <si>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</si>
  <si>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</si>
  <si>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</si>
  <si>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</si>
  <si>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</si>
  <si>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</si>
  <si>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</si>
  <si>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</si>
  <si>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</si>
  <si>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</si>
  <si>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</si>
  <si>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</si>
  <si>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</si>
  <si>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</si>
  <si>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</si>
  <si>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</si>
  <si>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</si>
  <si>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</si>
  <si>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</si>
  <si>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</si>
  <si>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</si>
  <si>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</si>
  <si>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</si>
  <si>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</si>
  <si>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</si>
  <si>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</si>
  <si>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</si>
  <si>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</si>
  <si>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</si>
  <si>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</si>
  <si>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</si>
  <si>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</si>
  <si>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</si>
  <si>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</si>
  <si>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</si>
  <si>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</si>
  <si>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</si>
  <si>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</si>
  <si>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</si>
  <si>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</si>
  <si>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</si>
  <si>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</si>
  <si>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</si>
  <si>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</si>
  <si>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</si>
  <si>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</si>
  <si>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</si>
  <si>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</si>
  <si>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</si>
  <si>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</si>
  <si>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</si>
  <si>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</si>
  <si>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アセットマネジメントによる老朽管更新事業等により2017年(平成29年度)から2049年(令和31年)までに、年間5億円程度の事業費をもって随時更新していく。
　管路経年化率をみても老朽管更新事業着手年(平成29年度)より減少しているため、順次計画に沿って進めていく。</t>
    <rPh sb="14" eb="22">
      <t>ロウキュウカンコウシンジギョウトウ</t>
    </rPh>
    <rPh sb="44" eb="45">
      <t>ネン</t>
    </rPh>
    <rPh sb="46" eb="48">
      <t>レイワ</t>
    </rPh>
    <rPh sb="50" eb="51">
      <t>ネン</t>
    </rPh>
    <rPh sb="56" eb="58">
      <t>ネンカン</t>
    </rPh>
    <rPh sb="59" eb="61">
      <t>オクエン</t>
    </rPh>
    <rPh sb="61" eb="63">
      <t>テイド</t>
    </rPh>
    <rPh sb="64" eb="67">
      <t>ジギョウヒ</t>
    </rPh>
    <rPh sb="71" eb="73">
      <t>ズイジ</t>
    </rPh>
    <rPh sb="73" eb="75">
      <t>コウシン</t>
    </rPh>
    <rPh sb="82" eb="84">
      <t>カンロ</t>
    </rPh>
    <rPh sb="84" eb="87">
      <t>ケイネンカ</t>
    </rPh>
    <rPh sb="87" eb="88">
      <t>リツ</t>
    </rPh>
    <rPh sb="92" eb="99">
      <t>ロウキュウカンコウシンジギョウ</t>
    </rPh>
    <rPh sb="99" eb="101">
      <t>チャクシュ</t>
    </rPh>
    <rPh sb="101" eb="102">
      <t>ネン</t>
    </rPh>
    <rPh sb="103" eb="105">
      <t>ヘイセイ</t>
    </rPh>
    <rPh sb="107" eb="109">
      <t>ネンド</t>
    </rPh>
    <rPh sb="112" eb="114">
      <t>ゲンショウ</t>
    </rPh>
    <rPh sb="121" eb="123">
      <t>ジュンジ</t>
    </rPh>
    <rPh sb="123" eb="125">
      <t>ケイカク</t>
    </rPh>
    <rPh sb="126" eb="127">
      <t>ソ</t>
    </rPh>
    <rPh sb="129" eb="130">
      <t>スス</t>
    </rPh>
    <phoneticPr fontId="4"/>
  </si>
  <si>
    <t>　経常収支比率については、100％は下回っていないものの年々減少傾向にあり、料金回収率に於いては100％を下回っているのが現状であります。
このままではいずれ経常収支比率も100％を下回る可能性があるため、令和3年度より水道料金の改定を行い、同年、用水供給を受けるにあたり未普及地域への用水供給も開始となり、新規の使用者が増えることから、給水収益の増加を見込めるものと考えます。
　有収率の減少に関しては、老朽化による自然漏水や管の洗浄作業などによるものが原因だと考えられるが、老朽管更新事業等で順次布設替をしているため有収率の向上が見込まれるものと考えます。
　また、漏水調査などによって目には見えない漏水を発見・修繕することも有収率の増加に直結するためこちらも検討をしていきたいと思います。</t>
    <rPh sb="1" eb="3">
      <t>ケイジョウ</t>
    </rPh>
    <rPh sb="3" eb="5">
      <t>シュウシ</t>
    </rPh>
    <rPh sb="5" eb="7">
      <t>ヒリツ</t>
    </rPh>
    <rPh sb="18" eb="20">
      <t>シタマワ</t>
    </rPh>
    <rPh sb="28" eb="30">
      <t>ネンネン</t>
    </rPh>
    <rPh sb="30" eb="32">
      <t>ゲンショウ</t>
    </rPh>
    <rPh sb="32" eb="34">
      <t>ケイコウ</t>
    </rPh>
    <rPh sb="38" eb="40">
      <t>リョウキン</t>
    </rPh>
    <rPh sb="40" eb="42">
      <t>カイシュウ</t>
    </rPh>
    <rPh sb="42" eb="43">
      <t>リツ</t>
    </rPh>
    <rPh sb="44" eb="45">
      <t>オ</t>
    </rPh>
    <rPh sb="53" eb="55">
      <t>シタマワ</t>
    </rPh>
    <rPh sb="61" eb="63">
      <t>ゲンジョウ</t>
    </rPh>
    <rPh sb="79" eb="81">
      <t>ケイジョウ</t>
    </rPh>
    <rPh sb="81" eb="83">
      <t>シュウシ</t>
    </rPh>
    <rPh sb="83" eb="85">
      <t>ヒリツ</t>
    </rPh>
    <rPh sb="91" eb="93">
      <t>シタマワ</t>
    </rPh>
    <rPh sb="94" eb="97">
      <t>カノウセイ</t>
    </rPh>
    <rPh sb="103" eb="105">
      <t>レイワ</t>
    </rPh>
    <rPh sb="106" eb="108">
      <t>ネンド</t>
    </rPh>
    <rPh sb="110" eb="112">
      <t>スイドウ</t>
    </rPh>
    <rPh sb="112" eb="114">
      <t>リョウキン</t>
    </rPh>
    <rPh sb="115" eb="117">
      <t>カイテイ</t>
    </rPh>
    <rPh sb="118" eb="119">
      <t>オコナ</t>
    </rPh>
    <rPh sb="121" eb="123">
      <t>ドウネン</t>
    </rPh>
    <rPh sb="124" eb="126">
      <t>ヨウスイ</t>
    </rPh>
    <rPh sb="126" eb="128">
      <t>キョウキュウ</t>
    </rPh>
    <rPh sb="129" eb="130">
      <t>ウ</t>
    </rPh>
    <rPh sb="136" eb="139">
      <t>ミフキュウ</t>
    </rPh>
    <rPh sb="139" eb="141">
      <t>チイキ</t>
    </rPh>
    <rPh sb="143" eb="145">
      <t>ヨウスイ</t>
    </rPh>
    <rPh sb="145" eb="147">
      <t>キョウキュウ</t>
    </rPh>
    <rPh sb="148" eb="150">
      <t>カイシ</t>
    </rPh>
    <rPh sb="154" eb="156">
      <t>シンキ</t>
    </rPh>
    <rPh sb="157" eb="160">
      <t>シヨウシャ</t>
    </rPh>
    <rPh sb="161" eb="162">
      <t>フ</t>
    </rPh>
    <rPh sb="169" eb="171">
      <t>キュウスイ</t>
    </rPh>
    <rPh sb="171" eb="173">
      <t>シュウエキ</t>
    </rPh>
    <rPh sb="174" eb="176">
      <t>ゾウカ</t>
    </rPh>
    <rPh sb="177" eb="179">
      <t>ミコ</t>
    </rPh>
    <rPh sb="184" eb="185">
      <t>カンガ</t>
    </rPh>
    <rPh sb="191" eb="194">
      <t>ユウシュウリツ</t>
    </rPh>
    <rPh sb="195" eb="197">
      <t>ゲンショウ</t>
    </rPh>
    <rPh sb="198" eb="199">
      <t>カン</t>
    </rPh>
    <rPh sb="203" eb="206">
      <t>ロウキュウカ</t>
    </rPh>
    <rPh sb="209" eb="211">
      <t>シゼン</t>
    </rPh>
    <rPh sb="211" eb="213">
      <t>ロウスイ</t>
    </rPh>
    <rPh sb="214" eb="215">
      <t>カン</t>
    </rPh>
    <rPh sb="216" eb="218">
      <t>センジョウ</t>
    </rPh>
    <rPh sb="218" eb="220">
      <t>サギョウ</t>
    </rPh>
    <rPh sb="228" eb="230">
      <t>ゲンイン</t>
    </rPh>
    <rPh sb="232" eb="233">
      <t>カンガ</t>
    </rPh>
    <rPh sb="239" eb="246">
      <t>ロウキュウカンコウシンジギョウ</t>
    </rPh>
    <rPh sb="246" eb="247">
      <t>トウ</t>
    </rPh>
    <rPh sb="248" eb="250">
      <t>ジュンジ</t>
    </rPh>
    <rPh sb="250" eb="252">
      <t>フセツ</t>
    </rPh>
    <rPh sb="252" eb="253">
      <t>カ</t>
    </rPh>
    <rPh sb="260" eb="263">
      <t>ユウシュウリツ</t>
    </rPh>
    <rPh sb="264" eb="266">
      <t>コウジョウ</t>
    </rPh>
    <rPh sb="267" eb="269">
      <t>ミコ</t>
    </rPh>
    <rPh sb="275" eb="276">
      <t>カンガ</t>
    </rPh>
    <rPh sb="285" eb="287">
      <t>ロウスイ</t>
    </rPh>
    <rPh sb="287" eb="289">
      <t>チョウサ</t>
    </rPh>
    <rPh sb="295" eb="296">
      <t>メ</t>
    </rPh>
    <rPh sb="298" eb="299">
      <t>ミ</t>
    </rPh>
    <rPh sb="302" eb="304">
      <t>ロウスイ</t>
    </rPh>
    <rPh sb="305" eb="307">
      <t>ハッケン</t>
    </rPh>
    <rPh sb="308" eb="310">
      <t>シュウゼン</t>
    </rPh>
    <rPh sb="315" eb="318">
      <t>ユウシュウリツ</t>
    </rPh>
    <rPh sb="319" eb="321">
      <t>ゾウカ</t>
    </rPh>
    <rPh sb="322" eb="324">
      <t>チョッケツ</t>
    </rPh>
    <rPh sb="332" eb="334">
      <t>ケントウ</t>
    </rPh>
    <rPh sb="342" eb="343">
      <t>オモ</t>
    </rPh>
    <phoneticPr fontId="4"/>
  </si>
  <si>
    <t>　令和3年度から料金改定を実施し、収益の確保に努めるものの、受水費や新規施設に係る減価償却費の増加により、令和5年度までは厳しい経営が予想されている。
　令和6年度からは、高料金対策に要する経費等の繰出金を活用することにより、収入の増加は見込まれるが、老朽管更新による自然漏水の解消や、より一層の経費削減をする等の経営努力に努めていかなければならない。</t>
    <rPh sb="1" eb="3">
      <t>レイワ</t>
    </rPh>
    <rPh sb="4" eb="6">
      <t>ネンド</t>
    </rPh>
    <rPh sb="8" eb="10">
      <t>リョウキン</t>
    </rPh>
    <rPh sb="10" eb="12">
      <t>カイテイ</t>
    </rPh>
    <rPh sb="13" eb="15">
      <t>ジッシ</t>
    </rPh>
    <rPh sb="17" eb="19">
      <t>シュウエキ</t>
    </rPh>
    <rPh sb="20" eb="22">
      <t>カクホ</t>
    </rPh>
    <rPh sb="23" eb="24">
      <t>ツト</t>
    </rPh>
    <rPh sb="30" eb="32">
      <t>ジュスイ</t>
    </rPh>
    <rPh sb="32" eb="33">
      <t>ヒ</t>
    </rPh>
    <rPh sb="34" eb="36">
      <t>シンキ</t>
    </rPh>
    <rPh sb="36" eb="38">
      <t>シセツ</t>
    </rPh>
    <rPh sb="39" eb="40">
      <t>カカワ</t>
    </rPh>
    <rPh sb="41" eb="43">
      <t>ゲンカ</t>
    </rPh>
    <rPh sb="43" eb="45">
      <t>ショウキャク</t>
    </rPh>
    <rPh sb="45" eb="46">
      <t>ヒ</t>
    </rPh>
    <rPh sb="47" eb="49">
      <t>ゾウカ</t>
    </rPh>
    <rPh sb="53" eb="55">
      <t>レイワ</t>
    </rPh>
    <rPh sb="56" eb="58">
      <t>ネンド</t>
    </rPh>
    <rPh sb="61" eb="62">
      <t>キビ</t>
    </rPh>
    <rPh sb="64" eb="66">
      <t>ケイエイ</t>
    </rPh>
    <rPh sb="67" eb="69">
      <t>ヨソウ</t>
    </rPh>
    <rPh sb="77" eb="79">
      <t>レイワ</t>
    </rPh>
    <rPh sb="80" eb="82">
      <t>ネンド</t>
    </rPh>
    <rPh sb="86" eb="89">
      <t>コウリョウキン</t>
    </rPh>
    <rPh sb="89" eb="91">
      <t>タイサク</t>
    </rPh>
    <rPh sb="92" eb="93">
      <t>ヨウ</t>
    </rPh>
    <rPh sb="95" eb="97">
      <t>ケイヒ</t>
    </rPh>
    <rPh sb="97" eb="98">
      <t>トウ</t>
    </rPh>
    <rPh sb="99" eb="100">
      <t>ク</t>
    </rPh>
    <rPh sb="100" eb="101">
      <t>ダ</t>
    </rPh>
    <rPh sb="101" eb="102">
      <t>キン</t>
    </rPh>
    <rPh sb="103" eb="105">
      <t>カツヨウ</t>
    </rPh>
    <rPh sb="113" eb="115">
      <t>シュウニュウ</t>
    </rPh>
    <rPh sb="116" eb="118">
      <t>ゾウカ</t>
    </rPh>
    <rPh sb="119" eb="121">
      <t>ミコ</t>
    </rPh>
    <rPh sb="126" eb="128">
      <t>ロウキュウ</t>
    </rPh>
    <rPh sb="128" eb="129">
      <t>カン</t>
    </rPh>
    <rPh sb="129" eb="131">
      <t>コウシン</t>
    </rPh>
    <rPh sb="134" eb="136">
      <t>シゼン</t>
    </rPh>
    <rPh sb="136" eb="138">
      <t>ロウスイ</t>
    </rPh>
    <rPh sb="139" eb="141">
      <t>カイショウ</t>
    </rPh>
    <rPh sb="145" eb="147">
      <t>イッソウ</t>
    </rPh>
    <rPh sb="148" eb="150">
      <t>ケイヒ</t>
    </rPh>
    <rPh sb="150" eb="152">
      <t>サクゲン</t>
    </rPh>
    <rPh sb="155" eb="156">
      <t>トウ</t>
    </rPh>
    <rPh sb="157" eb="159">
      <t>ケイエイ</t>
    </rPh>
    <rPh sb="159" eb="161">
      <t>ドリョク</t>
    </rPh>
    <rPh sb="162" eb="16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</si>
</sst>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0.85</c:v>
                </c:pt>
                <c:pt idx="1">
                  <c:v>0.76</c:v>
                </c:pt>
                <c:pt idx="2">
                  <c:v>2.02</c:v>
                </c:pt>
                <c:pt idx="3">
                  <c:v>1.47</c:v>
                </c:pt>
                <c:pt idx="4">
                  <c:v>1.21</c:v>
                </c:pt>
              </c:numCache>
            </c:numRef>
          </c:val>
          <c:extLst>
            <c:ext xmlns:c16="http://schemas.microsoft.com/office/drawing/2014/chart" uri="{C3380CC4-5D6E-409C-BE32-E72D297353CC}">
              <c16:uniqueId val="{00000000-EDCC-4EA8-B270-0135CB75A9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c:v>
                </c:pt>
                <c:pt idx="4">
                  <c:v>0.52</c:v>
                </c:pt>
              </c:numCache>
            </c:numRef>
          </c:val>
          <c:smooth val="0"/>
          <c:extLst>
            <c:ext xmlns:c16="http://schemas.microsoft.com/office/drawing/2014/chart" uri="{C3380CC4-5D6E-409C-BE32-E72D297353CC}">
              <c16:uniqueId val="{00000001-EDCC-4EA8-B270-0135CB75A9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65.3</c:v>
                </c:pt>
                <c:pt idx="1">
                  <c:v>64.7</c:v>
                </c:pt>
                <c:pt idx="2">
                  <c:v>65.47</c:v>
                </c:pt>
                <c:pt idx="3">
                  <c:v>65.099999999999994</c:v>
                </c:pt>
                <c:pt idx="4">
                  <c:v>64.11</c:v>
                </c:pt>
              </c:numCache>
            </c:numRef>
          </c:val>
          <c:extLst>
            <c:ext xmlns:c16="http://schemas.microsoft.com/office/drawing/2014/chart" uri="{C3380CC4-5D6E-409C-BE32-E72D297353CC}">
              <c16:uniqueId val="{00000000-879C-4AE5-BFF2-C3468AFED5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55.03</c:v>
                </c:pt>
                <c:pt idx="4">
                  <c:v>55.14</c:v>
                </c:pt>
              </c:numCache>
            </c:numRef>
          </c:val>
          <c:smooth val="0"/>
          <c:extLst>
            <c:ext xmlns:c16="http://schemas.microsoft.com/office/drawing/2014/chart" uri="{C3380CC4-5D6E-409C-BE32-E72D297353CC}">
              <c16:uniqueId val="{00000001-879C-4AE5-BFF2-C3468AFED5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82.49</c:v>
                </c:pt>
                <c:pt idx="1">
                  <c:v>83.04</c:v>
                </c:pt>
                <c:pt idx="2">
                  <c:v>81.36</c:v>
                </c:pt>
                <c:pt idx="3">
                  <c:v>80.08</c:v>
                </c:pt>
                <c:pt idx="4">
                  <c:v>79.91</c:v>
                </c:pt>
              </c:numCache>
            </c:numRef>
          </c:val>
          <c:extLst>
            <c:ext xmlns:c16="http://schemas.microsoft.com/office/drawing/2014/chart" uri="{C3380CC4-5D6E-409C-BE32-E72D297353CC}">
              <c16:uniqueId val="{00000000-9EA5-44B3-BD80-92A464EFBF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81.900000000000006</c:v>
                </c:pt>
                <c:pt idx="4">
                  <c:v>81.39</c:v>
                </c:pt>
              </c:numCache>
            </c:numRef>
          </c:val>
          <c:smooth val="0"/>
          <c:extLst>
            <c:ext xmlns:c16="http://schemas.microsoft.com/office/drawing/2014/chart" uri="{C3380CC4-5D6E-409C-BE32-E72D297353CC}">
              <c16:uniqueId val="{00000001-9EA5-44B3-BD80-92A464EFBF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110.76</c:v>
                </c:pt>
                <c:pt idx="1">
                  <c:v>108</c:v>
                </c:pt>
                <c:pt idx="2">
                  <c:v>106.2</c:v>
                </c:pt>
                <c:pt idx="3">
                  <c:v>105.86</c:v>
                </c:pt>
                <c:pt idx="4">
                  <c:v>104.54</c:v>
                </c:pt>
              </c:numCache>
            </c:numRef>
          </c:val>
          <c:extLst>
            <c:ext xmlns:c16="http://schemas.microsoft.com/office/drawing/2014/chart" uri="{C3380CC4-5D6E-409C-BE32-E72D297353CC}">
              <c16:uniqueId val="{00000000-C973-4CD5-8B83-3E15D27BB2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108.87</c:v>
                </c:pt>
                <c:pt idx="4">
                  <c:v>108.61</c:v>
                </c:pt>
              </c:numCache>
            </c:numRef>
          </c:val>
          <c:smooth val="0"/>
          <c:extLst>
            <c:ext xmlns:c16="http://schemas.microsoft.com/office/drawing/2014/chart" uri="{C3380CC4-5D6E-409C-BE32-E72D297353CC}">
              <c16:uniqueId val="{00000001-C973-4CD5-8B83-3E15D27BB2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44.87</c:v>
                </c:pt>
                <c:pt idx="1">
                  <c:v>46.42</c:v>
                </c:pt>
                <c:pt idx="2">
                  <c:v>44.34</c:v>
                </c:pt>
                <c:pt idx="3">
                  <c:v>43.62</c:v>
                </c:pt>
                <c:pt idx="4">
                  <c:v>43.9</c:v>
                </c:pt>
              </c:numCache>
            </c:numRef>
          </c:val>
          <c:extLst>
            <c:ext xmlns:c16="http://schemas.microsoft.com/office/drawing/2014/chart" uri="{C3380CC4-5D6E-409C-BE32-E72D297353CC}">
              <c16:uniqueId val="{00000000-0A51-49C0-A3D3-14ACDBDE31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48.87</c:v>
                </c:pt>
                <c:pt idx="4">
                  <c:v>49.92</c:v>
                </c:pt>
              </c:numCache>
            </c:numRef>
          </c:val>
          <c:smooth val="0"/>
          <c:extLst>
            <c:ext xmlns:c16="http://schemas.microsoft.com/office/drawing/2014/chart" uri="{C3380CC4-5D6E-409C-BE32-E72D297353CC}">
              <c16:uniqueId val="{00000001-0A51-49C0-A3D3-14ACDBDE31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15.68</c:v>
                </c:pt>
                <c:pt idx="1">
                  <c:v>14.63</c:v>
                </c:pt>
                <c:pt idx="2">
                  <c:v>11.92</c:v>
                </c:pt>
                <c:pt idx="3">
                  <c:v>10.16</c:v>
                </c:pt>
                <c:pt idx="4">
                  <c:v>8.77</c:v>
                </c:pt>
              </c:numCache>
            </c:numRef>
          </c:val>
          <c:extLst>
            <c:ext xmlns:c16="http://schemas.microsoft.com/office/drawing/2014/chart" uri="{C3380CC4-5D6E-409C-BE32-E72D297353CC}">
              <c16:uniqueId val="{00000000-C958-4ED9-9698-3E6999E258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14.85</c:v>
                </c:pt>
                <c:pt idx="4">
                  <c:v>16.88</c:v>
                </c:pt>
              </c:numCache>
            </c:numRef>
          </c:val>
          <c:smooth val="0"/>
          <c:extLst>
            <c:ext xmlns:c16="http://schemas.microsoft.com/office/drawing/2014/chart" uri="{C3380CC4-5D6E-409C-BE32-E72D297353CC}">
              <c16:uniqueId val="{00000001-C958-4ED9-9698-3E6999E258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50-488A-AA1F-2F1F2B1CAF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3.16</c:v>
                </c:pt>
                <c:pt idx="4">
                  <c:v>3.59</c:v>
                </c:pt>
              </c:numCache>
            </c:numRef>
          </c:val>
          <c:smooth val="0"/>
          <c:extLst>
            <c:ext xmlns:c16="http://schemas.microsoft.com/office/drawing/2014/chart" uri="{C3380CC4-5D6E-409C-BE32-E72D297353CC}">
              <c16:uniqueId val="{00000001-2E50-488A-AA1F-2F1F2B1CAF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688.34</c:v>
                </c:pt>
                <c:pt idx="1">
                  <c:v>352.68</c:v>
                </c:pt>
                <c:pt idx="2">
                  <c:v>266.66000000000003</c:v>
                </c:pt>
                <c:pt idx="3">
                  <c:v>613.49</c:v>
                </c:pt>
                <c:pt idx="4">
                  <c:v>229.17</c:v>
                </c:pt>
              </c:numCache>
            </c:numRef>
          </c:val>
          <c:extLst>
            <c:ext xmlns:c16="http://schemas.microsoft.com/office/drawing/2014/chart" uri="{C3380CC4-5D6E-409C-BE32-E72D297353CC}">
              <c16:uniqueId val="{00000000-88B4-49ED-BD1B-D37E329919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369.69</c:v>
                </c:pt>
                <c:pt idx="4">
                  <c:v>379.08</c:v>
                </c:pt>
              </c:numCache>
            </c:numRef>
          </c:val>
          <c:smooth val="0"/>
          <c:extLst>
            <c:ext xmlns:c16="http://schemas.microsoft.com/office/drawing/2014/chart" uri="{C3380CC4-5D6E-409C-BE32-E72D297353CC}">
              <c16:uniqueId val="{00000001-88B4-49ED-BD1B-D37E329919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719.32</c:v>
                </c:pt>
                <c:pt idx="1">
                  <c:v>743.22</c:v>
                </c:pt>
                <c:pt idx="2">
                  <c:v>775.42</c:v>
                </c:pt>
                <c:pt idx="3">
                  <c:v>842.52</c:v>
                </c:pt>
                <c:pt idx="4">
                  <c:v>920.25</c:v>
                </c:pt>
              </c:numCache>
            </c:numRef>
          </c:val>
          <c:extLst>
            <c:ext xmlns:c16="http://schemas.microsoft.com/office/drawing/2014/chart" uri="{C3380CC4-5D6E-409C-BE32-E72D297353CC}">
              <c16:uniqueId val="{00000000-D8CE-4E58-A5FD-32FD6D8871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402.99</c:v>
                </c:pt>
                <c:pt idx="4">
                  <c:v>398.98</c:v>
                </c:pt>
              </c:numCache>
            </c:numRef>
          </c:val>
          <c:smooth val="0"/>
          <c:extLst>
            <c:ext xmlns:c16="http://schemas.microsoft.com/office/drawing/2014/chart" uri="{C3380CC4-5D6E-409C-BE32-E72D297353CC}">
              <c16:uniqueId val="{00000001-D8CE-4E58-A5FD-32FD6D8871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104.16</c:v>
                </c:pt>
                <c:pt idx="1">
                  <c:v>101.47</c:v>
                </c:pt>
                <c:pt idx="2">
                  <c:v>99.57</c:v>
                </c:pt>
                <c:pt idx="3">
                  <c:v>99.26</c:v>
                </c:pt>
                <c:pt idx="4">
                  <c:v>97.9</c:v>
                </c:pt>
              </c:numCache>
            </c:numRef>
          </c:val>
          <c:extLst>
            <c:ext xmlns:c16="http://schemas.microsoft.com/office/drawing/2014/chart" uri="{C3380CC4-5D6E-409C-BE32-E72D297353CC}">
              <c16:uniqueId val="{00000000-B461-49FC-ACF2-A9B2485458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98.66</c:v>
                </c:pt>
                <c:pt idx="4">
                  <c:v>98.64</c:v>
                </c:pt>
              </c:numCache>
            </c:numRef>
          </c:val>
          <c:smooth val="0"/>
          <c:extLst>
            <c:ext xmlns:c16="http://schemas.microsoft.com/office/drawing/2014/chart" uri="{C3380CC4-5D6E-409C-BE32-E72D297353CC}">
              <c16:uniqueId val="{00000001-B461-49FC-ACF2-A9B2485458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271.39</c:v>
                </c:pt>
                <c:pt idx="1">
                  <c:v>279.13</c:v>
                </c:pt>
                <c:pt idx="2">
                  <c:v>284.5</c:v>
                </c:pt>
                <c:pt idx="3">
                  <c:v>286.51</c:v>
                </c:pt>
                <c:pt idx="4">
                  <c:v>291.13</c:v>
                </c:pt>
              </c:numCache>
            </c:numRef>
          </c:val>
          <c:extLst>
            <c:ext xmlns:c16="http://schemas.microsoft.com/office/drawing/2014/chart" uri="{C3380CC4-5D6E-409C-BE32-E72D297353CC}">
              <c16:uniqueId val="{00000000-75F5-4D1D-8F33-5ACC1D7848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178.59</c:v>
                </c:pt>
                <c:pt idx="4">
                  <c:v>178.92</c:v>
                </c:pt>
              </c:numCache>
            </c:numRef>
          </c:val>
          <c:smooth val="0"/>
          <c:extLst>
            <c:ext xmlns:c16="http://schemas.microsoft.com/office/drawing/2014/chart" uri="{C3380CC4-5D6E-409C-BE32-E72D297353CC}">
              <c16:uniqueId val="{00000001-75F5-4D1D-8F33-5ACC1D7848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I78" sqref="BI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津軽広域水道企業団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その他</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69.44</v>
      </c>
      <c r="J10" s="68"/>
      <c r="K10" s="68"/>
      <c r="L10" s="68"/>
      <c r="M10" s="68"/>
      <c r="N10" s="68"/>
      <c r="O10" s="69"/>
      <c r="P10" s="70">
        <f>データ!$P$6</f>
        <v>86.28</v>
      </c>
      <c r="Q10" s="70"/>
      <c r="R10" s="70"/>
      <c r="S10" s="70"/>
      <c r="T10" s="70"/>
      <c r="U10" s="70"/>
      <c r="V10" s="70"/>
      <c r="W10" s="71">
        <f>データ!$Q$6</f>
        <v>5643</v>
      </c>
      <c r="X10" s="71"/>
      <c r="Y10" s="71"/>
      <c r="Z10" s="71"/>
      <c r="AA10" s="71"/>
      <c r="AB10" s="71"/>
      <c r="AC10" s="71"/>
      <c r="AD10" s="2"/>
      <c r="AE10" s="2"/>
      <c r="AF10" s="2"/>
      <c r="AG10" s="2"/>
      <c r="AH10" s="4"/>
      <c r="AI10" s="4"/>
      <c r="AJ10" s="4"/>
      <c r="AK10" s="4"/>
      <c r="AL10" s="71">
        <f>データ!$U$6</f>
        <v>29112</v>
      </c>
      <c r="AM10" s="71"/>
      <c r="AN10" s="71"/>
      <c r="AO10" s="71"/>
      <c r="AP10" s="71"/>
      <c r="AQ10" s="71"/>
      <c r="AR10" s="71"/>
      <c r="AS10" s="71"/>
      <c r="AT10" s="67">
        <f>データ!$V$6</f>
        <v>365.66</v>
      </c>
      <c r="AU10" s="68"/>
      <c r="AV10" s="68"/>
      <c r="AW10" s="68"/>
      <c r="AX10" s="68"/>
      <c r="AY10" s="68"/>
      <c r="AZ10" s="68"/>
      <c r="BA10" s="68"/>
      <c r="BB10" s="70">
        <f>データ!$W$6</f>
        <v>79.61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WdRsytUkMt4QvD0f0cjyLna+HLK4JnzDsTGbRwekLrK9WpZxUL/NR/yPbs2wBwKx7q3TI/I5C5ypdTfMLymnw==" saltValue="qf13r7mrlJMdFWz9o/2g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28665</v>
      </c>
      <c r="D6" s="34">
        <f t="shared" si="3"/>
        <v>46</v>
      </c>
      <c r="E6" s="34">
        <f t="shared" si="3"/>
        <v>1</v>
      </c>
      <c r="F6" s="34">
        <f t="shared" si="3"/>
        <v>0</v>
      </c>
      <c r="G6" s="34">
        <f t="shared" si="3"/>
        <v>1</v>
      </c>
      <c r="H6" s="34" t="str">
        <f t="shared" si="3"/>
        <v>青森県　津軽広域水道企業団</v>
      </c>
      <c r="I6" s="34" t="str">
        <f t="shared" si="3"/>
        <v>法適用</v>
      </c>
      <c r="J6" s="34" t="str">
        <f t="shared" si="3"/>
        <v>水道事業</v>
      </c>
      <c r="K6" s="34" t="str">
        <f t="shared" si="3"/>
        <v>末端給水事業</v>
      </c>
      <c r="L6" s="34" t="str">
        <f t="shared" si="3"/>
        <v>A6</v>
      </c>
      <c r="M6" s="34" t="str">
        <f t="shared" si="3"/>
        <v>その他</v>
      </c>
      <c r="N6" s="35" t="str">
        <f t="shared" si="3"/>
        <v>-</v>
      </c>
      <c r="O6" s="35">
        <f t="shared" si="3"/>
        <v>69.44</v>
      </c>
      <c r="P6" s="35">
        <f t="shared" si="3"/>
        <v>86.28</v>
      </c>
      <c r="Q6" s="35">
        <f t="shared" si="3"/>
        <v>5643</v>
      </c>
      <c r="R6" s="35" t="str">
        <f t="shared" si="3"/>
        <v>-</v>
      </c>
      <c r="S6" s="35" t="str">
        <f t="shared" si="3"/>
        <v>-</v>
      </c>
      <c r="T6" s="35" t="str">
        <f t="shared" si="3"/>
        <v>-</v>
      </c>
      <c r="U6" s="35">
        <f t="shared" si="3"/>
        <v>29112</v>
      </c>
      <c r="V6" s="35">
        <f t="shared" si="3"/>
        <v>365.66</v>
      </c>
      <c r="W6" s="35">
        <f t="shared" si="3"/>
        <v>79.61</v>
      </c>
      <c r="X6" s="36">
        <f>IF(X7="",NA(),X7)</f>
        <v>110.76</v>
      </c>
      <c r="Y6" s="36">
        <f t="shared" ref="Y6:AG6" si="4">IF(Y7="",NA(),Y7)</f>
        <v>108</v>
      </c>
      <c r="Z6" s="36">
        <f t="shared" si="4"/>
        <v>106.2</v>
      </c>
      <c r="AA6" s="36">
        <f t="shared" si="4"/>
        <v>105.86</v>
      </c>
      <c r="AB6" s="36">
        <f t="shared" si="4"/>
        <v>104.54</v>
      </c>
      <c r="AC6" s="36">
        <f t="shared" si="4"/>
        <v>109.64</v>
      </c>
      <c r="AD6" s="36">
        <f t="shared" si="4"/>
        <v>110.95</v>
      </c>
      <c r="AE6" s="36">
        <f t="shared" si="4"/>
        <v>110.68</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3.16</v>
      </c>
      <c r="AR6" s="36">
        <f t="shared" si="5"/>
        <v>3.59</v>
      </c>
      <c r="AS6" s="35" t="str">
        <f>IF(AS7="","",IF(AS7="-","【-】","【"&amp;SUBSTITUTE(TEXT(AS7,"#,##0.00"),"-","△")&amp;"】"))</f>
        <v>【1.08】</v>
      </c>
      <c r="AT6" s="36">
        <f>IF(AT7="",NA(),AT7)</f>
        <v>688.34</v>
      </c>
      <c r="AU6" s="36">
        <f t="shared" ref="AU6:BC6" si="6">IF(AU7="",NA(),AU7)</f>
        <v>352.68</v>
      </c>
      <c r="AV6" s="36">
        <f t="shared" si="6"/>
        <v>266.66000000000003</v>
      </c>
      <c r="AW6" s="36">
        <f t="shared" si="6"/>
        <v>613.49</v>
      </c>
      <c r="AX6" s="36">
        <f t="shared" si="6"/>
        <v>229.17</v>
      </c>
      <c r="AY6" s="36">
        <f t="shared" si="6"/>
        <v>371.31</v>
      </c>
      <c r="AZ6" s="36">
        <f t="shared" si="6"/>
        <v>377.63</v>
      </c>
      <c r="BA6" s="36">
        <f t="shared" si="6"/>
        <v>357.34</v>
      </c>
      <c r="BB6" s="36">
        <f t="shared" si="6"/>
        <v>369.69</v>
      </c>
      <c r="BC6" s="36">
        <f t="shared" si="6"/>
        <v>379.08</v>
      </c>
      <c r="BD6" s="35" t="str">
        <f>IF(BD7="","",IF(BD7="-","【-】","【"&amp;SUBSTITUTE(TEXT(BD7,"#,##0.00"),"-","△")&amp;"】"))</f>
        <v>【264.97】</v>
      </c>
      <c r="BE6" s="36">
        <f>IF(BE7="",NA(),BE7)</f>
        <v>719.32</v>
      </c>
      <c r="BF6" s="36">
        <f t="shared" ref="BF6:BN6" si="7">IF(BF7="",NA(),BF7)</f>
        <v>743.22</v>
      </c>
      <c r="BG6" s="36">
        <f t="shared" si="7"/>
        <v>775.42</v>
      </c>
      <c r="BH6" s="36">
        <f t="shared" si="7"/>
        <v>842.52</v>
      </c>
      <c r="BI6" s="36">
        <f t="shared" si="7"/>
        <v>920.25</v>
      </c>
      <c r="BJ6" s="36">
        <f t="shared" si="7"/>
        <v>373.09</v>
      </c>
      <c r="BK6" s="36">
        <f t="shared" si="7"/>
        <v>364.71</v>
      </c>
      <c r="BL6" s="36">
        <f t="shared" si="7"/>
        <v>373.69</v>
      </c>
      <c r="BM6" s="36">
        <f t="shared" si="7"/>
        <v>402.99</v>
      </c>
      <c r="BN6" s="36">
        <f t="shared" si="7"/>
        <v>398.98</v>
      </c>
      <c r="BO6" s="35" t="str">
        <f>IF(BO7="","",IF(BO7="-","【-】","【"&amp;SUBSTITUTE(TEXT(BO7,"#,##0.00"),"-","△")&amp;"】"))</f>
        <v>【266.61】</v>
      </c>
      <c r="BP6" s="36">
        <f>IF(BP7="",NA(),BP7)</f>
        <v>104.16</v>
      </c>
      <c r="BQ6" s="36">
        <f t="shared" ref="BQ6:BY6" si="8">IF(BQ7="",NA(),BQ7)</f>
        <v>101.47</v>
      </c>
      <c r="BR6" s="36">
        <f t="shared" si="8"/>
        <v>99.57</v>
      </c>
      <c r="BS6" s="36">
        <f t="shared" si="8"/>
        <v>99.26</v>
      </c>
      <c r="BT6" s="36">
        <f t="shared" si="8"/>
        <v>97.9</v>
      </c>
      <c r="BU6" s="36">
        <f t="shared" si="8"/>
        <v>99.99</v>
      </c>
      <c r="BV6" s="36">
        <f t="shared" si="8"/>
        <v>100.65</v>
      </c>
      <c r="BW6" s="36">
        <f t="shared" si="8"/>
        <v>99.87</v>
      </c>
      <c r="BX6" s="36">
        <f t="shared" si="8"/>
        <v>98.66</v>
      </c>
      <c r="BY6" s="36">
        <f t="shared" si="8"/>
        <v>98.64</v>
      </c>
      <c r="BZ6" s="35" t="str">
        <f>IF(BZ7="","",IF(BZ7="-","【-】","【"&amp;SUBSTITUTE(TEXT(BZ7,"#,##0.00"),"-","△")&amp;"】"))</f>
        <v>【103.24】</v>
      </c>
      <c r="CA6" s="36">
        <f>IF(CA7="",NA(),CA7)</f>
        <v>271.39</v>
      </c>
      <c r="CB6" s="36">
        <f t="shared" ref="CB6:CJ6" si="9">IF(CB7="",NA(),CB7)</f>
        <v>279.13</v>
      </c>
      <c r="CC6" s="36">
        <f t="shared" si="9"/>
        <v>284.5</v>
      </c>
      <c r="CD6" s="36">
        <f t="shared" si="9"/>
        <v>286.51</v>
      </c>
      <c r="CE6" s="36">
        <f t="shared" si="9"/>
        <v>291.13</v>
      </c>
      <c r="CF6" s="36">
        <f t="shared" si="9"/>
        <v>171.15</v>
      </c>
      <c r="CG6" s="36">
        <f t="shared" si="9"/>
        <v>170.19</v>
      </c>
      <c r="CH6" s="36">
        <f t="shared" si="9"/>
        <v>171.81</v>
      </c>
      <c r="CI6" s="36">
        <f t="shared" si="9"/>
        <v>178.59</v>
      </c>
      <c r="CJ6" s="36">
        <f t="shared" si="9"/>
        <v>178.92</v>
      </c>
      <c r="CK6" s="35" t="str">
        <f>IF(CK7="","",IF(CK7="-","【-】","【"&amp;SUBSTITUTE(TEXT(CK7,"#,##0.00"),"-","△")&amp;"】"))</f>
        <v>【168.38】</v>
      </c>
      <c r="CL6" s="36">
        <f>IF(CL7="",NA(),CL7)</f>
        <v>65.3</v>
      </c>
      <c r="CM6" s="36">
        <f t="shared" ref="CM6:CU6" si="10">IF(CM7="",NA(),CM7)</f>
        <v>64.7</v>
      </c>
      <c r="CN6" s="36">
        <f t="shared" si="10"/>
        <v>65.47</v>
      </c>
      <c r="CO6" s="36">
        <f t="shared" si="10"/>
        <v>65.099999999999994</v>
      </c>
      <c r="CP6" s="36">
        <f t="shared" si="10"/>
        <v>64.11</v>
      </c>
      <c r="CQ6" s="36">
        <f t="shared" si="10"/>
        <v>58.53</v>
      </c>
      <c r="CR6" s="36">
        <f t="shared" si="10"/>
        <v>59.01</v>
      </c>
      <c r="CS6" s="36">
        <f t="shared" si="10"/>
        <v>60.03</v>
      </c>
      <c r="CT6" s="36">
        <f t="shared" si="10"/>
        <v>55.03</v>
      </c>
      <c r="CU6" s="36">
        <f t="shared" si="10"/>
        <v>55.14</v>
      </c>
      <c r="CV6" s="35" t="str">
        <f>IF(CV7="","",IF(CV7="-","【-】","【"&amp;SUBSTITUTE(TEXT(CV7,"#,##0.00"),"-","△")&amp;"】"))</f>
        <v>【60.00】</v>
      </c>
      <c r="CW6" s="36">
        <f>IF(CW7="",NA(),CW7)</f>
        <v>82.49</v>
      </c>
      <c r="CX6" s="36">
        <f t="shared" ref="CX6:DF6" si="11">IF(CX7="",NA(),CX7)</f>
        <v>83.04</v>
      </c>
      <c r="CY6" s="36">
        <f t="shared" si="11"/>
        <v>81.36</v>
      </c>
      <c r="CZ6" s="36">
        <f t="shared" si="11"/>
        <v>80.08</v>
      </c>
      <c r="DA6" s="36">
        <f t="shared" si="11"/>
        <v>79.91</v>
      </c>
      <c r="DB6" s="36">
        <f t="shared" si="11"/>
        <v>85.26</v>
      </c>
      <c r="DC6" s="36">
        <f t="shared" si="11"/>
        <v>85.37</v>
      </c>
      <c r="DD6" s="36">
        <f t="shared" si="11"/>
        <v>84.81</v>
      </c>
      <c r="DE6" s="36">
        <f t="shared" si="11"/>
        <v>81.900000000000006</v>
      </c>
      <c r="DF6" s="36">
        <f t="shared" si="11"/>
        <v>81.39</v>
      </c>
      <c r="DG6" s="35" t="str">
        <f>IF(DG7="","",IF(DG7="-","【-】","【"&amp;SUBSTITUTE(TEXT(DG7,"#,##0.00"),"-","△")&amp;"】"))</f>
        <v>【89.80】</v>
      </c>
      <c r="DH6" s="36">
        <f>IF(DH7="",NA(),DH7)</f>
        <v>44.87</v>
      </c>
      <c r="DI6" s="36">
        <f t="shared" ref="DI6:DQ6" si="12">IF(DI7="",NA(),DI7)</f>
        <v>46.42</v>
      </c>
      <c r="DJ6" s="36">
        <f t="shared" si="12"/>
        <v>44.34</v>
      </c>
      <c r="DK6" s="36">
        <f t="shared" si="12"/>
        <v>43.62</v>
      </c>
      <c r="DL6" s="36">
        <f t="shared" si="12"/>
        <v>43.9</v>
      </c>
      <c r="DM6" s="36">
        <f t="shared" si="12"/>
        <v>45.75</v>
      </c>
      <c r="DN6" s="36">
        <f t="shared" si="12"/>
        <v>46.9</v>
      </c>
      <c r="DO6" s="36">
        <f t="shared" si="12"/>
        <v>47.28</v>
      </c>
      <c r="DP6" s="36">
        <f t="shared" si="12"/>
        <v>48.87</v>
      </c>
      <c r="DQ6" s="36">
        <f t="shared" si="12"/>
        <v>49.92</v>
      </c>
      <c r="DR6" s="35" t="str">
        <f>IF(DR7="","",IF(DR7="-","【-】","【"&amp;SUBSTITUTE(TEXT(DR7,"#,##0.00"),"-","△")&amp;"】"))</f>
        <v>【49.59】</v>
      </c>
      <c r="DS6" s="36">
        <f>IF(DS7="",NA(),DS7)</f>
        <v>15.68</v>
      </c>
      <c r="DT6" s="36">
        <f t="shared" ref="DT6:EB6" si="13">IF(DT7="",NA(),DT7)</f>
        <v>14.63</v>
      </c>
      <c r="DU6" s="36">
        <f t="shared" si="13"/>
        <v>11.92</v>
      </c>
      <c r="DV6" s="36">
        <f t="shared" si="13"/>
        <v>10.16</v>
      </c>
      <c r="DW6" s="36">
        <f t="shared" si="13"/>
        <v>8.77</v>
      </c>
      <c r="DX6" s="36">
        <f t="shared" si="13"/>
        <v>10.54</v>
      </c>
      <c r="DY6" s="36">
        <f t="shared" si="13"/>
        <v>12.03</v>
      </c>
      <c r="DZ6" s="36">
        <f t="shared" si="13"/>
        <v>12.19</v>
      </c>
      <c r="EA6" s="36">
        <f t="shared" si="13"/>
        <v>14.85</v>
      </c>
      <c r="EB6" s="36">
        <f t="shared" si="13"/>
        <v>16.88</v>
      </c>
      <c r="EC6" s="35" t="str">
        <f>IF(EC7="","",IF(EC7="-","【-】","【"&amp;SUBSTITUTE(TEXT(EC7,"#,##0.00"),"-","△")&amp;"】"))</f>
        <v>【19.44】</v>
      </c>
      <c r="ED6" s="36">
        <f>IF(ED7="",NA(),ED7)</f>
        <v>0.85</v>
      </c>
      <c r="EE6" s="36">
        <f t="shared" ref="EE6:EM6" si="14">IF(EE7="",NA(),EE7)</f>
        <v>0.76</v>
      </c>
      <c r="EF6" s="36">
        <f t="shared" si="14"/>
        <v>2.02</v>
      </c>
      <c r="EG6" s="36">
        <f t="shared" si="14"/>
        <v>1.47</v>
      </c>
      <c r="EH6" s="36">
        <f t="shared" si="14"/>
        <v>1.21</v>
      </c>
      <c r="EI6" s="36">
        <f t="shared" si="14"/>
        <v>0.56000000000000005</v>
      </c>
      <c r="EJ6" s="36">
        <f t="shared" si="14"/>
        <v>0.61</v>
      </c>
      <c r="EK6" s="36">
        <f t="shared" si="14"/>
        <v>0.51</v>
      </c>
      <c r="EL6" s="36">
        <f t="shared" si="14"/>
        <v>0.5</v>
      </c>
      <c r="EM6" s="36">
        <f t="shared" si="14"/>
        <v>0.52</v>
      </c>
      <c r="EN6" s="35" t="str">
        <f>IF(EN7="","",IF(EN7="-","【-】","【"&amp;SUBSTITUTE(TEXT(EN7,"#,##0.00"),"-","△")&amp;"】"))</f>
        <v>【0.68】</v>
      </c>
    </row>
    <row r="7" spans="1:144" s="37" customFormat="1" x14ac:dyDescent="0.15">
      <c r="A7" s="29"/>
      <c r="B7" s="38">
        <v>2019</v>
      </c>
      <c r="C7" s="38">
        <v>28665</v>
      </c>
      <c r="D7" s="38">
        <v>46</v>
      </c>
      <c r="E7" s="38">
        <v>1</v>
      </c>
      <c r="F7" s="38">
        <v>0</v>
      </c>
      <c r="G7" s="38">
        <v>1</v>
      </c>
      <c r="H7" s="38" t="s">
        <v>93</v>
      </c>
      <c r="I7" s="38" t="s">
        <v>94</v>
      </c>
      <c r="J7" s="38" t="s">
        <v>95</v>
      </c>
      <c r="K7" s="38" t="s">
        <v>96</v>
      </c>
      <c r="L7" s="38" t="s">
        <v>97</v>
      </c>
      <c r="M7" s="38" t="s">
        <v>98</v>
      </c>
      <c r="N7" s="39" t="s">
        <v>99</v>
      </c>
      <c r="O7" s="39">
        <v>69.44</v>
      </c>
      <c r="P7" s="39">
        <v>86.28</v>
      </c>
      <c r="Q7" s="39">
        <v>5643</v>
      </c>
      <c r="R7" s="39" t="s">
        <v>99</v>
      </c>
      <c r="S7" s="39" t="s">
        <v>99</v>
      </c>
      <c r="T7" s="39" t="s">
        <v>99</v>
      </c>
      <c r="U7" s="39">
        <v>29112</v>
      </c>
      <c r="V7" s="39">
        <v>365.66</v>
      </c>
      <c r="W7" s="39">
        <v>79.61</v>
      </c>
      <c r="X7" s="39">
        <v>110.76</v>
      </c>
      <c r="Y7" s="39">
        <v>108</v>
      </c>
      <c r="Z7" s="39">
        <v>106.2</v>
      </c>
      <c r="AA7" s="39">
        <v>105.86</v>
      </c>
      <c r="AB7" s="39">
        <v>104.54</v>
      </c>
      <c r="AC7" s="39">
        <v>109.64</v>
      </c>
      <c r="AD7" s="39">
        <v>110.95</v>
      </c>
      <c r="AE7" s="39">
        <v>110.68</v>
      </c>
      <c r="AF7" s="39">
        <v>108.87</v>
      </c>
      <c r="AG7" s="39">
        <v>108.61</v>
      </c>
      <c r="AH7" s="39">
        <v>112.01</v>
      </c>
      <c r="AI7" s="39">
        <v>0</v>
      </c>
      <c r="AJ7" s="39">
        <v>0</v>
      </c>
      <c r="AK7" s="39">
        <v>0</v>
      </c>
      <c r="AL7" s="39">
        <v>0</v>
      </c>
      <c r="AM7" s="39">
        <v>0</v>
      </c>
      <c r="AN7" s="39">
        <v>3.62</v>
      </c>
      <c r="AO7" s="39">
        <v>3.91</v>
      </c>
      <c r="AP7" s="39">
        <v>3.56</v>
      </c>
      <c r="AQ7" s="39">
        <v>3.16</v>
      </c>
      <c r="AR7" s="39">
        <v>3.59</v>
      </c>
      <c r="AS7" s="39">
        <v>1.08</v>
      </c>
      <c r="AT7" s="39">
        <v>688.34</v>
      </c>
      <c r="AU7" s="39">
        <v>352.68</v>
      </c>
      <c r="AV7" s="39">
        <v>266.66000000000003</v>
      </c>
      <c r="AW7" s="39">
        <v>613.49</v>
      </c>
      <c r="AX7" s="39">
        <v>229.17</v>
      </c>
      <c r="AY7" s="39">
        <v>371.31</v>
      </c>
      <c r="AZ7" s="39">
        <v>377.63</v>
      </c>
      <c r="BA7" s="39">
        <v>357.34</v>
      </c>
      <c r="BB7" s="39">
        <v>369.69</v>
      </c>
      <c r="BC7" s="39">
        <v>379.08</v>
      </c>
      <c r="BD7" s="39">
        <v>264.97000000000003</v>
      </c>
      <c r="BE7" s="39">
        <v>719.32</v>
      </c>
      <c r="BF7" s="39">
        <v>743.22</v>
      </c>
      <c r="BG7" s="39">
        <v>775.42</v>
      </c>
      <c r="BH7" s="39">
        <v>842.52</v>
      </c>
      <c r="BI7" s="39">
        <v>920.25</v>
      </c>
      <c r="BJ7" s="39">
        <v>373.09</v>
      </c>
      <c r="BK7" s="39">
        <v>364.71</v>
      </c>
      <c r="BL7" s="39">
        <v>373.69</v>
      </c>
      <c r="BM7" s="39">
        <v>402.99</v>
      </c>
      <c r="BN7" s="39">
        <v>398.98</v>
      </c>
      <c r="BO7" s="39">
        <v>266.61</v>
      </c>
      <c r="BP7" s="39">
        <v>104.16</v>
      </c>
      <c r="BQ7" s="39">
        <v>101.47</v>
      </c>
      <c r="BR7" s="39">
        <v>99.57</v>
      </c>
      <c r="BS7" s="39">
        <v>99.26</v>
      </c>
      <c r="BT7" s="39">
        <v>97.9</v>
      </c>
      <c r="BU7" s="39">
        <v>99.99</v>
      </c>
      <c r="BV7" s="39">
        <v>100.65</v>
      </c>
      <c r="BW7" s="39">
        <v>99.87</v>
      </c>
      <c r="BX7" s="39">
        <v>98.66</v>
      </c>
      <c r="BY7" s="39">
        <v>98.64</v>
      </c>
      <c r="BZ7" s="39">
        <v>103.24</v>
      </c>
      <c r="CA7" s="39">
        <v>271.39</v>
      </c>
      <c r="CB7" s="39">
        <v>279.13</v>
      </c>
      <c r="CC7" s="39">
        <v>284.5</v>
      </c>
      <c r="CD7" s="39">
        <v>286.51</v>
      </c>
      <c r="CE7" s="39">
        <v>291.13</v>
      </c>
      <c r="CF7" s="39">
        <v>171.15</v>
      </c>
      <c r="CG7" s="39">
        <v>170.19</v>
      </c>
      <c r="CH7" s="39">
        <v>171.81</v>
      </c>
      <c r="CI7" s="39">
        <v>178.59</v>
      </c>
      <c r="CJ7" s="39">
        <v>178.92</v>
      </c>
      <c r="CK7" s="39">
        <v>168.38</v>
      </c>
      <c r="CL7" s="39">
        <v>65.3</v>
      </c>
      <c r="CM7" s="39">
        <v>64.7</v>
      </c>
      <c r="CN7" s="39">
        <v>65.47</v>
      </c>
      <c r="CO7" s="39">
        <v>65.099999999999994</v>
      </c>
      <c r="CP7" s="39">
        <v>64.11</v>
      </c>
      <c r="CQ7" s="39">
        <v>58.53</v>
      </c>
      <c r="CR7" s="39">
        <v>59.01</v>
      </c>
      <c r="CS7" s="39">
        <v>60.03</v>
      </c>
      <c r="CT7" s="39">
        <v>55.03</v>
      </c>
      <c r="CU7" s="39">
        <v>55.14</v>
      </c>
      <c r="CV7" s="39">
        <v>60</v>
      </c>
      <c r="CW7" s="39">
        <v>82.49</v>
      </c>
      <c r="CX7" s="39">
        <v>83.04</v>
      </c>
      <c r="CY7" s="39">
        <v>81.36</v>
      </c>
      <c r="CZ7" s="39">
        <v>80.08</v>
      </c>
      <c r="DA7" s="39">
        <v>79.91</v>
      </c>
      <c r="DB7" s="39">
        <v>85.26</v>
      </c>
      <c r="DC7" s="39">
        <v>85.37</v>
      </c>
      <c r="DD7" s="39">
        <v>84.81</v>
      </c>
      <c r="DE7" s="39">
        <v>81.900000000000006</v>
      </c>
      <c r="DF7" s="39">
        <v>81.39</v>
      </c>
      <c r="DG7" s="39">
        <v>89.8</v>
      </c>
      <c r="DH7" s="39">
        <v>44.87</v>
      </c>
      <c r="DI7" s="39">
        <v>46.42</v>
      </c>
      <c r="DJ7" s="39">
        <v>44.34</v>
      </c>
      <c r="DK7" s="39">
        <v>43.62</v>
      </c>
      <c r="DL7" s="39">
        <v>43.9</v>
      </c>
      <c r="DM7" s="39">
        <v>45.75</v>
      </c>
      <c r="DN7" s="39">
        <v>46.9</v>
      </c>
      <c r="DO7" s="39">
        <v>47.28</v>
      </c>
      <c r="DP7" s="39">
        <v>48.87</v>
      </c>
      <c r="DQ7" s="39">
        <v>49.92</v>
      </c>
      <c r="DR7" s="39">
        <v>49.59</v>
      </c>
      <c r="DS7" s="39">
        <v>15.68</v>
      </c>
      <c r="DT7" s="39">
        <v>14.63</v>
      </c>
      <c r="DU7" s="39">
        <v>11.92</v>
      </c>
      <c r="DV7" s="39">
        <v>10.16</v>
      </c>
      <c r="DW7" s="39">
        <v>8.77</v>
      </c>
      <c r="DX7" s="39">
        <v>10.54</v>
      </c>
      <c r="DY7" s="39">
        <v>12.03</v>
      </c>
      <c r="DZ7" s="39">
        <v>12.19</v>
      </c>
      <c r="EA7" s="39">
        <v>14.85</v>
      </c>
      <c r="EB7" s="39">
        <v>16.88</v>
      </c>
      <c r="EC7" s="39">
        <v>19.440000000000001</v>
      </c>
      <c r="ED7" s="39">
        <v>0.85</v>
      </c>
      <c r="EE7" s="39">
        <v>0.76</v>
      </c>
      <c r="EF7" s="39">
        <v>2.02</v>
      </c>
      <c r="EG7" s="39">
        <v>1.47</v>
      </c>
      <c r="EH7" s="39">
        <v>1.21</v>
      </c>
      <c r="EI7" s="39">
        <v>0.56000000000000005</v>
      </c>
      <c r="EJ7" s="39">
        <v>0.61</v>
      </c>
      <c r="EK7" s="39">
        <v>0.51</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