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R2調査等関係\公営企業に係る経営比較分析表（令和元年度決算）の分析等について\023213 鰺ヶ沢町_経営比較分析表【下水道事業】\"/>
    </mc:Choice>
  </mc:AlternateContent>
  <xr:revisionPtr revIDLastSave="0" documentId="13_ncr:1_{8DBB9122-4A19-4088-949A-3DA196DAA46E}" xr6:coauthVersionLast="43" xr6:coauthVersionMax="43" xr10:uidLastSave="{00000000-0000-0000-0000-000000000000}"/>
  <workbookProtection workbookAlgorithmName="SHA-512" workbookHashValue="SsbvPKrk1gdjyuxrglJ2STPNAuovaoL34l056m/5EnCqNRNsYV32XOTC08u3rLhScbefGUx1JwjoUS4r4DViLw==" workbookSaltValue="/IFoKQebm6F7ZLhXphFbw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<sst xmlns="http://schemas.openxmlformats.org/spreadsheetml/2006/main" count="236" uniqueCount="119">
  <si>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</si>
  <si>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</si>
  <si>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</si>
  <si>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</si>
  <si>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</si>
  <si>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</si>
  <si>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</si>
  <si>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</si>
  <si>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</si>
  <si>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</si>
  <si>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</si>
  <si>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</si>
  <si>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</si>
  <si>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</si>
  <si>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</si>
  <si>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</si>
  <si>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</si>
  <si>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</si>
  <si>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</si>
  <si>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</si>
  <si>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</si>
  <si>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</si>
  <si>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</si>
  <si>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</si>
  <si>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</si>
  <si>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</si>
  <si>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</si>
  <si>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</si>
  <si>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</si>
  <si>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</si>
  <si>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</si>
  <si>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</si>
  <si>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</si>
  <si>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</si>
  <si>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</si>
  <si>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</si>
  <si>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</si>
  <si>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</si>
  <si>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</si>
  <si>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</si>
  <si>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</si>
  <si>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</si>
  <si>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</si>
  <si>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</si>
  <si>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</si>
  <si>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</si>
  <si>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</si>
  <si>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</si>
  <si>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</si>
  <si>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</si>
  <si>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</si>
  <si>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</si>
  <si>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</si>
  <si>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</si>
  <si>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</si>
  <si>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</si>
  <si>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</si>
  <si>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</si>
  <si>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</si>
  <si>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</si>
  <si>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</si>
  <si>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</si>
  <si>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</si>
  <si>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</si>
  <si>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</si>
  <si>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</si>
  <si>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</si>
  <si>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</si>
  <si>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</si>
  <si>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</si>
  <si>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</si>
  <si>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</si>
  <si>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</si>
  <si>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</si>
  <si>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</si>
  <si>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</si>
  <si>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</si>
  <si>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</si>
  <si>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</si>
  <si>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</si>
  <si>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</si>
  <si>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</si>
  <si>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</si>
  <si>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</si>
  <si>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</si>
  <si>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</si>
  <si>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</si>
  <si>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</si>
  <si>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</si>
  <si>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</si>
  <si>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</si>
  <si>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</si>
  <si>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</si>
  <si>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</si>
  <si>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</si>
  <si>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</si>
  <si>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</si>
  <si>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</si>
  <si>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</si>
  <si>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</si>
  <si>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</si>
  <si>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</si>
  <si>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</si>
  <si>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</si>
  <si>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</si>
  <si>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</si>
  <si>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</si>
  <si>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</si>
  <si>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</si>
  <si>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</si>
  <si>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</si>
  <si>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</si>
  <si>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</si>
  <si>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</si>
  <si>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</si>
  <si>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</si>
  <si>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収益的収支比率、経費回収率や水洗化率が100％を下回っており、特別会計の財源不足分として資本費平準化債及び一般会計繰入金を財源としている状況である。
　事業の初期投資額が高額であったため、企業債の元利償還額が高額となっていることに加え、水洗化率が思うように伸びていないこと、それに伴い料金収入、有収水量が伸びないことが原因で、各指標にその効率の悪さが現れている。
　今後、下水道の目的、役割、必要性等について、啓蒙活動しながら事業を進める必要がある。</t>
    <phoneticPr fontId="4"/>
  </si>
  <si>
    <t>　一般会計繰入金及び資本費平準化債による経営であることから、積極的な加入促進PR活動による使用料の確保、更なる経費節減等に努め、一般会計基準外繰入金の軽減を図るよう取り組む必要がある。
　人口減少等に伴い、今後の経営環境は一段と厳しくなることが容易に予想されることから、使用料の改定（段階的な値上げ）が必要となっている。</t>
    <phoneticPr fontId="4"/>
  </si>
  <si>
    <t>　管渠施設については、敷設経過年数が古い箇所で24年と法定耐用年数に達したものはない。　
　処理施設の機械電気設備において耐用年数を超えているものがあり、現在は故障時において修繕、交換等を実施している。供用開始から17年経過しているため計画的な更新作業に着手しなければならない時期と思われる。</t>
    <rPh sb="80" eb="83">
      <t>コショウジ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</si>
</sst>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1-4A21-AFAB-B8B10E2CC2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0.13</c:v>
                </c:pt>
                <c:pt idx="3">
                  <c:v>0.12</c:v>
                </c:pt>
                <c:pt idx="4">
                  <c:v>0.1</c:v>
                </c:pt>
              </c:numCache>
            </c:numRef>
          </c:val>
          <c:smooth val="0"/>
          <c:extLst>
            <c:ext xmlns:c16="http://schemas.microsoft.com/office/drawing/2014/chart" uri="{C3380CC4-5D6E-409C-BE32-E72D297353CC}">
              <c16:uniqueId val="{00000001-4D61-4A21-AFAB-B8B10E2CC2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26.88</c:v>
                </c:pt>
                <c:pt idx="1">
                  <c:v>28.32</c:v>
                </c:pt>
                <c:pt idx="2">
                  <c:v>30.08</c:v>
                </c:pt>
                <c:pt idx="3">
                  <c:v>30.72</c:v>
                </c:pt>
                <c:pt idx="4">
                  <c:v>34.08</c:v>
                </c:pt>
              </c:numCache>
            </c:numRef>
          </c:val>
          <c:extLst>
            <c:ext xmlns:c16="http://schemas.microsoft.com/office/drawing/2014/chart" uri="{C3380CC4-5D6E-409C-BE32-E72D297353CC}">
              <c16:uniqueId val="{00000000-8A7E-4D29-8206-11840FC6B2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50.24</c:v>
                </c:pt>
                <c:pt idx="3">
                  <c:v>49.68</c:v>
                </c:pt>
                <c:pt idx="4">
                  <c:v>49.27</c:v>
                </c:pt>
              </c:numCache>
            </c:numRef>
          </c:val>
          <c:smooth val="0"/>
          <c:extLst>
            <c:ext xmlns:c16="http://schemas.microsoft.com/office/drawing/2014/chart" uri="{C3380CC4-5D6E-409C-BE32-E72D297353CC}">
              <c16:uniqueId val="{00000001-8A7E-4D29-8206-11840FC6B2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39.590000000000003</c:v>
                </c:pt>
                <c:pt idx="1">
                  <c:v>38.46</c:v>
                </c:pt>
                <c:pt idx="2">
                  <c:v>40.450000000000003</c:v>
                </c:pt>
                <c:pt idx="3">
                  <c:v>40.78</c:v>
                </c:pt>
                <c:pt idx="4">
                  <c:v>41.01</c:v>
                </c:pt>
              </c:numCache>
            </c:numRef>
          </c:val>
          <c:extLst>
            <c:ext xmlns:c16="http://schemas.microsoft.com/office/drawing/2014/chart" uri="{C3380CC4-5D6E-409C-BE32-E72D297353CC}">
              <c16:uniqueId val="{00000000-11B8-49AC-9AB6-661B0D8D27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84.17</c:v>
                </c:pt>
                <c:pt idx="3">
                  <c:v>83.35</c:v>
                </c:pt>
                <c:pt idx="4">
                  <c:v>83.16</c:v>
                </c:pt>
              </c:numCache>
            </c:numRef>
          </c:val>
          <c:smooth val="0"/>
          <c:extLst>
            <c:ext xmlns:c16="http://schemas.microsoft.com/office/drawing/2014/chart" uri="{C3380CC4-5D6E-409C-BE32-E72D297353CC}">
              <c16:uniqueId val="{00000001-11B8-49AC-9AB6-661B0D8D27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68.66</c:v>
                </c:pt>
                <c:pt idx="1">
                  <c:v>69.36</c:v>
                </c:pt>
                <c:pt idx="2">
                  <c:v>71.819999999999993</c:v>
                </c:pt>
                <c:pt idx="3">
                  <c:v>73.75</c:v>
                </c:pt>
                <c:pt idx="4">
                  <c:v>73.11</c:v>
                </c:pt>
              </c:numCache>
            </c:numRef>
          </c:val>
          <c:extLst>
            <c:ext xmlns:c16="http://schemas.microsoft.com/office/drawing/2014/chart" uri="{C3380CC4-5D6E-409C-BE32-E72D297353CC}">
              <c16:uniqueId val="{00000000-9199-4CCC-8514-63B182C5F7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9-4CCC-8514-63B182C5F7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5-41F5-BE06-09C626B230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5-41F5-BE06-09C626B230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5-4C37-9123-4EAB401AA6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5-4C37-9123-4EAB401AA6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5-4935-A5AF-CBE6D1C049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5-4935-A5AF-CBE6D1C049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D-4729-96F0-99BDDF5A1E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D-4729-96F0-99BDDF5A1E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8081.46</c:v>
                </c:pt>
                <c:pt idx="1">
                  <c:v>1366.23</c:v>
                </c:pt>
                <c:pt idx="2">
                  <c:v>1095.8800000000001</c:v>
                </c:pt>
                <c:pt idx="3">
                  <c:v>1000</c:v>
                </c:pt>
                <c:pt idx="4">
                  <c:v>776.45</c:v>
                </c:pt>
              </c:numCache>
            </c:numRef>
          </c:val>
          <c:extLst>
            <c:ext xmlns:c16="http://schemas.microsoft.com/office/drawing/2014/chart" uri="{C3380CC4-5D6E-409C-BE32-E72D297353CC}">
              <c16:uniqueId val="{00000000-68B3-4F1B-86D2-573E6CEF3E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1124.26</c:v>
                </c:pt>
                <c:pt idx="3">
                  <c:v>1048.23</c:v>
                </c:pt>
                <c:pt idx="4">
                  <c:v>1130.42</c:v>
                </c:pt>
              </c:numCache>
            </c:numRef>
          </c:val>
          <c:smooth val="0"/>
          <c:extLst>
            <c:ext xmlns:c16="http://schemas.microsoft.com/office/drawing/2014/chart" uri="{C3380CC4-5D6E-409C-BE32-E72D297353CC}">
              <c16:uniqueId val="{00000001-68B3-4F1B-86D2-573E6CEF3E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16.38</c:v>
                </c:pt>
                <c:pt idx="1">
                  <c:v>17.809999999999999</c:v>
                </c:pt>
                <c:pt idx="2">
                  <c:v>18.62</c:v>
                </c:pt>
                <c:pt idx="3">
                  <c:v>26.36</c:v>
                </c:pt>
                <c:pt idx="4">
                  <c:v>40.39</c:v>
                </c:pt>
              </c:numCache>
            </c:numRef>
          </c:val>
          <c:extLst>
            <c:ext xmlns:c16="http://schemas.microsoft.com/office/drawing/2014/chart" uri="{C3380CC4-5D6E-409C-BE32-E72D297353CC}">
              <c16:uniqueId val="{00000000-7BEC-46D1-9D34-604F8325F4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80.58</c:v>
                </c:pt>
                <c:pt idx="3">
                  <c:v>78.92</c:v>
                </c:pt>
                <c:pt idx="4">
                  <c:v>74.17</c:v>
                </c:pt>
              </c:numCache>
            </c:numRef>
          </c:val>
          <c:smooth val="0"/>
          <c:extLst>
            <c:ext xmlns:c16="http://schemas.microsoft.com/office/drawing/2014/chart" uri="{C3380CC4-5D6E-409C-BE32-E72D297353CC}">
              <c16:uniqueId val="{00000001-7BEC-46D1-9D34-604F8325F4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727.89</c:v>
                </c:pt>
                <c:pt idx="1">
                  <c:v>671.98</c:v>
                </c:pt>
                <c:pt idx="2">
                  <c:v>642.07000000000005</c:v>
                </c:pt>
                <c:pt idx="3">
                  <c:v>457.47</c:v>
                </c:pt>
                <c:pt idx="4">
                  <c:v>303.05</c:v>
                </c:pt>
              </c:numCache>
            </c:numRef>
          </c:val>
          <c:extLst>
            <c:ext xmlns:c16="http://schemas.microsoft.com/office/drawing/2014/chart" uri="{C3380CC4-5D6E-409C-BE32-E72D297353CC}">
              <c16:uniqueId val="{00000000-C53E-4C73-A86E-DD7B7FFC18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216.21</c:v>
                </c:pt>
                <c:pt idx="3">
                  <c:v>220.31</c:v>
                </c:pt>
                <c:pt idx="4">
                  <c:v>230.95</c:v>
                </c:pt>
              </c:numCache>
            </c:numRef>
          </c:val>
          <c:smooth val="0"/>
          <c:extLst>
            <c:ext xmlns:c16="http://schemas.microsoft.com/office/drawing/2014/chart" uri="{C3380CC4-5D6E-409C-BE32-E72D297353CC}">
              <c16:uniqueId val="{00000001-C53E-4C73-A86E-DD7B7FFC18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2" zoomScaleNormal="100"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鰺ケ沢町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9730</v>
      </c>
      <c r="AM8" s="51"/>
      <c r="AN8" s="51"/>
      <c r="AO8" s="51"/>
      <c r="AP8" s="51"/>
      <c r="AQ8" s="51"/>
      <c r="AR8" s="51"/>
      <c r="AS8" s="51"/>
      <c r="AT8" s="46">
        <f>データ!T6</f>
        <v>343.08</v>
      </c>
      <c r="AU8" s="46"/>
      <c r="AV8" s="46"/>
      <c r="AW8" s="46"/>
      <c r="AX8" s="46"/>
      <c r="AY8" s="46"/>
      <c r="AZ8" s="46"/>
      <c r="BA8" s="46"/>
      <c r="BB8" s="46">
        <f>データ!U6</f>
        <v>28.36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30.79</v>
      </c>
      <c r="Q10" s="46"/>
      <c r="R10" s="46"/>
      <c r="S10" s="46"/>
      <c r="T10" s="46"/>
      <c r="U10" s="46"/>
      <c r="V10" s="46"/>
      <c r="W10" s="46">
        <f>データ!Q6</f>
        <v>86.64</v>
      </c>
      <c r="X10" s="46"/>
      <c r="Y10" s="46"/>
      <c r="Z10" s="46"/>
      <c r="AA10" s="46"/>
      <c r="AB10" s="46"/>
      <c r="AC10" s="46"/>
      <c r="AD10" s="51">
        <f>データ!R6</f>
        <v>2297</v>
      </c>
      <c r="AE10" s="51"/>
      <c r="AF10" s="51"/>
      <c r="AG10" s="51"/>
      <c r="AH10" s="51"/>
      <c r="AI10" s="51"/>
      <c r="AJ10" s="51"/>
      <c r="AK10" s="2"/>
      <c r="AL10" s="51">
        <f>データ!V6</f>
        <v>2960</v>
      </c>
      <c r="AM10" s="51"/>
      <c r="AN10" s="51"/>
      <c r="AO10" s="51"/>
      <c r="AP10" s="51"/>
      <c r="AQ10" s="51"/>
      <c r="AR10" s="51"/>
      <c r="AS10" s="51"/>
      <c r="AT10" s="46">
        <f>データ!W6</f>
        <v>1.33</v>
      </c>
      <c r="AU10" s="46"/>
      <c r="AV10" s="46"/>
      <c r="AW10" s="46"/>
      <c r="AX10" s="46"/>
      <c r="AY10" s="46"/>
      <c r="AZ10" s="46"/>
      <c r="BA10" s="46"/>
      <c r="BB10" s="46">
        <f>データ!X6</f>
        <v>2225.56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HL98/p+X5Jgmt8jjg+If9p7W3sOJ3xstnf/q9n+a0ZaE4n/n/CMohU9WU3Q8t/LyNalFGMYgypS7lypr2BKYNw==" saltValue="XBJv4nVjWNG9PqJ6ZXH9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23213</v>
      </c>
      <c r="D6" s="33">
        <f t="shared" si="3"/>
        <v>47</v>
      </c>
      <c r="E6" s="33">
        <f t="shared" si="3"/>
        <v>17</v>
      </c>
      <c r="F6" s="33">
        <f t="shared" si="3"/>
        <v>1</v>
      </c>
      <c r="G6" s="33">
        <f t="shared" si="3"/>
        <v>0</v>
      </c>
      <c r="H6" s="33" t="str">
        <f t="shared" si="3"/>
        <v>青森県　鰺ケ沢町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30.79</v>
      </c>
      <c r="Q6" s="34">
        <f t="shared" si="3"/>
        <v>86.64</v>
      </c>
      <c r="R6" s="34">
        <f t="shared" si="3"/>
        <v>2297</v>
      </c>
      <c r="S6" s="34">
        <f t="shared" si="3"/>
        <v>9730</v>
      </c>
      <c r="T6" s="34">
        <f t="shared" si="3"/>
        <v>343.08</v>
      </c>
      <c r="U6" s="34">
        <f t="shared" si="3"/>
        <v>28.36</v>
      </c>
      <c r="V6" s="34">
        <f t="shared" si="3"/>
        <v>2960</v>
      </c>
      <c r="W6" s="34">
        <f t="shared" si="3"/>
        <v>1.33</v>
      </c>
      <c r="X6" s="34">
        <f t="shared" si="3"/>
        <v>2225.56</v>
      </c>
      <c r="Y6" s="35">
        <f>IF(Y7="",NA(),Y7)</f>
        <v>68.66</v>
      </c>
      <c r="Z6" s="35">
        <f t="shared" ref="Z6:AH6" si="4">IF(Z7="",NA(),Z7)</f>
        <v>69.36</v>
      </c>
      <c r="AA6" s="35">
        <f t="shared" si="4"/>
        <v>71.819999999999993</v>
      </c>
      <c r="AB6" s="35">
        <f t="shared" si="4"/>
        <v>73.75</v>
      </c>
      <c r="AC6" s="35">
        <f t="shared" si="4"/>
        <v>73.11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8081.46</v>
      </c>
      <c r="BG6" s="35">
        <f t="shared" ref="BG6:BO6" si="7">IF(BG7="",NA(),BG7)</f>
        <v>1366.23</v>
      </c>
      <c r="BH6" s="35">
        <f t="shared" si="7"/>
        <v>1095.8800000000001</v>
      </c>
      <c r="BI6" s="35">
        <f t="shared" si="7"/>
        <v>1000</v>
      </c>
      <c r="BJ6" s="35">
        <f t="shared" si="7"/>
        <v>776.45</v>
      </c>
      <c r="BK6" s="35">
        <f t="shared" si="7"/>
        <v>1824.34</v>
      </c>
      <c r="BL6" s="35">
        <f t="shared" si="7"/>
        <v>1604.64</v>
      </c>
      <c r="BM6" s="35">
        <f t="shared" si="7"/>
        <v>1124.26</v>
      </c>
      <c r="BN6" s="35">
        <f t="shared" si="7"/>
        <v>1048.23</v>
      </c>
      <c r="BO6" s="35">
        <f t="shared" si="7"/>
        <v>1130.42</v>
      </c>
      <c r="BP6" s="34" t="str">
        <f>IF(BP7="","",IF(BP7="-","【-】","【"&amp;SUBSTITUTE(TEXT(BP7,"#,##0.00"),"-","△")&amp;"】"))</f>
        <v>【682.51】</v>
      </c>
      <c r="BQ6" s="35">
        <f>IF(BQ7="",NA(),BQ7)</f>
        <v>16.38</v>
      </c>
      <c r="BR6" s="35">
        <f t="shared" ref="BR6:BZ6" si="8">IF(BR7="",NA(),BR7)</f>
        <v>17.809999999999999</v>
      </c>
      <c r="BS6" s="35">
        <f t="shared" si="8"/>
        <v>18.62</v>
      </c>
      <c r="BT6" s="35">
        <f t="shared" si="8"/>
        <v>26.36</v>
      </c>
      <c r="BU6" s="35">
        <f t="shared" si="8"/>
        <v>40.39</v>
      </c>
      <c r="BV6" s="35">
        <f t="shared" si="8"/>
        <v>54.16</v>
      </c>
      <c r="BW6" s="35">
        <f t="shared" si="8"/>
        <v>60.01</v>
      </c>
      <c r="BX6" s="35">
        <f t="shared" si="8"/>
        <v>80.58</v>
      </c>
      <c r="BY6" s="35">
        <f t="shared" si="8"/>
        <v>78.92</v>
      </c>
      <c r="BZ6" s="35">
        <f t="shared" si="8"/>
        <v>74.17</v>
      </c>
      <c r="CA6" s="34" t="str">
        <f>IF(CA7="","",IF(CA7="-","【-】","【"&amp;SUBSTITUTE(TEXT(CA7,"#,##0.00"),"-","△")&amp;"】"))</f>
        <v>【100.34】</v>
      </c>
      <c r="CB6" s="35">
        <f>IF(CB7="",NA(),CB7)</f>
        <v>727.89</v>
      </c>
      <c r="CC6" s="35">
        <f t="shared" ref="CC6:CK6" si="9">IF(CC7="",NA(),CC7)</f>
        <v>671.98</v>
      </c>
      <c r="CD6" s="35">
        <f t="shared" si="9"/>
        <v>642.07000000000005</v>
      </c>
      <c r="CE6" s="35">
        <f t="shared" si="9"/>
        <v>457.47</v>
      </c>
      <c r="CF6" s="35">
        <f t="shared" si="9"/>
        <v>303.05</v>
      </c>
      <c r="CG6" s="35">
        <f t="shared" si="9"/>
        <v>307.56</v>
      </c>
      <c r="CH6" s="35">
        <f t="shared" si="9"/>
        <v>277.67</v>
      </c>
      <c r="CI6" s="35">
        <f t="shared" si="9"/>
        <v>216.21</v>
      </c>
      <c r="CJ6" s="35">
        <f t="shared" si="9"/>
        <v>220.31</v>
      </c>
      <c r="CK6" s="35">
        <f t="shared" si="9"/>
        <v>230.95</v>
      </c>
      <c r="CL6" s="34" t="str">
        <f>IF(CL7="","",IF(CL7="-","【-】","【"&amp;SUBSTITUTE(TEXT(CL7,"#,##0.00"),"-","△")&amp;"】"))</f>
        <v>【136.15】</v>
      </c>
      <c r="CM6" s="35">
        <f>IF(CM7="",NA(),CM7)</f>
        <v>26.88</v>
      </c>
      <c r="CN6" s="35">
        <f t="shared" ref="CN6:CV6" si="10">IF(CN7="",NA(),CN7)</f>
        <v>28.32</v>
      </c>
      <c r="CO6" s="35">
        <f t="shared" si="10"/>
        <v>30.08</v>
      </c>
      <c r="CP6" s="35">
        <f t="shared" si="10"/>
        <v>30.72</v>
      </c>
      <c r="CQ6" s="35">
        <f t="shared" si="10"/>
        <v>34.08</v>
      </c>
      <c r="CR6" s="35">
        <f t="shared" si="10"/>
        <v>39.869999999999997</v>
      </c>
      <c r="CS6" s="35">
        <f t="shared" si="10"/>
        <v>41.28</v>
      </c>
      <c r="CT6" s="35">
        <f t="shared" si="10"/>
        <v>50.24</v>
      </c>
      <c r="CU6" s="35">
        <f t="shared" si="10"/>
        <v>49.68</v>
      </c>
      <c r="CV6" s="35">
        <f t="shared" si="10"/>
        <v>49.27</v>
      </c>
      <c r="CW6" s="34" t="str">
        <f>IF(CW7="","",IF(CW7="-","【-】","【"&amp;SUBSTITUTE(TEXT(CW7,"#,##0.00"),"-","△")&amp;"】"))</f>
        <v>【59.64】</v>
      </c>
      <c r="CX6" s="35">
        <f>IF(CX7="",NA(),CX7)</f>
        <v>39.590000000000003</v>
      </c>
      <c r="CY6" s="35">
        <f t="shared" ref="CY6:DG6" si="11">IF(CY7="",NA(),CY7)</f>
        <v>38.46</v>
      </c>
      <c r="CZ6" s="35">
        <f t="shared" si="11"/>
        <v>40.450000000000003</v>
      </c>
      <c r="DA6" s="35">
        <f t="shared" si="11"/>
        <v>40.78</v>
      </c>
      <c r="DB6" s="35">
        <f t="shared" si="11"/>
        <v>41.01</v>
      </c>
      <c r="DC6" s="35">
        <f t="shared" si="11"/>
        <v>61.37</v>
      </c>
      <c r="DD6" s="35">
        <f t="shared" si="11"/>
        <v>61.3</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0.13</v>
      </c>
      <c r="EM6" s="35">
        <f t="shared" si="14"/>
        <v>0.12</v>
      </c>
      <c r="EN6" s="35">
        <f t="shared" si="14"/>
        <v>0.1</v>
      </c>
      <c r="EO6" s="34" t="str">
        <f>IF(EO7="","",IF(EO7="-","【-】","【"&amp;SUBSTITUTE(TEXT(EO7,"#,##0.00"),"-","△")&amp;"】"))</f>
        <v>【0.22】</v>
      </c>
    </row>
    <row r="7" spans="1:145" s="36" customFormat="1" x14ac:dyDescent="0.15">
      <c r="A7" s="28"/>
      <c r="B7" s="37">
        <v>2019</v>
      </c>
      <c r="C7" s="37">
        <v>23213</v>
      </c>
      <c r="D7" s="37">
        <v>47</v>
      </c>
      <c r="E7" s="37">
        <v>17</v>
      </c>
      <c r="F7" s="37">
        <v>1</v>
      </c>
      <c r="G7" s="37">
        <v>0</v>
      </c>
      <c r="H7" s="37" t="s">
        <v>97</v>
      </c>
      <c r="I7" s="37" t="s">
        <v>98</v>
      </c>
      <c r="J7" s="37" t="s">
        <v>99</v>
      </c>
      <c r="K7" s="37" t="s">
        <v>100</v>
      </c>
      <c r="L7" s="37" t="s">
        <v>101</v>
      </c>
      <c r="M7" s="37" t="s">
        <v>102</v>
      </c>
      <c r="N7" s="38" t="s">
        <v>103</v>
      </c>
      <c r="O7" s="38" t="s">
        <v>104</v>
      </c>
      <c r="P7" s="38">
        <v>30.79</v>
      </c>
      <c r="Q7" s="38">
        <v>86.64</v>
      </c>
      <c r="R7" s="38">
        <v>2297</v>
      </c>
      <c r="S7" s="38">
        <v>9730</v>
      </c>
      <c r="T7" s="38">
        <v>343.08</v>
      </c>
      <c r="U7" s="38">
        <v>28.36</v>
      </c>
      <c r="V7" s="38">
        <v>2960</v>
      </c>
      <c r="W7" s="38">
        <v>1.33</v>
      </c>
      <c r="X7" s="38">
        <v>2225.56</v>
      </c>
      <c r="Y7" s="38">
        <v>68.66</v>
      </c>
      <c r="Z7" s="38">
        <v>69.36</v>
      </c>
      <c r="AA7" s="38">
        <v>71.819999999999993</v>
      </c>
      <c r="AB7" s="38">
        <v>73.75</v>
      </c>
      <c r="AC7" s="38">
        <v>73.11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8081.46</v>
      </c>
      <c r="BG7" s="38">
        <v>1366.23</v>
      </c>
      <c r="BH7" s="38">
        <v>1095.8800000000001</v>
      </c>
      <c r="BI7" s="38">
        <v>1000</v>
      </c>
      <c r="BJ7" s="38">
        <v>776.45</v>
      </c>
      <c r="BK7" s="38">
        <v>1824.34</v>
      </c>
      <c r="BL7" s="38">
        <v>1604.64</v>
      </c>
      <c r="BM7" s="38">
        <v>1124.26</v>
      </c>
      <c r="BN7" s="38">
        <v>1048.23</v>
      </c>
      <c r="BO7" s="38">
        <v>1130.42</v>
      </c>
      <c r="BP7" s="38">
        <v>682.51</v>
      </c>
      <c r="BQ7" s="38">
        <v>16.38</v>
      </c>
      <c r="BR7" s="38">
        <v>17.809999999999999</v>
      </c>
      <c r="BS7" s="38">
        <v>18.62</v>
      </c>
      <c r="BT7" s="38">
        <v>26.36</v>
      </c>
      <c r="BU7" s="38">
        <v>40.39</v>
      </c>
      <c r="BV7" s="38">
        <v>54.16</v>
      </c>
      <c r="BW7" s="38">
        <v>60.01</v>
      </c>
      <c r="BX7" s="38">
        <v>80.58</v>
      </c>
      <c r="BY7" s="38">
        <v>78.92</v>
      </c>
      <c r="BZ7" s="38">
        <v>74.17</v>
      </c>
      <c r="CA7" s="38">
        <v>100.34</v>
      </c>
      <c r="CB7" s="38">
        <v>727.89</v>
      </c>
      <c r="CC7" s="38">
        <v>671.98</v>
      </c>
      <c r="CD7" s="38">
        <v>642.07000000000005</v>
      </c>
      <c r="CE7" s="38">
        <v>457.47</v>
      </c>
      <c r="CF7" s="38">
        <v>303.05</v>
      </c>
      <c r="CG7" s="38">
        <v>307.56</v>
      </c>
      <c r="CH7" s="38">
        <v>277.67</v>
      </c>
      <c r="CI7" s="38">
        <v>216.21</v>
      </c>
      <c r="CJ7" s="38">
        <v>220.31</v>
      </c>
      <c r="CK7" s="38">
        <v>230.95</v>
      </c>
      <c r="CL7" s="38">
        <v>136.15</v>
      </c>
      <c r="CM7" s="38">
        <v>26.88</v>
      </c>
      <c r="CN7" s="38">
        <v>28.32</v>
      </c>
      <c r="CO7" s="38">
        <v>30.08</v>
      </c>
      <c r="CP7" s="38">
        <v>30.72</v>
      </c>
      <c r="CQ7" s="38">
        <v>34.08</v>
      </c>
      <c r="CR7" s="38">
        <v>39.869999999999997</v>
      </c>
      <c r="CS7" s="38">
        <v>41.28</v>
      </c>
      <c r="CT7" s="38">
        <v>50.24</v>
      </c>
      <c r="CU7" s="38">
        <v>49.68</v>
      </c>
      <c r="CV7" s="38">
        <v>49.27</v>
      </c>
      <c r="CW7" s="38">
        <v>59.64</v>
      </c>
      <c r="CX7" s="38">
        <v>39.590000000000003</v>
      </c>
      <c r="CY7" s="38">
        <v>38.46</v>
      </c>
      <c r="CZ7" s="38">
        <v>40.450000000000003</v>
      </c>
      <c r="DA7" s="38">
        <v>40.78</v>
      </c>
      <c r="DB7" s="38">
        <v>41.01</v>
      </c>
      <c r="DC7" s="38">
        <v>61.37</v>
      </c>
      <c r="DD7" s="38">
        <v>61.3</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2020-12-04T02:42:09Z</dcterms:created>
  <dcterms:modified xsi:type="dcterms:W3CDTF">2021-01-13T04:25:20Z</dcterms:modified>
  <cp:category/>
</cp:coreProperties>
</file>