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0.16\06_建設課\水道関係\99水道事業公営企業会計ほか(木村）\県市町村課関係\R2\公営企業に係る経営比較分析表（令和元年度決算）の分析等について\"/>
    </mc:Choice>
  </mc:AlternateContent>
  <workbookProtection workbookAlgorithmName="SHA-512" workbookHashValue="vVHSu5wJDMX21n9Nop19KaaHJe+/Knq5m4/CgVu5H1BsXCFOYAvFT30bydzqWihNCJW1qzUd5AagmwvXMGvFlg==" workbookSaltValue="ar+iPzvlv4Rw8whICAMwLw==" workbookSpinCount="100000" lockStructure="1"/>
  <bookViews>
    <workbookView xWindow="0" yWindow="0" windowWidth="28800" windowHeight="124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<sst xmlns="http://schemas.openxmlformats.org/spreadsheetml/2006/main" count="228" uniqueCount="114">
  <si>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</si>
  <si>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</si>
  <si>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</si>
  <si>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</si>
  <si>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</si>
  <si>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</si>
  <si>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</si>
  <si>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</si>
  <si>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</si>
  <si>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</si>
  <si>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</si>
  <si>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</si>
  <si>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</si>
  <si>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</si>
  <si>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</si>
  <si>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</si>
  <si>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</si>
  <si>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</si>
  <si>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</si>
  <si>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</si>
  <si>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</si>
  <si>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</si>
  <si>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</si>
  <si>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</si>
  <si>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</si>
  <si>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</si>
  <si>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</si>
  <si>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</si>
  <si>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</si>
  <si>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</si>
  <si>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</si>
  <si>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</si>
  <si>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</si>
  <si>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</si>
  <si>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</si>
  <si>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</si>
  <si>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</si>
  <si>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</si>
  <si>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</si>
  <si>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</si>
  <si>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</si>
  <si>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</si>
  <si>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</si>
  <si>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</si>
  <si>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</si>
  <si>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</si>
  <si>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</si>
  <si>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</si>
  <si>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</si>
  <si>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</si>
  <si>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</si>
  <si>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</si>
  <si>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</si>
  <si>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</si>
  <si>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</si>
  <si>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</si>
  <si>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</si>
  <si>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</si>
  <si>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</si>
  <si>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</si>
  <si>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</si>
  <si>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</si>
  <si>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</si>
  <si>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</si>
  <si>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</si>
  <si>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</si>
  <si>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</si>
  <si>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</si>
  <si>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</si>
  <si>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</si>
  <si>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</si>
  <si>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</si>
  <si>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</si>
  <si>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</si>
  <si>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</si>
  <si>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</si>
  <si>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</si>
  <si>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</si>
  <si>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</si>
  <si>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</si>
  <si>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</si>
  <si>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</si>
  <si>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</si>
  <si>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</si>
  <si>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</si>
  <si>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</si>
  <si>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</si>
  <si>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</si>
  <si>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</si>
  <si>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</si>
  <si>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</si>
  <si>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</si>
  <si>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</si>
  <si>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</si>
  <si>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</si>
  <si>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</si>
  <si>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</si>
  <si>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</si>
  <si>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</si>
  <si>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</si>
  <si>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</si>
  <si>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</si>
  <si>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</si>
  <si>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</si>
  <si>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</si>
  <si>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</si>
  <si>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</si>
  <si>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</si>
  <si>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</si>
  <si>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</si>
  <si>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</si>
  <si>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経営収支比率は全国平均は下回っているものの、類似団体平均はわずかに上回っており、１００％を超える状況が続いている。
　流動化比率は昨年と比較して幾分減少しているが、依然として全国平均、類似団体平均を下回っている。企業債償還元金、利子が多額にのぼっているのに対し、給水人口の減少に伴い、給水収益が減少傾向にあることが主な要因として考えられる。
　給水収益に対する償還企業債残高の割合については、全国平均、類似団体平均を下回っているが、しばらくは高止まりの状態が続くため、建設改良に係る予算措置には慎重を期す必要がある。
　料金回収率については全国平均、類似団体平均を上回ってはいるものの、基準外繰出金により収入不足を補填している現状である。
　給水原価については、全国平均、類似団体平均を大きく上回る結果となった。主な要因としては有収水量が減少していく傾向がある中で、人件費、維持管理費等の経常経費が依然として高い状態にあることがあげられる。
　有収率については、昨年から見ると７％ほど減少しており、全国平均及び類似団体平均値より依然として低い傾向にある。各戸の漏水修理についてはメーター検針時に随時行っているが、今後もこれを徹底していくとともに、本管及び管末の漏水調査を計画的に行っていく。</t>
    <rPh sb="1" eb="3">
      <t>ケイエイ</t>
    </rPh>
    <rPh sb="3" eb="5">
      <t>シュウシ</t>
    </rPh>
    <rPh sb="5" eb="7">
      <t>ヒリツ</t>
    </rPh>
    <rPh sb="8" eb="10">
      <t>ゼンコク</t>
    </rPh>
    <rPh sb="10" eb="12">
      <t>ヘイキン</t>
    </rPh>
    <rPh sb="13" eb="15">
      <t>シタマワ</t>
    </rPh>
    <rPh sb="23" eb="25">
      <t>ルイジ</t>
    </rPh>
    <rPh sb="25" eb="27">
      <t>ダンタイ</t>
    </rPh>
    <rPh sb="27" eb="29">
      <t>ヘイキン</t>
    </rPh>
    <rPh sb="34" eb="36">
      <t>ウワマワ</t>
    </rPh>
    <rPh sb="46" eb="47">
      <t>コ</t>
    </rPh>
    <rPh sb="49" eb="51">
      <t>ジョウキョウ</t>
    </rPh>
    <rPh sb="52" eb="53">
      <t>ツヅ</t>
    </rPh>
    <rPh sb="60" eb="63">
      <t>リュウドウカ</t>
    </rPh>
    <rPh sb="63" eb="65">
      <t>ヒリツ</t>
    </rPh>
    <rPh sb="66" eb="68">
      <t>サクネン</t>
    </rPh>
    <rPh sb="69" eb="71">
      <t>ヒカク</t>
    </rPh>
    <rPh sb="73" eb="75">
      <t>イクブン</t>
    </rPh>
    <rPh sb="75" eb="77">
      <t>ゲンショウ</t>
    </rPh>
    <rPh sb="83" eb="85">
      <t>イゼン</t>
    </rPh>
    <rPh sb="88" eb="90">
      <t>ゼンコク</t>
    </rPh>
    <rPh sb="90" eb="92">
      <t>ヘイキン</t>
    </rPh>
    <rPh sb="93" eb="95">
      <t>ルイジ</t>
    </rPh>
    <rPh sb="95" eb="97">
      <t>ダンタイ</t>
    </rPh>
    <rPh sb="97" eb="99">
      <t>ヘイキン</t>
    </rPh>
    <rPh sb="100" eb="102">
      <t>シタマワ</t>
    </rPh>
    <rPh sb="107" eb="110">
      <t>キギョウサイ</t>
    </rPh>
    <rPh sb="110" eb="112">
      <t>ショウカン</t>
    </rPh>
    <rPh sb="112" eb="114">
      <t>ガンキン</t>
    </rPh>
    <rPh sb="115" eb="117">
      <t>リシ</t>
    </rPh>
    <rPh sb="118" eb="120">
      <t>タガク</t>
    </rPh>
    <rPh sb="129" eb="130">
      <t>タイ</t>
    </rPh>
    <rPh sb="132" eb="134">
      <t>キュウスイ</t>
    </rPh>
    <rPh sb="134" eb="136">
      <t>ジンコウ</t>
    </rPh>
    <rPh sb="137" eb="139">
      <t>ゲンショウ</t>
    </rPh>
    <rPh sb="140" eb="141">
      <t>トモナ</t>
    </rPh>
    <rPh sb="143" eb="145">
      <t>キュウスイ</t>
    </rPh>
    <rPh sb="145" eb="147">
      <t>シュウエキ</t>
    </rPh>
    <rPh sb="148" eb="150">
      <t>ゲンショウ</t>
    </rPh>
    <rPh sb="150" eb="152">
      <t>ケイコウ</t>
    </rPh>
    <rPh sb="158" eb="159">
      <t>オモ</t>
    </rPh>
    <rPh sb="160" eb="162">
      <t>ヨウイン</t>
    </rPh>
    <rPh sb="165" eb="166">
      <t>カンガ</t>
    </rPh>
    <rPh sb="173" eb="175">
      <t>キュウスイ</t>
    </rPh>
    <rPh sb="175" eb="177">
      <t>シュウエキ</t>
    </rPh>
    <rPh sb="178" eb="179">
      <t>タイ</t>
    </rPh>
    <rPh sb="181" eb="183">
      <t>ショウカン</t>
    </rPh>
    <rPh sb="183" eb="186">
      <t>キギョウサイ</t>
    </rPh>
    <rPh sb="186" eb="188">
      <t>ザンダカ</t>
    </rPh>
    <rPh sb="189" eb="191">
      <t>ワリアイ</t>
    </rPh>
    <rPh sb="197" eb="199">
      <t>ゼンコク</t>
    </rPh>
    <rPh sb="199" eb="201">
      <t>ヘイキン</t>
    </rPh>
    <rPh sb="202" eb="204">
      <t>ルイジ</t>
    </rPh>
    <rPh sb="204" eb="206">
      <t>ダンタイ</t>
    </rPh>
    <rPh sb="206" eb="208">
      <t>ヘイキン</t>
    </rPh>
    <rPh sb="209" eb="211">
      <t>シタマワ</t>
    </rPh>
    <rPh sb="222" eb="224">
      <t>タカド</t>
    </rPh>
    <rPh sb="227" eb="229">
      <t>ジョウタイ</t>
    </rPh>
    <rPh sb="230" eb="231">
      <t>ツヅ</t>
    </rPh>
    <rPh sb="235" eb="237">
      <t>ケンセツ</t>
    </rPh>
    <rPh sb="237" eb="239">
      <t>カイリョウ</t>
    </rPh>
    <rPh sb="240" eb="241">
      <t>カカ</t>
    </rPh>
    <rPh sb="242" eb="246">
      <t>ヨサンソチ</t>
    </rPh>
    <rPh sb="248" eb="250">
      <t>シンチョウ</t>
    </rPh>
    <rPh sb="251" eb="252">
      <t>キ</t>
    </rPh>
    <rPh sb="253" eb="255">
      <t>ヒツヨウ</t>
    </rPh>
    <rPh sb="261" eb="263">
      <t>リョウキン</t>
    </rPh>
    <rPh sb="263" eb="266">
      <t>カイシュウリツ</t>
    </rPh>
    <rPh sb="271" eb="273">
      <t>ゼンコク</t>
    </rPh>
    <rPh sb="273" eb="275">
      <t>ヘイキン</t>
    </rPh>
    <rPh sb="276" eb="278">
      <t>ルイジ</t>
    </rPh>
    <rPh sb="278" eb="282">
      <t>ダンタイヘイキン</t>
    </rPh>
    <rPh sb="283" eb="285">
      <t>ウワマワ</t>
    </rPh>
    <rPh sb="294" eb="297">
      <t>キジュンガイ</t>
    </rPh>
    <rPh sb="297" eb="298">
      <t>ク</t>
    </rPh>
    <rPh sb="298" eb="299">
      <t>ダ</t>
    </rPh>
    <rPh sb="299" eb="300">
      <t>キン</t>
    </rPh>
    <rPh sb="303" eb="305">
      <t>シュウニュウ</t>
    </rPh>
    <rPh sb="305" eb="307">
      <t>フソク</t>
    </rPh>
    <rPh sb="308" eb="310">
      <t>ホテン</t>
    </rPh>
    <rPh sb="314" eb="316">
      <t>ゲンジョウ</t>
    </rPh>
    <rPh sb="454" eb="455">
      <t>オヨ</t>
    </rPh>
    <rPh sb="494" eb="496">
      <t>ケンシン</t>
    </rPh>
    <phoneticPr fontId="4"/>
  </si>
  <si>
    <t>　老朽管の更新は平成２６年度以降行われていないが、有形固定資産減価償却率は全国平均及び類似団体平均値を大きく上回っている。
　浄水場の各種計測機器、浄水設備等の老朽化も重要課題となっている。
　今後見込まれる更新需要については、給水収益の状況を的確に把握し、適切な規模の更新投資に合わせて事業運営していくことが重要である。持続可能な事業運営のためには新発債の抑制、維持管理費の等の固定費用の縮減等の徹底をする必要がある。</t>
    <rPh sb="1" eb="4">
      <t>ロウキュウカン</t>
    </rPh>
    <rPh sb="5" eb="7">
      <t>コウシン</t>
    </rPh>
    <rPh sb="8" eb="10">
      <t>ヘイセイ</t>
    </rPh>
    <rPh sb="12" eb="14">
      <t>ネンド</t>
    </rPh>
    <rPh sb="14" eb="16">
      <t>イコウ</t>
    </rPh>
    <rPh sb="16" eb="17">
      <t>オコナ</t>
    </rPh>
    <rPh sb="25" eb="27">
      <t>ユウケイ</t>
    </rPh>
    <rPh sb="27" eb="31">
      <t>コテイシサン</t>
    </rPh>
    <rPh sb="31" eb="33">
      <t>ゲンカ</t>
    </rPh>
    <rPh sb="33" eb="36">
      <t>ショウキャクリツ</t>
    </rPh>
    <rPh sb="37" eb="39">
      <t>ゼンコク</t>
    </rPh>
    <rPh sb="39" eb="41">
      <t>ヘイキン</t>
    </rPh>
    <rPh sb="41" eb="42">
      <t>オヨ</t>
    </rPh>
    <rPh sb="43" eb="45">
      <t>ルイジ</t>
    </rPh>
    <rPh sb="45" eb="47">
      <t>ダンタイ</t>
    </rPh>
    <rPh sb="47" eb="50">
      <t>ヘイキンチ</t>
    </rPh>
    <rPh sb="51" eb="52">
      <t>オオ</t>
    </rPh>
    <rPh sb="54" eb="56">
      <t>ウワマワ</t>
    </rPh>
    <rPh sb="63" eb="66">
      <t>ジョウスイジョウ</t>
    </rPh>
    <rPh sb="67" eb="69">
      <t>カクシュ</t>
    </rPh>
    <rPh sb="69" eb="71">
      <t>ケイソク</t>
    </rPh>
    <rPh sb="71" eb="73">
      <t>キキ</t>
    </rPh>
    <rPh sb="74" eb="76">
      <t>ジョウスイ</t>
    </rPh>
    <rPh sb="76" eb="78">
      <t>セツビ</t>
    </rPh>
    <rPh sb="78" eb="79">
      <t>トウ</t>
    </rPh>
    <rPh sb="80" eb="83">
      <t>ロウキュウカ</t>
    </rPh>
    <rPh sb="84" eb="86">
      <t>ジュウヨウ</t>
    </rPh>
    <rPh sb="86" eb="88">
      <t>カダイ</t>
    </rPh>
    <rPh sb="97" eb="99">
      <t>コンゴ</t>
    </rPh>
    <rPh sb="99" eb="101">
      <t>ミコ</t>
    </rPh>
    <rPh sb="104" eb="106">
      <t>コウシン</t>
    </rPh>
    <rPh sb="106" eb="108">
      <t>ジュヨウ</t>
    </rPh>
    <rPh sb="114" eb="116">
      <t>キュウスイ</t>
    </rPh>
    <rPh sb="116" eb="118">
      <t>シュウエキ</t>
    </rPh>
    <rPh sb="119" eb="121">
      <t>ジョウキョウ</t>
    </rPh>
    <rPh sb="122" eb="124">
      <t>テキカク</t>
    </rPh>
    <rPh sb="125" eb="127">
      <t>ハアク</t>
    </rPh>
    <rPh sb="129" eb="131">
      <t>テキセツ</t>
    </rPh>
    <rPh sb="132" eb="134">
      <t>キボ</t>
    </rPh>
    <rPh sb="135" eb="137">
      <t>コウシン</t>
    </rPh>
    <rPh sb="137" eb="139">
      <t>トウシ</t>
    </rPh>
    <rPh sb="140" eb="141">
      <t>ア</t>
    </rPh>
    <rPh sb="144" eb="146">
      <t>ジギョウ</t>
    </rPh>
    <rPh sb="146" eb="148">
      <t>ウンエイ</t>
    </rPh>
    <rPh sb="155" eb="157">
      <t>ジュウヨウ</t>
    </rPh>
    <rPh sb="161" eb="163">
      <t>ジゾク</t>
    </rPh>
    <rPh sb="163" eb="165">
      <t>カノウ</t>
    </rPh>
    <rPh sb="166" eb="168">
      <t>ジギョウ</t>
    </rPh>
    <rPh sb="168" eb="170">
      <t>ウンエイ</t>
    </rPh>
    <rPh sb="175" eb="176">
      <t>シン</t>
    </rPh>
    <rPh sb="176" eb="177">
      <t>ハツ</t>
    </rPh>
    <rPh sb="177" eb="178">
      <t>サイ</t>
    </rPh>
    <rPh sb="179" eb="181">
      <t>ヨクセイ</t>
    </rPh>
    <rPh sb="182" eb="184">
      <t>イジ</t>
    </rPh>
    <rPh sb="184" eb="187">
      <t>カンリヒ</t>
    </rPh>
    <rPh sb="188" eb="189">
      <t>トウ</t>
    </rPh>
    <rPh sb="190" eb="192">
      <t>コテイ</t>
    </rPh>
    <rPh sb="192" eb="194">
      <t>ヒヨウ</t>
    </rPh>
    <rPh sb="195" eb="197">
      <t>シュクゲン</t>
    </rPh>
    <rPh sb="197" eb="198">
      <t>トウ</t>
    </rPh>
    <rPh sb="199" eb="201">
      <t>テッテイ</t>
    </rPh>
    <rPh sb="204" eb="206">
      <t>ヒツヨウ</t>
    </rPh>
    <phoneticPr fontId="4"/>
  </si>
  <si>
    <t>　給水人口の減少により給水収益が減少傾向にある中で、人件費等の固定経費、有形固定資産減価償却費、企業債償還利子等は当面の間高止まり傾向にある。
　町財政もきびしさを増しており、収入不足を補填している基準外繰出金への影響も懸念される。
　今後は中・長期的な展望を持ち、施設規模の適正化、施設の統廃合、合理化、経費縮減を図り、将来の水需要、施設の設備に係る更新投資を的確に見込みながら、持続可能な簡易水道事業の運営に努めていく。</t>
    <rPh sb="1" eb="3">
      <t>キュウスイ</t>
    </rPh>
    <rPh sb="3" eb="5">
      <t>ジンコウ</t>
    </rPh>
    <rPh sb="6" eb="8">
      <t>ゲンショウ</t>
    </rPh>
    <rPh sb="11" eb="13">
      <t>キュウスイ</t>
    </rPh>
    <rPh sb="13" eb="15">
      <t>シュウエキ</t>
    </rPh>
    <rPh sb="16" eb="18">
      <t>ゲンショウ</t>
    </rPh>
    <rPh sb="18" eb="20">
      <t>ケイコウ</t>
    </rPh>
    <rPh sb="23" eb="24">
      <t>ナカ</t>
    </rPh>
    <rPh sb="26" eb="29">
      <t>ジンケンヒ</t>
    </rPh>
    <rPh sb="29" eb="30">
      <t>トウ</t>
    </rPh>
    <rPh sb="31" eb="33">
      <t>コテイ</t>
    </rPh>
    <rPh sb="33" eb="35">
      <t>ケイヒ</t>
    </rPh>
    <rPh sb="36" eb="38">
      <t>ユウケイ</t>
    </rPh>
    <rPh sb="38" eb="42">
      <t>コテイシサン</t>
    </rPh>
    <rPh sb="42" eb="44">
      <t>ゲンカ</t>
    </rPh>
    <rPh sb="44" eb="47">
      <t>ショウキャクヒ</t>
    </rPh>
    <rPh sb="48" eb="51">
      <t>キギョウサイ</t>
    </rPh>
    <rPh sb="51" eb="53">
      <t>ショウカン</t>
    </rPh>
    <rPh sb="53" eb="55">
      <t>リシ</t>
    </rPh>
    <rPh sb="55" eb="56">
      <t>トウ</t>
    </rPh>
    <rPh sb="57" eb="59">
      <t>トウメン</t>
    </rPh>
    <rPh sb="60" eb="61">
      <t>アイダ</t>
    </rPh>
    <rPh sb="61" eb="63">
      <t>タカド</t>
    </rPh>
    <rPh sb="65" eb="67">
      <t>ケイコウ</t>
    </rPh>
    <rPh sb="73" eb="74">
      <t>マチ</t>
    </rPh>
    <rPh sb="74" eb="76">
      <t>ザイセイ</t>
    </rPh>
    <rPh sb="82" eb="83">
      <t>マ</t>
    </rPh>
    <rPh sb="88" eb="90">
      <t>シュウニュウ</t>
    </rPh>
    <rPh sb="90" eb="92">
      <t>フソク</t>
    </rPh>
    <rPh sb="93" eb="95">
      <t>ホテン</t>
    </rPh>
    <rPh sb="99" eb="102">
      <t>キジュンガイ</t>
    </rPh>
    <rPh sb="102" eb="103">
      <t>ク</t>
    </rPh>
    <rPh sb="103" eb="104">
      <t>ダ</t>
    </rPh>
    <rPh sb="104" eb="105">
      <t>キン</t>
    </rPh>
    <rPh sb="107" eb="109">
      <t>エイキョウ</t>
    </rPh>
    <rPh sb="110" eb="112">
      <t>ケネン</t>
    </rPh>
    <rPh sb="118" eb="120">
      <t>コンゴ</t>
    </rPh>
    <rPh sb="121" eb="122">
      <t>チュウ</t>
    </rPh>
    <rPh sb="123" eb="126">
      <t>チョウキテキ</t>
    </rPh>
    <rPh sb="127" eb="129">
      <t>テンボウ</t>
    </rPh>
    <rPh sb="130" eb="131">
      <t>モ</t>
    </rPh>
    <rPh sb="133" eb="135">
      <t>シセツ</t>
    </rPh>
    <rPh sb="135" eb="137">
      <t>キボ</t>
    </rPh>
    <rPh sb="138" eb="141">
      <t>テキセイカ</t>
    </rPh>
    <rPh sb="142" eb="144">
      <t>シセツ</t>
    </rPh>
    <rPh sb="145" eb="148">
      <t>トウハイゴウ</t>
    </rPh>
    <rPh sb="149" eb="152">
      <t>ゴウリカ</t>
    </rPh>
    <rPh sb="153" eb="155">
      <t>ケイヒ</t>
    </rPh>
    <rPh sb="155" eb="157">
      <t>シュクゲン</t>
    </rPh>
    <rPh sb="158" eb="159">
      <t>ハカ</t>
    </rPh>
    <rPh sb="161" eb="163">
      <t>ショウライ</t>
    </rPh>
    <rPh sb="164" eb="165">
      <t>ミズ</t>
    </rPh>
    <rPh sb="165" eb="167">
      <t>ジュヨウ</t>
    </rPh>
    <rPh sb="168" eb="170">
      <t>シセツ</t>
    </rPh>
    <rPh sb="171" eb="173">
      <t>セツビ</t>
    </rPh>
    <rPh sb="174" eb="175">
      <t>カカ</t>
    </rPh>
    <rPh sb="176" eb="178">
      <t>コウシン</t>
    </rPh>
    <rPh sb="178" eb="180">
      <t>トウシ</t>
    </rPh>
    <rPh sb="181" eb="183">
      <t>テキカク</t>
    </rPh>
    <rPh sb="184" eb="186">
      <t>ミコ</t>
    </rPh>
    <rPh sb="191" eb="193">
      <t>ジゾク</t>
    </rPh>
    <rPh sb="193" eb="195">
      <t>カノウ</t>
    </rPh>
    <rPh sb="196" eb="198">
      <t>カンイ</t>
    </rPh>
    <rPh sb="198" eb="200">
      <t>スイドウ</t>
    </rPh>
    <rPh sb="200" eb="202">
      <t>ジギョウ</t>
    </rPh>
    <rPh sb="203" eb="205">
      <t>ウンエイ</t>
    </rPh>
    <rPh sb="206" eb="20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</si>
</sst>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03-491B-B6FE-8C88C50C2473}"/>
            </c:ext>
          </c:extLst>
        </c:ser>
        <c:dLbls>
          <c:showLegendKey val="0"/>
          <c:showVal val="0"/>
          <c:showCatName val="0"/>
          <c:showSerName val="0"/>
          <c:showPercent val="0"/>
          <c:showBubbleSize val="0"/>
        </c:dLbls>
        <c:gapWidth val="150"/>
        <c:axId val="282748536"/>
        <c:axId val="28274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0.63</c:v>
                </c:pt>
                <c:pt idx="2">
                  <c:v>0.01</c:v>
                </c:pt>
                <c:pt idx="3">
                  <c:v>0.04</c:v>
                </c:pt>
                <c:pt idx="4">
                  <c:v>0.19</c:v>
                </c:pt>
              </c:numCache>
            </c:numRef>
          </c:val>
          <c:smooth val="0"/>
          <c:extLst xmlns:c16r2="http://schemas.microsoft.com/office/drawing/2015/06/chart">
            <c:ext xmlns:c16="http://schemas.microsoft.com/office/drawing/2014/chart" uri="{C3380CC4-5D6E-409C-BE32-E72D297353CC}">
              <c16:uniqueId val="{00000001-C303-491B-B6FE-8C88C50C2473}"/>
            </c:ext>
          </c:extLst>
        </c:ser>
        <c:dLbls>
          <c:showLegendKey val="0"/>
          <c:showVal val="0"/>
          <c:showCatName val="0"/>
          <c:showSerName val="0"/>
          <c:showPercent val="0"/>
          <c:showBubbleSize val="0"/>
        </c:dLbls>
        <c:marker val="1"/>
        <c:smooth val="0"/>
        <c:axId val="282748536"/>
        <c:axId val="282749320"/>
      </c:lineChart>
      <c:dateAx>
        <c:axId val="282748536"/>
        <c:scaling>
          <c:orientation val="minMax"/>
        </c:scaling>
        <c:delete val="1"/>
        <c:axPos val="b"/>
        <c:numFmt formatCode="&quot;H&quot;yy" sourceLinked="1"/>
        <c:majorTickMark val="none"/>
        <c:minorTickMark val="none"/>
        <c:tickLblPos val="none"/>
        <c:crossAx val="282749320"/>
        <c:crosses val="autoZero"/>
        <c:auto val="1"/>
        <c:lblOffset val="100"/>
        <c:baseTimeUnit val="years"/>
      </c:dateAx>
      <c:valAx>
        <c:axId val="28274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7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61.98</c:v>
                </c:pt>
                <c:pt idx="1">
                  <c:v>55.95</c:v>
                </c:pt>
                <c:pt idx="2">
                  <c:v>55.72</c:v>
                </c:pt>
                <c:pt idx="3">
                  <c:v>51.57</c:v>
                </c:pt>
                <c:pt idx="4">
                  <c:v>56.31</c:v>
                </c:pt>
              </c:numCache>
            </c:numRef>
          </c:val>
          <c:extLst xmlns:c16r2="http://schemas.microsoft.com/office/drawing/2015/06/chart">
            <c:ext xmlns:c16="http://schemas.microsoft.com/office/drawing/2014/chart" uri="{C3380CC4-5D6E-409C-BE32-E72D297353CC}">
              <c16:uniqueId val="{00000000-E2E2-456D-A155-85888B8D5F71}"/>
            </c:ext>
          </c:extLst>
        </c:ser>
        <c:dLbls>
          <c:showLegendKey val="0"/>
          <c:showVal val="0"/>
          <c:showCatName val="0"/>
          <c:showSerName val="0"/>
          <c:showPercent val="0"/>
          <c:showBubbleSize val="0"/>
        </c:dLbls>
        <c:gapWidth val="150"/>
        <c:axId val="388614424"/>
        <c:axId val="38861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61.09</c:v>
                </c:pt>
                <c:pt idx="1">
                  <c:v>59.85</c:v>
                </c:pt>
                <c:pt idx="2">
                  <c:v>63.01</c:v>
                </c:pt>
                <c:pt idx="3">
                  <c:v>52.63</c:v>
                </c:pt>
                <c:pt idx="4">
                  <c:v>55.3</c:v>
                </c:pt>
              </c:numCache>
            </c:numRef>
          </c:val>
          <c:smooth val="0"/>
          <c:extLst xmlns:c16r2="http://schemas.microsoft.com/office/drawing/2015/06/chart">
            <c:ext xmlns:c16="http://schemas.microsoft.com/office/drawing/2014/chart" uri="{C3380CC4-5D6E-409C-BE32-E72D297353CC}">
              <c16:uniqueId val="{00000001-E2E2-456D-A155-85888B8D5F71}"/>
            </c:ext>
          </c:extLst>
        </c:ser>
        <c:dLbls>
          <c:showLegendKey val="0"/>
          <c:showVal val="0"/>
          <c:showCatName val="0"/>
          <c:showSerName val="0"/>
          <c:showPercent val="0"/>
          <c:showBubbleSize val="0"/>
        </c:dLbls>
        <c:marker val="1"/>
        <c:smooth val="0"/>
        <c:axId val="388614424"/>
        <c:axId val="388615208"/>
      </c:lineChart>
      <c:dateAx>
        <c:axId val="388614424"/>
        <c:scaling>
          <c:orientation val="minMax"/>
        </c:scaling>
        <c:delete val="1"/>
        <c:axPos val="b"/>
        <c:numFmt formatCode="&quot;H&quot;yy" sourceLinked="1"/>
        <c:majorTickMark val="none"/>
        <c:minorTickMark val="none"/>
        <c:tickLblPos val="none"/>
        <c:crossAx val="388615208"/>
        <c:crosses val="autoZero"/>
        <c:auto val="1"/>
        <c:lblOffset val="100"/>
        <c:baseTimeUnit val="years"/>
      </c:dateAx>
      <c:valAx>
        <c:axId val="38861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1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69.790000000000006</c:v>
                </c:pt>
                <c:pt idx="1">
                  <c:v>73.84</c:v>
                </c:pt>
                <c:pt idx="2">
                  <c:v>71.599999999999994</c:v>
                </c:pt>
                <c:pt idx="3">
                  <c:v>74.12</c:v>
                </c:pt>
                <c:pt idx="4">
                  <c:v>66.84</c:v>
                </c:pt>
              </c:numCache>
            </c:numRef>
          </c:val>
          <c:extLst xmlns:c16r2="http://schemas.microsoft.com/office/drawing/2015/06/chart">
            <c:ext xmlns:c16="http://schemas.microsoft.com/office/drawing/2014/chart" uri="{C3380CC4-5D6E-409C-BE32-E72D297353CC}">
              <c16:uniqueId val="{00000000-250E-47F7-85DC-28AF1D0A9B95}"/>
            </c:ext>
          </c:extLst>
        </c:ser>
        <c:dLbls>
          <c:showLegendKey val="0"/>
          <c:showVal val="0"/>
          <c:showCatName val="0"/>
          <c:showSerName val="0"/>
          <c:showPercent val="0"/>
          <c:showBubbleSize val="0"/>
        </c:dLbls>
        <c:gapWidth val="150"/>
        <c:axId val="388739088"/>
        <c:axId val="38873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84.18</c:v>
                </c:pt>
                <c:pt idx="1">
                  <c:v>83.85</c:v>
                </c:pt>
                <c:pt idx="2">
                  <c:v>77.489999999999995</c:v>
                </c:pt>
                <c:pt idx="3">
                  <c:v>78.83</c:v>
                </c:pt>
                <c:pt idx="4">
                  <c:v>78.319999999999993</c:v>
                </c:pt>
              </c:numCache>
            </c:numRef>
          </c:val>
          <c:smooth val="0"/>
          <c:extLst xmlns:c16r2="http://schemas.microsoft.com/office/drawing/2015/06/chart">
            <c:ext xmlns:c16="http://schemas.microsoft.com/office/drawing/2014/chart" uri="{C3380CC4-5D6E-409C-BE32-E72D297353CC}">
              <c16:uniqueId val="{00000001-250E-47F7-85DC-28AF1D0A9B95}"/>
            </c:ext>
          </c:extLst>
        </c:ser>
        <c:dLbls>
          <c:showLegendKey val="0"/>
          <c:showVal val="0"/>
          <c:showCatName val="0"/>
          <c:showSerName val="0"/>
          <c:showPercent val="0"/>
          <c:showBubbleSize val="0"/>
        </c:dLbls>
        <c:marker val="1"/>
        <c:smooth val="0"/>
        <c:axId val="388739088"/>
        <c:axId val="388739480"/>
      </c:lineChart>
      <c:dateAx>
        <c:axId val="388739088"/>
        <c:scaling>
          <c:orientation val="minMax"/>
        </c:scaling>
        <c:delete val="1"/>
        <c:axPos val="b"/>
        <c:numFmt formatCode="&quot;H&quot;yy" sourceLinked="1"/>
        <c:majorTickMark val="none"/>
        <c:minorTickMark val="none"/>
        <c:tickLblPos val="none"/>
        <c:crossAx val="388739480"/>
        <c:crosses val="autoZero"/>
        <c:auto val="1"/>
        <c:lblOffset val="100"/>
        <c:baseTimeUnit val="years"/>
      </c:dateAx>
      <c:valAx>
        <c:axId val="38873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3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100.53</c:v>
                </c:pt>
                <c:pt idx="1">
                  <c:v>100.48</c:v>
                </c:pt>
                <c:pt idx="2">
                  <c:v>100.07</c:v>
                </c:pt>
                <c:pt idx="3">
                  <c:v>101.5</c:v>
                </c:pt>
                <c:pt idx="4">
                  <c:v>101.04</c:v>
                </c:pt>
              </c:numCache>
            </c:numRef>
          </c:val>
          <c:extLst xmlns:c16r2="http://schemas.microsoft.com/office/drawing/2015/06/chart">
            <c:ext xmlns:c16="http://schemas.microsoft.com/office/drawing/2014/chart" uri="{C3380CC4-5D6E-409C-BE32-E72D297353CC}">
              <c16:uniqueId val="{00000000-66B3-49CE-A75D-458459C5DAA1}"/>
            </c:ext>
          </c:extLst>
        </c:ser>
        <c:dLbls>
          <c:showLegendKey val="0"/>
          <c:showVal val="0"/>
          <c:showCatName val="0"/>
          <c:showSerName val="0"/>
          <c:showPercent val="0"/>
          <c:showBubbleSize val="0"/>
        </c:dLbls>
        <c:gapWidth val="150"/>
        <c:axId val="388743008"/>
        <c:axId val="38874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88.67</c:v>
                </c:pt>
                <c:pt idx="1">
                  <c:v>95.61</c:v>
                </c:pt>
                <c:pt idx="2">
                  <c:v>105.17</c:v>
                </c:pt>
                <c:pt idx="3">
                  <c:v>99.53</c:v>
                </c:pt>
                <c:pt idx="4">
                  <c:v>100.27</c:v>
                </c:pt>
              </c:numCache>
            </c:numRef>
          </c:val>
          <c:smooth val="0"/>
          <c:extLst xmlns:c16r2="http://schemas.microsoft.com/office/drawing/2015/06/chart">
            <c:ext xmlns:c16="http://schemas.microsoft.com/office/drawing/2014/chart" uri="{C3380CC4-5D6E-409C-BE32-E72D297353CC}">
              <c16:uniqueId val="{00000001-66B3-49CE-A75D-458459C5DAA1}"/>
            </c:ext>
          </c:extLst>
        </c:ser>
        <c:dLbls>
          <c:showLegendKey val="0"/>
          <c:showVal val="0"/>
          <c:showCatName val="0"/>
          <c:showSerName val="0"/>
          <c:showPercent val="0"/>
          <c:showBubbleSize val="0"/>
        </c:dLbls>
        <c:marker val="1"/>
        <c:smooth val="0"/>
        <c:axId val="388743008"/>
        <c:axId val="388743792"/>
      </c:lineChart>
      <c:dateAx>
        <c:axId val="388743008"/>
        <c:scaling>
          <c:orientation val="minMax"/>
        </c:scaling>
        <c:delete val="1"/>
        <c:axPos val="b"/>
        <c:numFmt formatCode="&quot;H&quot;yy" sourceLinked="1"/>
        <c:majorTickMark val="none"/>
        <c:minorTickMark val="none"/>
        <c:tickLblPos val="none"/>
        <c:crossAx val="388743792"/>
        <c:crosses val="autoZero"/>
        <c:auto val="1"/>
        <c:lblOffset val="100"/>
        <c:baseTimeUnit val="years"/>
      </c:dateAx>
      <c:valAx>
        <c:axId val="38874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7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41.11</c:v>
                </c:pt>
                <c:pt idx="1">
                  <c:v>41.11</c:v>
                </c:pt>
                <c:pt idx="2">
                  <c:v>43.08</c:v>
                </c:pt>
                <c:pt idx="3">
                  <c:v>45.2</c:v>
                </c:pt>
                <c:pt idx="4">
                  <c:v>47.34</c:v>
                </c:pt>
              </c:numCache>
            </c:numRef>
          </c:val>
          <c:extLst xmlns:c16r2="http://schemas.microsoft.com/office/drawing/2015/06/chart">
            <c:ext xmlns:c16="http://schemas.microsoft.com/office/drawing/2014/chart" uri="{C3380CC4-5D6E-409C-BE32-E72D297353CC}">
              <c16:uniqueId val="{00000000-8091-43E9-A8FC-88D67D34F2D5}"/>
            </c:ext>
          </c:extLst>
        </c:ser>
        <c:dLbls>
          <c:showLegendKey val="0"/>
          <c:showVal val="0"/>
          <c:showCatName val="0"/>
          <c:showSerName val="0"/>
          <c:showPercent val="0"/>
          <c:showBubbleSize val="0"/>
        </c:dLbls>
        <c:gapWidth val="150"/>
        <c:axId val="388744968"/>
        <c:axId val="38874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29.16</c:v>
                </c:pt>
                <c:pt idx="1">
                  <c:v>37.21</c:v>
                </c:pt>
                <c:pt idx="2">
                  <c:v>49.75</c:v>
                </c:pt>
                <c:pt idx="3">
                  <c:v>41.07</c:v>
                </c:pt>
                <c:pt idx="4">
                  <c:v>34.83</c:v>
                </c:pt>
              </c:numCache>
            </c:numRef>
          </c:val>
          <c:smooth val="0"/>
          <c:extLst xmlns:c16r2="http://schemas.microsoft.com/office/drawing/2015/06/chart">
            <c:ext xmlns:c16="http://schemas.microsoft.com/office/drawing/2014/chart" uri="{C3380CC4-5D6E-409C-BE32-E72D297353CC}">
              <c16:uniqueId val="{00000001-8091-43E9-A8FC-88D67D34F2D5}"/>
            </c:ext>
          </c:extLst>
        </c:ser>
        <c:dLbls>
          <c:showLegendKey val="0"/>
          <c:showVal val="0"/>
          <c:showCatName val="0"/>
          <c:showSerName val="0"/>
          <c:showPercent val="0"/>
          <c:showBubbleSize val="0"/>
        </c:dLbls>
        <c:marker val="1"/>
        <c:smooth val="0"/>
        <c:axId val="388744968"/>
        <c:axId val="388740656"/>
      </c:lineChart>
      <c:dateAx>
        <c:axId val="388744968"/>
        <c:scaling>
          <c:orientation val="minMax"/>
        </c:scaling>
        <c:delete val="1"/>
        <c:axPos val="b"/>
        <c:numFmt formatCode="&quot;H&quot;yy" sourceLinked="1"/>
        <c:majorTickMark val="none"/>
        <c:minorTickMark val="none"/>
        <c:tickLblPos val="none"/>
        <c:crossAx val="388740656"/>
        <c:crosses val="autoZero"/>
        <c:auto val="1"/>
        <c:lblOffset val="100"/>
        <c:baseTimeUnit val="years"/>
      </c:dateAx>
      <c:valAx>
        <c:axId val="38874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4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F5-4D03-894A-0FB16CD1D15F}"/>
            </c:ext>
          </c:extLst>
        </c:ser>
        <c:dLbls>
          <c:showLegendKey val="0"/>
          <c:showVal val="0"/>
          <c:showCatName val="0"/>
          <c:showSerName val="0"/>
          <c:showPercent val="0"/>
          <c:showBubbleSize val="0"/>
        </c:dLbls>
        <c:gapWidth val="150"/>
        <c:axId val="388741048"/>
        <c:axId val="38874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c:v>
                </c:pt>
                <c:pt idx="1">
                  <c:v>7.64</c:v>
                </c:pt>
                <c:pt idx="2">
                  <c:v>6.45</c:v>
                </c:pt>
                <c:pt idx="3">
                  <c:v>5.94</c:v>
                </c:pt>
                <c:pt idx="4">
                  <c:v>10.050000000000001</c:v>
                </c:pt>
              </c:numCache>
            </c:numRef>
          </c:val>
          <c:smooth val="0"/>
          <c:extLst xmlns:c16r2="http://schemas.microsoft.com/office/drawing/2015/06/chart">
            <c:ext xmlns:c16="http://schemas.microsoft.com/office/drawing/2014/chart" uri="{C3380CC4-5D6E-409C-BE32-E72D297353CC}">
              <c16:uniqueId val="{00000001-04F5-4D03-894A-0FB16CD1D15F}"/>
            </c:ext>
          </c:extLst>
        </c:ser>
        <c:dLbls>
          <c:showLegendKey val="0"/>
          <c:showVal val="0"/>
          <c:showCatName val="0"/>
          <c:showSerName val="0"/>
          <c:showPercent val="0"/>
          <c:showBubbleSize val="0"/>
        </c:dLbls>
        <c:marker val="1"/>
        <c:smooth val="0"/>
        <c:axId val="388741048"/>
        <c:axId val="388744184"/>
      </c:lineChart>
      <c:dateAx>
        <c:axId val="388741048"/>
        <c:scaling>
          <c:orientation val="minMax"/>
        </c:scaling>
        <c:delete val="1"/>
        <c:axPos val="b"/>
        <c:numFmt formatCode="&quot;H&quot;yy" sourceLinked="1"/>
        <c:majorTickMark val="none"/>
        <c:minorTickMark val="none"/>
        <c:tickLblPos val="none"/>
        <c:crossAx val="388744184"/>
        <c:crosses val="autoZero"/>
        <c:auto val="1"/>
        <c:lblOffset val="100"/>
        <c:baseTimeUnit val="years"/>
      </c:dateAx>
      <c:valAx>
        <c:axId val="38874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4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AB-4C6A-B762-BA9757A719F9}"/>
            </c:ext>
          </c:extLst>
        </c:ser>
        <c:dLbls>
          <c:showLegendKey val="0"/>
          <c:showVal val="0"/>
          <c:showCatName val="0"/>
          <c:showSerName val="0"/>
          <c:showPercent val="0"/>
          <c:showBubbleSize val="0"/>
        </c:dLbls>
        <c:gapWidth val="150"/>
        <c:axId val="388742224"/>
        <c:axId val="3887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62.8</c:v>
                </c:pt>
                <c:pt idx="1">
                  <c:v>58.42</c:v>
                </c:pt>
                <c:pt idx="2" formatCode="#,##0.00;&quot;△&quot;#,##0.00">
                  <c:v>0</c:v>
                </c:pt>
                <c:pt idx="3">
                  <c:v>4.53</c:v>
                </c:pt>
                <c:pt idx="4">
                  <c:v>8.57</c:v>
                </c:pt>
              </c:numCache>
            </c:numRef>
          </c:val>
          <c:smooth val="0"/>
          <c:extLst xmlns:c16r2="http://schemas.microsoft.com/office/drawing/2015/06/chart">
            <c:ext xmlns:c16="http://schemas.microsoft.com/office/drawing/2014/chart" uri="{C3380CC4-5D6E-409C-BE32-E72D297353CC}">
              <c16:uniqueId val="{00000001-B6AB-4C6A-B762-BA9757A719F9}"/>
            </c:ext>
          </c:extLst>
        </c:ser>
        <c:dLbls>
          <c:showLegendKey val="0"/>
          <c:showVal val="0"/>
          <c:showCatName val="0"/>
          <c:showSerName val="0"/>
          <c:showPercent val="0"/>
          <c:showBubbleSize val="0"/>
        </c:dLbls>
        <c:marker val="1"/>
        <c:smooth val="0"/>
        <c:axId val="388742224"/>
        <c:axId val="388744576"/>
      </c:lineChart>
      <c:dateAx>
        <c:axId val="388742224"/>
        <c:scaling>
          <c:orientation val="minMax"/>
        </c:scaling>
        <c:delete val="1"/>
        <c:axPos val="b"/>
        <c:numFmt formatCode="&quot;H&quot;yy" sourceLinked="1"/>
        <c:majorTickMark val="none"/>
        <c:minorTickMark val="none"/>
        <c:tickLblPos val="none"/>
        <c:crossAx val="388744576"/>
        <c:crosses val="autoZero"/>
        <c:auto val="1"/>
        <c:lblOffset val="100"/>
        <c:baseTimeUnit val="years"/>
      </c:dateAx>
      <c:valAx>
        <c:axId val="38874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74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95.24</c:v>
                </c:pt>
                <c:pt idx="1">
                  <c:v>78.03</c:v>
                </c:pt>
                <c:pt idx="2">
                  <c:v>85.74</c:v>
                </c:pt>
                <c:pt idx="3">
                  <c:v>85.74</c:v>
                </c:pt>
                <c:pt idx="4">
                  <c:v>81.33</c:v>
                </c:pt>
              </c:numCache>
            </c:numRef>
          </c:val>
          <c:extLst xmlns:c16r2="http://schemas.microsoft.com/office/drawing/2015/06/chart">
            <c:ext xmlns:c16="http://schemas.microsoft.com/office/drawing/2014/chart" uri="{C3380CC4-5D6E-409C-BE32-E72D297353CC}">
              <c16:uniqueId val="{00000000-3095-4386-A53B-9ADBED45B6FA}"/>
            </c:ext>
          </c:extLst>
        </c:ser>
        <c:dLbls>
          <c:showLegendKey val="0"/>
          <c:showVal val="0"/>
          <c:showCatName val="0"/>
          <c:showSerName val="0"/>
          <c:showPercent val="0"/>
          <c:showBubbleSize val="0"/>
        </c:dLbls>
        <c:gapWidth val="150"/>
        <c:axId val="388611680"/>
        <c:axId val="38861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162.86000000000001</c:v>
                </c:pt>
                <c:pt idx="1">
                  <c:v>135.68</c:v>
                </c:pt>
                <c:pt idx="2">
                  <c:v>155.44999999999999</c:v>
                </c:pt>
                <c:pt idx="3">
                  <c:v>183.95</c:v>
                </c:pt>
                <c:pt idx="4">
                  <c:v>139.66999999999999</c:v>
                </c:pt>
              </c:numCache>
            </c:numRef>
          </c:val>
          <c:smooth val="0"/>
          <c:extLst xmlns:c16r2="http://schemas.microsoft.com/office/drawing/2015/06/chart">
            <c:ext xmlns:c16="http://schemas.microsoft.com/office/drawing/2014/chart" uri="{C3380CC4-5D6E-409C-BE32-E72D297353CC}">
              <c16:uniqueId val="{00000001-3095-4386-A53B-9ADBED45B6FA}"/>
            </c:ext>
          </c:extLst>
        </c:ser>
        <c:dLbls>
          <c:showLegendKey val="0"/>
          <c:showVal val="0"/>
          <c:showCatName val="0"/>
          <c:showSerName val="0"/>
          <c:showPercent val="0"/>
          <c:showBubbleSize val="0"/>
        </c:dLbls>
        <c:marker val="1"/>
        <c:smooth val="0"/>
        <c:axId val="388611680"/>
        <c:axId val="388612072"/>
      </c:lineChart>
      <c:dateAx>
        <c:axId val="388611680"/>
        <c:scaling>
          <c:orientation val="minMax"/>
        </c:scaling>
        <c:delete val="1"/>
        <c:axPos val="b"/>
        <c:numFmt formatCode="&quot;H&quot;yy" sourceLinked="1"/>
        <c:majorTickMark val="none"/>
        <c:minorTickMark val="none"/>
        <c:tickLblPos val="none"/>
        <c:crossAx val="388612072"/>
        <c:crosses val="autoZero"/>
        <c:auto val="1"/>
        <c:lblOffset val="100"/>
        <c:baseTimeUnit val="years"/>
      </c:dateAx>
      <c:valAx>
        <c:axId val="388612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6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999.37</c:v>
                </c:pt>
                <c:pt idx="1">
                  <c:v>1029.3900000000001</c:v>
                </c:pt>
                <c:pt idx="2">
                  <c:v>1008.6</c:v>
                </c:pt>
                <c:pt idx="3">
                  <c:v>991.59</c:v>
                </c:pt>
                <c:pt idx="4">
                  <c:v>943.37</c:v>
                </c:pt>
              </c:numCache>
            </c:numRef>
          </c:val>
          <c:extLst xmlns:c16r2="http://schemas.microsoft.com/office/drawing/2015/06/chart">
            <c:ext xmlns:c16="http://schemas.microsoft.com/office/drawing/2014/chart" uri="{C3380CC4-5D6E-409C-BE32-E72D297353CC}">
              <c16:uniqueId val="{00000000-EDBB-4F2A-9D4C-BA2D6D3EEB20}"/>
            </c:ext>
          </c:extLst>
        </c:ser>
        <c:dLbls>
          <c:showLegendKey val="0"/>
          <c:showVal val="0"/>
          <c:showCatName val="0"/>
          <c:showSerName val="0"/>
          <c:showPercent val="0"/>
          <c:showBubbleSize val="0"/>
        </c:dLbls>
        <c:gapWidth val="150"/>
        <c:axId val="388613248"/>
        <c:axId val="38861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800.75</c:v>
                </c:pt>
                <c:pt idx="1">
                  <c:v>1067.1500000000001</c:v>
                </c:pt>
                <c:pt idx="2">
                  <c:v>1039.78</c:v>
                </c:pt>
                <c:pt idx="3">
                  <c:v>1272.18</c:v>
                </c:pt>
                <c:pt idx="4">
                  <c:v>1390.57</c:v>
                </c:pt>
              </c:numCache>
            </c:numRef>
          </c:val>
          <c:smooth val="0"/>
          <c:extLst xmlns:c16r2="http://schemas.microsoft.com/office/drawing/2015/06/chart">
            <c:ext xmlns:c16="http://schemas.microsoft.com/office/drawing/2014/chart" uri="{C3380CC4-5D6E-409C-BE32-E72D297353CC}">
              <c16:uniqueId val="{00000001-EDBB-4F2A-9D4C-BA2D6D3EEB20}"/>
            </c:ext>
          </c:extLst>
        </c:ser>
        <c:dLbls>
          <c:showLegendKey val="0"/>
          <c:showVal val="0"/>
          <c:showCatName val="0"/>
          <c:showSerName val="0"/>
          <c:showPercent val="0"/>
          <c:showBubbleSize val="0"/>
        </c:dLbls>
        <c:marker val="1"/>
        <c:smooth val="0"/>
        <c:axId val="388613248"/>
        <c:axId val="388611288"/>
      </c:lineChart>
      <c:dateAx>
        <c:axId val="388613248"/>
        <c:scaling>
          <c:orientation val="minMax"/>
        </c:scaling>
        <c:delete val="1"/>
        <c:axPos val="b"/>
        <c:numFmt formatCode="&quot;H&quot;yy" sourceLinked="1"/>
        <c:majorTickMark val="none"/>
        <c:minorTickMark val="none"/>
        <c:tickLblPos val="none"/>
        <c:crossAx val="388611288"/>
        <c:crosses val="autoZero"/>
        <c:auto val="1"/>
        <c:lblOffset val="100"/>
        <c:baseTimeUnit val="years"/>
      </c:dateAx>
      <c:valAx>
        <c:axId val="388611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6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88.74</c:v>
                </c:pt>
                <c:pt idx="1">
                  <c:v>86.48</c:v>
                </c:pt>
                <c:pt idx="2">
                  <c:v>86.53</c:v>
                </c:pt>
                <c:pt idx="3">
                  <c:v>92.12</c:v>
                </c:pt>
                <c:pt idx="4">
                  <c:v>93.33</c:v>
                </c:pt>
              </c:numCache>
            </c:numRef>
          </c:val>
          <c:extLst xmlns:c16r2="http://schemas.microsoft.com/office/drawing/2015/06/chart">
            <c:ext xmlns:c16="http://schemas.microsoft.com/office/drawing/2014/chart" uri="{C3380CC4-5D6E-409C-BE32-E72D297353CC}">
              <c16:uniqueId val="{00000000-37A1-4D89-B1E6-6BED7A6F200A}"/>
            </c:ext>
          </c:extLst>
        </c:ser>
        <c:dLbls>
          <c:showLegendKey val="0"/>
          <c:showVal val="0"/>
          <c:showCatName val="0"/>
          <c:showSerName val="0"/>
          <c:showPercent val="0"/>
          <c:showBubbleSize val="0"/>
        </c:dLbls>
        <c:gapWidth val="150"/>
        <c:axId val="388608936"/>
        <c:axId val="38861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76.05</c:v>
                </c:pt>
                <c:pt idx="1">
                  <c:v>76.23</c:v>
                </c:pt>
                <c:pt idx="2">
                  <c:v>82.35</c:v>
                </c:pt>
                <c:pt idx="3">
                  <c:v>75.83</c:v>
                </c:pt>
                <c:pt idx="4">
                  <c:v>62.43</c:v>
                </c:pt>
              </c:numCache>
            </c:numRef>
          </c:val>
          <c:smooth val="0"/>
          <c:extLst xmlns:c16r2="http://schemas.microsoft.com/office/drawing/2015/06/chart">
            <c:ext xmlns:c16="http://schemas.microsoft.com/office/drawing/2014/chart" uri="{C3380CC4-5D6E-409C-BE32-E72D297353CC}">
              <c16:uniqueId val="{00000001-37A1-4D89-B1E6-6BED7A6F200A}"/>
            </c:ext>
          </c:extLst>
        </c:ser>
        <c:dLbls>
          <c:showLegendKey val="0"/>
          <c:showVal val="0"/>
          <c:showCatName val="0"/>
          <c:showSerName val="0"/>
          <c:showPercent val="0"/>
          <c:showBubbleSize val="0"/>
        </c:dLbls>
        <c:marker val="1"/>
        <c:smooth val="0"/>
        <c:axId val="388608936"/>
        <c:axId val="388612464"/>
      </c:lineChart>
      <c:dateAx>
        <c:axId val="388608936"/>
        <c:scaling>
          <c:orientation val="minMax"/>
        </c:scaling>
        <c:delete val="1"/>
        <c:axPos val="b"/>
        <c:numFmt formatCode="&quot;H&quot;yy" sourceLinked="1"/>
        <c:majorTickMark val="none"/>
        <c:minorTickMark val="none"/>
        <c:tickLblPos val="none"/>
        <c:crossAx val="388612464"/>
        <c:crosses val="autoZero"/>
        <c:auto val="1"/>
        <c:lblOffset val="100"/>
        <c:baseTimeUnit val="years"/>
      </c:dateAx>
      <c:valAx>
        <c:axId val="38861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0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301.88</c:v>
                </c:pt>
                <c:pt idx="1">
                  <c:v>336.26</c:v>
                </c:pt>
                <c:pt idx="2">
                  <c:v>338.28</c:v>
                </c:pt>
                <c:pt idx="3">
                  <c:v>319.73</c:v>
                </c:pt>
                <c:pt idx="4">
                  <c:v>315.01</c:v>
                </c:pt>
              </c:numCache>
            </c:numRef>
          </c:val>
          <c:extLst xmlns:c16r2="http://schemas.microsoft.com/office/drawing/2015/06/chart">
            <c:ext xmlns:c16="http://schemas.microsoft.com/office/drawing/2014/chart" uri="{C3380CC4-5D6E-409C-BE32-E72D297353CC}">
              <c16:uniqueId val="{00000000-D43F-4BED-9128-9895D2D4450D}"/>
            </c:ext>
          </c:extLst>
        </c:ser>
        <c:dLbls>
          <c:showLegendKey val="0"/>
          <c:showVal val="0"/>
          <c:showCatName val="0"/>
          <c:showSerName val="0"/>
          <c:showPercent val="0"/>
          <c:showBubbleSize val="0"/>
        </c:dLbls>
        <c:gapWidth val="150"/>
        <c:axId val="388608544"/>
        <c:axId val="38861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235.87</c:v>
                </c:pt>
                <c:pt idx="1">
                  <c:v>235.02</c:v>
                </c:pt>
                <c:pt idx="2">
                  <c:v>181.75</c:v>
                </c:pt>
                <c:pt idx="3">
                  <c:v>181.94</c:v>
                </c:pt>
                <c:pt idx="4">
                  <c:v>224.51</c:v>
                </c:pt>
              </c:numCache>
            </c:numRef>
          </c:val>
          <c:smooth val="0"/>
          <c:extLst xmlns:c16r2="http://schemas.microsoft.com/office/drawing/2015/06/chart">
            <c:ext xmlns:c16="http://schemas.microsoft.com/office/drawing/2014/chart" uri="{C3380CC4-5D6E-409C-BE32-E72D297353CC}">
              <c16:uniqueId val="{00000001-D43F-4BED-9128-9895D2D4450D}"/>
            </c:ext>
          </c:extLst>
        </c:ser>
        <c:dLbls>
          <c:showLegendKey val="0"/>
          <c:showVal val="0"/>
          <c:showCatName val="0"/>
          <c:showSerName val="0"/>
          <c:showPercent val="0"/>
          <c:showBubbleSize val="0"/>
        </c:dLbls>
        <c:marker val="1"/>
        <c:smooth val="0"/>
        <c:axId val="388608544"/>
        <c:axId val="388610504"/>
      </c:lineChart>
      <c:dateAx>
        <c:axId val="388608544"/>
        <c:scaling>
          <c:orientation val="minMax"/>
        </c:scaling>
        <c:delete val="1"/>
        <c:axPos val="b"/>
        <c:numFmt formatCode="&quot;H&quot;yy" sourceLinked="1"/>
        <c:majorTickMark val="none"/>
        <c:minorTickMark val="none"/>
        <c:tickLblPos val="none"/>
        <c:crossAx val="388610504"/>
        <c:crosses val="autoZero"/>
        <c:auto val="1"/>
        <c:lblOffset val="100"/>
        <c:baseTimeUnit val="years"/>
      </c:dateAx>
      <c:valAx>
        <c:axId val="38861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外ヶ浜町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C2</v>
      </c>
      <c r="X8" s="60"/>
      <c r="Y8" s="60"/>
      <c r="Z8" s="60"/>
      <c r="AA8" s="60"/>
      <c r="AB8" s="60"/>
      <c r="AC8" s="60"/>
      <c r="AD8" s="60" t="str">
        <f>データ!$M$6</f>
        <v>非設置</v>
      </c>
      <c r="AE8" s="60"/>
      <c r="AF8" s="60"/>
      <c r="AG8" s="60"/>
      <c r="AH8" s="60"/>
      <c r="AI8" s="60"/>
      <c r="AJ8" s="60"/>
      <c r="AK8" s="4"/>
      <c r="AL8" s="61">
        <f>データ!$R$6</f>
        <v>5901</v>
      </c>
      <c r="AM8" s="61"/>
      <c r="AN8" s="61"/>
      <c r="AO8" s="61"/>
      <c r="AP8" s="61"/>
      <c r="AQ8" s="61"/>
      <c r="AR8" s="61"/>
      <c r="AS8" s="61"/>
      <c r="AT8" s="52">
        <f>データ!$S$6</f>
        <v>230.3</v>
      </c>
      <c r="AU8" s="53"/>
      <c r="AV8" s="53"/>
      <c r="AW8" s="53"/>
      <c r="AX8" s="53"/>
      <c r="AY8" s="53"/>
      <c r="AZ8" s="53"/>
      <c r="BA8" s="53"/>
      <c r="BB8" s="54">
        <f>データ!$T$6</f>
        <v>25.62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49.9</v>
      </c>
      <c r="J10" s="53"/>
      <c r="K10" s="53"/>
      <c r="L10" s="53"/>
      <c r="M10" s="53"/>
      <c r="N10" s="53"/>
      <c r="O10" s="64"/>
      <c r="P10" s="54">
        <f>データ!$P$6</f>
        <v>100</v>
      </c>
      <c r="Q10" s="54"/>
      <c r="R10" s="54"/>
      <c r="S10" s="54"/>
      <c r="T10" s="54"/>
      <c r="U10" s="54"/>
      <c r="V10" s="54"/>
      <c r="W10" s="61">
        <f>データ!$Q$6</f>
        <v>5676</v>
      </c>
      <c r="X10" s="61"/>
      <c r="Y10" s="61"/>
      <c r="Z10" s="61"/>
      <c r="AA10" s="61"/>
      <c r="AB10" s="61"/>
      <c r="AC10" s="61"/>
      <c r="AD10" s="2"/>
      <c r="AE10" s="2"/>
      <c r="AF10" s="2"/>
      <c r="AG10" s="2"/>
      <c r="AH10" s="4"/>
      <c r="AI10" s="4"/>
      <c r="AJ10" s="4"/>
      <c r="AK10" s="4"/>
      <c r="AL10" s="61">
        <f>データ!$U$6</f>
        <v>5833</v>
      </c>
      <c r="AM10" s="61"/>
      <c r="AN10" s="61"/>
      <c r="AO10" s="61"/>
      <c r="AP10" s="61"/>
      <c r="AQ10" s="61"/>
      <c r="AR10" s="61"/>
      <c r="AS10" s="61"/>
      <c r="AT10" s="52">
        <f>データ!$V$6</f>
        <v>129.62</v>
      </c>
      <c r="AU10" s="53"/>
      <c r="AV10" s="53"/>
      <c r="AW10" s="53"/>
      <c r="AX10" s="53"/>
      <c r="AY10" s="53"/>
      <c r="AZ10" s="53"/>
      <c r="BA10" s="53"/>
      <c r="BB10" s="54">
        <f>データ!$W$6</f>
        <v>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qsXXDsqzZCOBgfLcFHAbx9N4KpVDQkjjgWYBk2IRwwRSXu/h56Yx2B7hFiYhk8uMJWvQt5mL8rSeH8cDWW+sSw==" saltValue="OxCxV0R+djLdLytDB4YA4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23078</v>
      </c>
      <c r="D6" s="34">
        <f t="shared" si="3"/>
        <v>46</v>
      </c>
      <c r="E6" s="34">
        <f t="shared" si="3"/>
        <v>1</v>
      </c>
      <c r="F6" s="34">
        <f t="shared" si="3"/>
        <v>0</v>
      </c>
      <c r="G6" s="34">
        <f t="shared" si="3"/>
        <v>5</v>
      </c>
      <c r="H6" s="34" t="str">
        <f t="shared" si="3"/>
        <v>青森県　外ヶ浜町</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49.9</v>
      </c>
      <c r="P6" s="35">
        <f t="shared" si="3"/>
        <v>100</v>
      </c>
      <c r="Q6" s="35">
        <f t="shared" si="3"/>
        <v>5676</v>
      </c>
      <c r="R6" s="35">
        <f t="shared" si="3"/>
        <v>5901</v>
      </c>
      <c r="S6" s="35">
        <f t="shared" si="3"/>
        <v>230.3</v>
      </c>
      <c r="T6" s="35">
        <f t="shared" si="3"/>
        <v>25.62</v>
      </c>
      <c r="U6" s="35">
        <f t="shared" si="3"/>
        <v>5833</v>
      </c>
      <c r="V6" s="35">
        <f t="shared" si="3"/>
        <v>129.62</v>
      </c>
      <c r="W6" s="35">
        <f t="shared" si="3"/>
        <v>45</v>
      </c>
      <c r="X6" s="36">
        <f>IF(X7="",NA(),X7)</f>
        <v>100.53</v>
      </c>
      <c r="Y6" s="36">
        <f t="shared" ref="Y6:AG6" si="4">IF(Y7="",NA(),Y7)</f>
        <v>100.48</v>
      </c>
      <c r="Z6" s="36">
        <f t="shared" si="4"/>
        <v>100.07</v>
      </c>
      <c r="AA6" s="36">
        <f t="shared" si="4"/>
        <v>101.5</v>
      </c>
      <c r="AB6" s="36">
        <f t="shared" si="4"/>
        <v>101.04</v>
      </c>
      <c r="AC6" s="36">
        <f t="shared" si="4"/>
        <v>88.67</v>
      </c>
      <c r="AD6" s="36">
        <f t="shared" si="4"/>
        <v>95.61</v>
      </c>
      <c r="AE6" s="36">
        <f t="shared" si="4"/>
        <v>105.17</v>
      </c>
      <c r="AF6" s="36">
        <f t="shared" si="4"/>
        <v>99.53</v>
      </c>
      <c r="AG6" s="36">
        <f t="shared" si="4"/>
        <v>100.27</v>
      </c>
      <c r="AH6" s="35" t="str">
        <f>IF(AH7="","",IF(AH7="-","【-】","【"&amp;SUBSTITUTE(TEXT(AH7,"#,##0.00"),"-","△")&amp;"】"))</f>
        <v>【102.72】</v>
      </c>
      <c r="AI6" s="35">
        <f>IF(AI7="",NA(),AI7)</f>
        <v>0</v>
      </c>
      <c r="AJ6" s="35">
        <f t="shared" ref="AJ6:AR6" si="5">IF(AJ7="",NA(),AJ7)</f>
        <v>0</v>
      </c>
      <c r="AK6" s="35">
        <f t="shared" si="5"/>
        <v>0</v>
      </c>
      <c r="AL6" s="35">
        <f t="shared" si="5"/>
        <v>0</v>
      </c>
      <c r="AM6" s="35">
        <f t="shared" si="5"/>
        <v>0</v>
      </c>
      <c r="AN6" s="36">
        <f t="shared" si="5"/>
        <v>62.8</v>
      </c>
      <c r="AO6" s="36">
        <f t="shared" si="5"/>
        <v>58.42</v>
      </c>
      <c r="AP6" s="35">
        <f t="shared" si="5"/>
        <v>0</v>
      </c>
      <c r="AQ6" s="36">
        <f t="shared" si="5"/>
        <v>4.53</v>
      </c>
      <c r="AR6" s="36">
        <f t="shared" si="5"/>
        <v>8.57</v>
      </c>
      <c r="AS6" s="35" t="str">
        <f>IF(AS7="","",IF(AS7="-","【-】","【"&amp;SUBSTITUTE(TEXT(AS7,"#,##0.00"),"-","△")&amp;"】"))</f>
        <v>【28.47】</v>
      </c>
      <c r="AT6" s="36">
        <f>IF(AT7="",NA(),AT7)</f>
        <v>95.24</v>
      </c>
      <c r="AU6" s="36">
        <f t="shared" ref="AU6:BC6" si="6">IF(AU7="",NA(),AU7)</f>
        <v>78.03</v>
      </c>
      <c r="AV6" s="36">
        <f t="shared" si="6"/>
        <v>85.74</v>
      </c>
      <c r="AW6" s="36">
        <f t="shared" si="6"/>
        <v>85.74</v>
      </c>
      <c r="AX6" s="36">
        <f t="shared" si="6"/>
        <v>81.33</v>
      </c>
      <c r="AY6" s="36">
        <f t="shared" si="6"/>
        <v>162.86000000000001</v>
      </c>
      <c r="AZ6" s="36">
        <f t="shared" si="6"/>
        <v>135.68</v>
      </c>
      <c r="BA6" s="36">
        <f t="shared" si="6"/>
        <v>155.44999999999999</v>
      </c>
      <c r="BB6" s="36">
        <f t="shared" si="6"/>
        <v>183.95</v>
      </c>
      <c r="BC6" s="36">
        <f t="shared" si="6"/>
        <v>139.66999999999999</v>
      </c>
      <c r="BD6" s="35" t="str">
        <f>IF(BD7="","",IF(BD7="-","【-】","【"&amp;SUBSTITUTE(TEXT(BD7,"#,##0.00"),"-","△")&amp;"】"))</f>
        <v>【244.67】</v>
      </c>
      <c r="BE6" s="36">
        <f>IF(BE7="",NA(),BE7)</f>
        <v>999.37</v>
      </c>
      <c r="BF6" s="36">
        <f t="shared" ref="BF6:BN6" si="7">IF(BF7="",NA(),BF7)</f>
        <v>1029.3900000000001</v>
      </c>
      <c r="BG6" s="36">
        <f t="shared" si="7"/>
        <v>1008.6</v>
      </c>
      <c r="BH6" s="36">
        <f t="shared" si="7"/>
        <v>991.59</v>
      </c>
      <c r="BI6" s="36">
        <f t="shared" si="7"/>
        <v>943.37</v>
      </c>
      <c r="BJ6" s="36">
        <f t="shared" si="7"/>
        <v>800.75</v>
      </c>
      <c r="BK6" s="36">
        <f t="shared" si="7"/>
        <v>1067.1500000000001</v>
      </c>
      <c r="BL6" s="36">
        <f t="shared" si="7"/>
        <v>1039.78</v>
      </c>
      <c r="BM6" s="36">
        <f t="shared" si="7"/>
        <v>1272.18</v>
      </c>
      <c r="BN6" s="36">
        <f t="shared" si="7"/>
        <v>1390.57</v>
      </c>
      <c r="BO6" s="35" t="str">
        <f>IF(BO7="","",IF(BO7="-","【-】","【"&amp;SUBSTITUTE(TEXT(BO7,"#,##0.00"),"-","△")&amp;"】"))</f>
        <v>【989.92】</v>
      </c>
      <c r="BP6" s="36">
        <f>IF(BP7="",NA(),BP7)</f>
        <v>88.74</v>
      </c>
      <c r="BQ6" s="36">
        <f t="shared" ref="BQ6:BY6" si="8">IF(BQ7="",NA(),BQ7)</f>
        <v>86.48</v>
      </c>
      <c r="BR6" s="36">
        <f t="shared" si="8"/>
        <v>86.53</v>
      </c>
      <c r="BS6" s="36">
        <f t="shared" si="8"/>
        <v>92.12</v>
      </c>
      <c r="BT6" s="36">
        <f t="shared" si="8"/>
        <v>93.33</v>
      </c>
      <c r="BU6" s="36">
        <f t="shared" si="8"/>
        <v>76.05</v>
      </c>
      <c r="BV6" s="36">
        <f t="shared" si="8"/>
        <v>76.23</v>
      </c>
      <c r="BW6" s="36">
        <f t="shared" si="8"/>
        <v>82.35</v>
      </c>
      <c r="BX6" s="36">
        <f t="shared" si="8"/>
        <v>75.83</v>
      </c>
      <c r="BY6" s="36">
        <f t="shared" si="8"/>
        <v>62.43</v>
      </c>
      <c r="BZ6" s="35" t="str">
        <f>IF(BZ7="","",IF(BZ7="-","【-】","【"&amp;SUBSTITUTE(TEXT(BZ7,"#,##0.00"),"-","△")&amp;"】"))</f>
        <v>【68.67】</v>
      </c>
      <c r="CA6" s="36">
        <f>IF(CA7="",NA(),CA7)</f>
        <v>301.88</v>
      </c>
      <c r="CB6" s="36">
        <f t="shared" ref="CB6:CJ6" si="9">IF(CB7="",NA(),CB7)</f>
        <v>336.26</v>
      </c>
      <c r="CC6" s="36">
        <f t="shared" si="9"/>
        <v>338.28</v>
      </c>
      <c r="CD6" s="36">
        <f t="shared" si="9"/>
        <v>319.73</v>
      </c>
      <c r="CE6" s="36">
        <f t="shared" si="9"/>
        <v>315.01</v>
      </c>
      <c r="CF6" s="36">
        <f t="shared" si="9"/>
        <v>235.87</v>
      </c>
      <c r="CG6" s="36">
        <f t="shared" si="9"/>
        <v>235.02</v>
      </c>
      <c r="CH6" s="36">
        <f t="shared" si="9"/>
        <v>181.75</v>
      </c>
      <c r="CI6" s="36">
        <f t="shared" si="9"/>
        <v>181.94</v>
      </c>
      <c r="CJ6" s="36">
        <f t="shared" si="9"/>
        <v>224.51</v>
      </c>
      <c r="CK6" s="35" t="str">
        <f>IF(CK7="","",IF(CK7="-","【-】","【"&amp;SUBSTITUTE(TEXT(CK7,"#,##0.00"),"-","△")&amp;"】"))</f>
        <v>【264.82】</v>
      </c>
      <c r="CL6" s="36">
        <f>IF(CL7="",NA(),CL7)</f>
        <v>61.98</v>
      </c>
      <c r="CM6" s="36">
        <f t="shared" ref="CM6:CU6" si="10">IF(CM7="",NA(),CM7)</f>
        <v>55.95</v>
      </c>
      <c r="CN6" s="36">
        <f t="shared" si="10"/>
        <v>55.72</v>
      </c>
      <c r="CO6" s="36">
        <f t="shared" si="10"/>
        <v>51.57</v>
      </c>
      <c r="CP6" s="36">
        <f t="shared" si="10"/>
        <v>56.31</v>
      </c>
      <c r="CQ6" s="36">
        <f t="shared" si="10"/>
        <v>61.09</v>
      </c>
      <c r="CR6" s="36">
        <f t="shared" si="10"/>
        <v>59.85</v>
      </c>
      <c r="CS6" s="36">
        <f t="shared" si="10"/>
        <v>63.01</v>
      </c>
      <c r="CT6" s="36">
        <f t="shared" si="10"/>
        <v>52.63</v>
      </c>
      <c r="CU6" s="36">
        <f t="shared" si="10"/>
        <v>55.3</v>
      </c>
      <c r="CV6" s="35" t="str">
        <f>IF(CV7="","",IF(CV7="-","【-】","【"&amp;SUBSTITUTE(TEXT(CV7,"#,##0.00"),"-","△")&amp;"】"))</f>
        <v>【51.13】</v>
      </c>
      <c r="CW6" s="36">
        <f>IF(CW7="",NA(),CW7)</f>
        <v>69.790000000000006</v>
      </c>
      <c r="CX6" s="36">
        <f t="shared" ref="CX6:DF6" si="11">IF(CX7="",NA(),CX7)</f>
        <v>73.84</v>
      </c>
      <c r="CY6" s="36">
        <f t="shared" si="11"/>
        <v>71.599999999999994</v>
      </c>
      <c r="CZ6" s="36">
        <f t="shared" si="11"/>
        <v>74.12</v>
      </c>
      <c r="DA6" s="36">
        <f t="shared" si="11"/>
        <v>66.84</v>
      </c>
      <c r="DB6" s="36">
        <f t="shared" si="11"/>
        <v>84.18</v>
      </c>
      <c r="DC6" s="36">
        <f t="shared" si="11"/>
        <v>83.85</v>
      </c>
      <c r="DD6" s="36">
        <f t="shared" si="11"/>
        <v>77.489999999999995</v>
      </c>
      <c r="DE6" s="36">
        <f t="shared" si="11"/>
        <v>78.83</v>
      </c>
      <c r="DF6" s="36">
        <f t="shared" si="11"/>
        <v>78.319999999999993</v>
      </c>
      <c r="DG6" s="35" t="str">
        <f>IF(DG7="","",IF(DG7="-","【-】","【"&amp;SUBSTITUTE(TEXT(DG7,"#,##0.00"),"-","△")&amp;"】"))</f>
        <v>【76.64】</v>
      </c>
      <c r="DH6" s="36">
        <f>IF(DH7="",NA(),DH7)</f>
        <v>41.11</v>
      </c>
      <c r="DI6" s="36">
        <f t="shared" ref="DI6:DQ6" si="12">IF(DI7="",NA(),DI7)</f>
        <v>41.11</v>
      </c>
      <c r="DJ6" s="36">
        <f t="shared" si="12"/>
        <v>43.08</v>
      </c>
      <c r="DK6" s="36">
        <f t="shared" si="12"/>
        <v>45.2</v>
      </c>
      <c r="DL6" s="36">
        <f t="shared" si="12"/>
        <v>47.34</v>
      </c>
      <c r="DM6" s="36">
        <f t="shared" si="12"/>
        <v>29.16</v>
      </c>
      <c r="DN6" s="36">
        <f t="shared" si="12"/>
        <v>37.21</v>
      </c>
      <c r="DO6" s="36">
        <f t="shared" si="12"/>
        <v>49.75</v>
      </c>
      <c r="DP6" s="36">
        <f t="shared" si="12"/>
        <v>41.07</v>
      </c>
      <c r="DQ6" s="36">
        <f t="shared" si="12"/>
        <v>34.83</v>
      </c>
      <c r="DR6" s="35" t="str">
        <f>IF(DR7="","",IF(DR7="-","【-】","【"&amp;SUBSTITUTE(TEXT(DR7,"#,##0.00"),"-","△")&amp;"】"))</f>
        <v>【40.79】</v>
      </c>
      <c r="DS6" s="35">
        <f>IF(DS7="",NA(),DS7)</f>
        <v>0</v>
      </c>
      <c r="DT6" s="35">
        <f t="shared" ref="DT6:EB6" si="13">IF(DT7="",NA(),DT7)</f>
        <v>0</v>
      </c>
      <c r="DU6" s="35">
        <f t="shared" si="13"/>
        <v>0</v>
      </c>
      <c r="DV6" s="35">
        <f t="shared" si="13"/>
        <v>0</v>
      </c>
      <c r="DW6" s="35">
        <f t="shared" si="13"/>
        <v>0</v>
      </c>
      <c r="DX6" s="36">
        <f t="shared" si="13"/>
        <v>7.2</v>
      </c>
      <c r="DY6" s="36">
        <f t="shared" si="13"/>
        <v>7.64</v>
      </c>
      <c r="DZ6" s="36">
        <f t="shared" si="13"/>
        <v>6.45</v>
      </c>
      <c r="EA6" s="36">
        <f t="shared" si="13"/>
        <v>5.94</v>
      </c>
      <c r="EB6" s="36">
        <f t="shared" si="13"/>
        <v>10.050000000000001</v>
      </c>
      <c r="EC6" s="35" t="str">
        <f>IF(EC7="","",IF(EC7="-","【-】","【"&amp;SUBSTITUTE(TEXT(EC7,"#,##0.00"),"-","△")&amp;"】"))</f>
        <v>【15.98】</v>
      </c>
      <c r="ED6" s="35">
        <f>IF(ED7="",NA(),ED7)</f>
        <v>0</v>
      </c>
      <c r="EE6" s="35">
        <f t="shared" ref="EE6:EM6" si="14">IF(EE7="",NA(),EE7)</f>
        <v>0</v>
      </c>
      <c r="EF6" s="35">
        <f t="shared" si="14"/>
        <v>0</v>
      </c>
      <c r="EG6" s="35">
        <f t="shared" si="14"/>
        <v>0</v>
      </c>
      <c r="EH6" s="35">
        <f t="shared" si="14"/>
        <v>0</v>
      </c>
      <c r="EI6" s="36">
        <f t="shared" si="14"/>
        <v>0.23</v>
      </c>
      <c r="EJ6" s="36">
        <f t="shared" si="14"/>
        <v>0.63</v>
      </c>
      <c r="EK6" s="36">
        <f t="shared" si="14"/>
        <v>0.01</v>
      </c>
      <c r="EL6" s="36">
        <f t="shared" si="14"/>
        <v>0.04</v>
      </c>
      <c r="EM6" s="36">
        <f t="shared" si="14"/>
        <v>0.19</v>
      </c>
      <c r="EN6" s="35" t="str">
        <f>IF(EN7="","",IF(EN7="-","【-】","【"&amp;SUBSTITUTE(TEXT(EN7,"#,##0.00"),"-","△")&amp;"】"))</f>
        <v>【0.44】</v>
      </c>
    </row>
    <row r="7" spans="1:144" s="37" customFormat="1" x14ac:dyDescent="0.15">
      <c r="A7" s="29"/>
      <c r="B7" s="38">
        <v>2019</v>
      </c>
      <c r="C7" s="38">
        <v>23078</v>
      </c>
      <c r="D7" s="38">
        <v>46</v>
      </c>
      <c r="E7" s="38">
        <v>1</v>
      </c>
      <c r="F7" s="38">
        <v>0</v>
      </c>
      <c r="G7" s="38">
        <v>5</v>
      </c>
      <c r="H7" s="38" t="s">
        <v>93</v>
      </c>
      <c r="I7" s="38" t="s">
        <v>94</v>
      </c>
      <c r="J7" s="38" t="s">
        <v>95</v>
      </c>
      <c r="K7" s="38" t="s">
        <v>96</v>
      </c>
      <c r="L7" s="38" t="s">
        <v>97</v>
      </c>
      <c r="M7" s="38" t="s">
        <v>98</v>
      </c>
      <c r="N7" s="39" t="s">
        <v>99</v>
      </c>
      <c r="O7" s="39">
        <v>49.9</v>
      </c>
      <c r="P7" s="39">
        <v>100</v>
      </c>
      <c r="Q7" s="39">
        <v>5676</v>
      </c>
      <c r="R7" s="39">
        <v>5901</v>
      </c>
      <c r="S7" s="39">
        <v>230.3</v>
      </c>
      <c r="T7" s="39">
        <v>25.62</v>
      </c>
      <c r="U7" s="39">
        <v>5833</v>
      </c>
      <c r="V7" s="39">
        <v>129.62</v>
      </c>
      <c r="W7" s="39">
        <v>45</v>
      </c>
      <c r="X7" s="39">
        <v>100.53</v>
      </c>
      <c r="Y7" s="39">
        <v>100.48</v>
      </c>
      <c r="Z7" s="39">
        <v>100.07</v>
      </c>
      <c r="AA7" s="39">
        <v>101.5</v>
      </c>
      <c r="AB7" s="39">
        <v>101.04</v>
      </c>
      <c r="AC7" s="39">
        <v>88.67</v>
      </c>
      <c r="AD7" s="39">
        <v>95.61</v>
      </c>
      <c r="AE7" s="39">
        <v>105.17</v>
      </c>
      <c r="AF7" s="39">
        <v>99.53</v>
      </c>
      <c r="AG7" s="39">
        <v>100.27</v>
      </c>
      <c r="AH7" s="39">
        <v>102.72</v>
      </c>
      <c r="AI7" s="39">
        <v>0</v>
      </c>
      <c r="AJ7" s="39">
        <v>0</v>
      </c>
      <c r="AK7" s="39">
        <v>0</v>
      </c>
      <c r="AL7" s="39">
        <v>0</v>
      </c>
      <c r="AM7" s="39">
        <v>0</v>
      </c>
      <c r="AN7" s="39">
        <v>62.8</v>
      </c>
      <c r="AO7" s="39">
        <v>58.42</v>
      </c>
      <c r="AP7" s="39">
        <v>0</v>
      </c>
      <c r="AQ7" s="39">
        <v>4.53</v>
      </c>
      <c r="AR7" s="39">
        <v>8.57</v>
      </c>
      <c r="AS7" s="39">
        <v>28.47</v>
      </c>
      <c r="AT7" s="39">
        <v>95.24</v>
      </c>
      <c r="AU7" s="39">
        <v>78.03</v>
      </c>
      <c r="AV7" s="39">
        <v>85.74</v>
      </c>
      <c r="AW7" s="39">
        <v>85.74</v>
      </c>
      <c r="AX7" s="39">
        <v>81.33</v>
      </c>
      <c r="AY7" s="39">
        <v>162.86000000000001</v>
      </c>
      <c r="AZ7" s="39">
        <v>135.68</v>
      </c>
      <c r="BA7" s="39">
        <v>155.44999999999999</v>
      </c>
      <c r="BB7" s="39">
        <v>183.95</v>
      </c>
      <c r="BC7" s="39">
        <v>139.66999999999999</v>
      </c>
      <c r="BD7" s="39">
        <v>244.67</v>
      </c>
      <c r="BE7" s="39">
        <v>999.37</v>
      </c>
      <c r="BF7" s="39">
        <v>1029.3900000000001</v>
      </c>
      <c r="BG7" s="39">
        <v>1008.6</v>
      </c>
      <c r="BH7" s="39">
        <v>991.59</v>
      </c>
      <c r="BI7" s="39">
        <v>943.37</v>
      </c>
      <c r="BJ7" s="39">
        <v>800.75</v>
      </c>
      <c r="BK7" s="39">
        <v>1067.1500000000001</v>
      </c>
      <c r="BL7" s="39">
        <v>1039.78</v>
      </c>
      <c r="BM7" s="39">
        <v>1272.18</v>
      </c>
      <c r="BN7" s="39">
        <v>1390.57</v>
      </c>
      <c r="BO7" s="39">
        <v>989.92</v>
      </c>
      <c r="BP7" s="39">
        <v>88.74</v>
      </c>
      <c r="BQ7" s="39">
        <v>86.48</v>
      </c>
      <c r="BR7" s="39">
        <v>86.53</v>
      </c>
      <c r="BS7" s="39">
        <v>92.12</v>
      </c>
      <c r="BT7" s="39">
        <v>93.33</v>
      </c>
      <c r="BU7" s="39">
        <v>76.05</v>
      </c>
      <c r="BV7" s="39">
        <v>76.23</v>
      </c>
      <c r="BW7" s="39">
        <v>82.35</v>
      </c>
      <c r="BX7" s="39">
        <v>75.83</v>
      </c>
      <c r="BY7" s="39">
        <v>62.43</v>
      </c>
      <c r="BZ7" s="39">
        <v>68.67</v>
      </c>
      <c r="CA7" s="39">
        <v>301.88</v>
      </c>
      <c r="CB7" s="39">
        <v>336.26</v>
      </c>
      <c r="CC7" s="39">
        <v>338.28</v>
      </c>
      <c r="CD7" s="39">
        <v>319.73</v>
      </c>
      <c r="CE7" s="39">
        <v>315.01</v>
      </c>
      <c r="CF7" s="39">
        <v>235.87</v>
      </c>
      <c r="CG7" s="39">
        <v>235.02</v>
      </c>
      <c r="CH7" s="39">
        <v>181.75</v>
      </c>
      <c r="CI7" s="39">
        <v>181.94</v>
      </c>
      <c r="CJ7" s="39">
        <v>224.51</v>
      </c>
      <c r="CK7" s="39">
        <v>264.82</v>
      </c>
      <c r="CL7" s="39">
        <v>61.98</v>
      </c>
      <c r="CM7" s="39">
        <v>55.95</v>
      </c>
      <c r="CN7" s="39">
        <v>55.72</v>
      </c>
      <c r="CO7" s="39">
        <v>51.57</v>
      </c>
      <c r="CP7" s="39">
        <v>56.31</v>
      </c>
      <c r="CQ7" s="39">
        <v>61.09</v>
      </c>
      <c r="CR7" s="39">
        <v>59.85</v>
      </c>
      <c r="CS7" s="39">
        <v>63.01</v>
      </c>
      <c r="CT7" s="39">
        <v>52.63</v>
      </c>
      <c r="CU7" s="39">
        <v>55.3</v>
      </c>
      <c r="CV7" s="39">
        <v>51.13</v>
      </c>
      <c r="CW7" s="39">
        <v>69.790000000000006</v>
      </c>
      <c r="CX7" s="39">
        <v>73.84</v>
      </c>
      <c r="CY7" s="39">
        <v>71.599999999999994</v>
      </c>
      <c r="CZ7" s="39">
        <v>74.12</v>
      </c>
      <c r="DA7" s="39">
        <v>66.84</v>
      </c>
      <c r="DB7" s="39">
        <v>84.18</v>
      </c>
      <c r="DC7" s="39">
        <v>83.85</v>
      </c>
      <c r="DD7" s="39">
        <v>77.489999999999995</v>
      </c>
      <c r="DE7" s="39">
        <v>78.83</v>
      </c>
      <c r="DF7" s="39">
        <v>78.319999999999993</v>
      </c>
      <c r="DG7" s="39">
        <v>76.64</v>
      </c>
      <c r="DH7" s="39">
        <v>41.11</v>
      </c>
      <c r="DI7" s="39">
        <v>41.11</v>
      </c>
      <c r="DJ7" s="39">
        <v>43.08</v>
      </c>
      <c r="DK7" s="39">
        <v>45.2</v>
      </c>
      <c r="DL7" s="39">
        <v>47.34</v>
      </c>
      <c r="DM7" s="39">
        <v>29.16</v>
      </c>
      <c r="DN7" s="39">
        <v>37.21</v>
      </c>
      <c r="DO7" s="39">
        <v>49.75</v>
      </c>
      <c r="DP7" s="39">
        <v>41.07</v>
      </c>
      <c r="DQ7" s="39">
        <v>34.83</v>
      </c>
      <c r="DR7" s="39">
        <v>40.79</v>
      </c>
      <c r="DS7" s="39">
        <v>0</v>
      </c>
      <c r="DT7" s="39">
        <v>0</v>
      </c>
      <c r="DU7" s="39">
        <v>0</v>
      </c>
      <c r="DV7" s="39">
        <v>0</v>
      </c>
      <c r="DW7" s="39">
        <v>0</v>
      </c>
      <c r="DX7" s="39">
        <v>7.2</v>
      </c>
      <c r="DY7" s="39">
        <v>7.64</v>
      </c>
      <c r="DZ7" s="39">
        <v>6.45</v>
      </c>
      <c r="EA7" s="39">
        <v>5.94</v>
      </c>
      <c r="EB7" s="39">
        <v>10.050000000000001</v>
      </c>
      <c r="EC7" s="39">
        <v>15.98</v>
      </c>
      <c r="ED7" s="39">
        <v>0</v>
      </c>
      <c r="EE7" s="39">
        <v>0</v>
      </c>
      <c r="EF7" s="39">
        <v>0</v>
      </c>
      <c r="EG7" s="39">
        <v>0</v>
      </c>
      <c r="EH7" s="39">
        <v>0</v>
      </c>
      <c r="EI7" s="39">
        <v>0.23</v>
      </c>
      <c r="EJ7" s="39">
        <v>0.63</v>
      </c>
      <c r="EK7" s="39">
        <v>0.01</v>
      </c>
      <c r="EL7" s="39">
        <v>0.04</v>
      </c>
      <c r="EM7" s="39">
        <v>0.19</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303</cp:lastModifiedBy>
  <dcterms:created xsi:type="dcterms:W3CDTF">2020-12-04T02:02:35Z</dcterms:created>
  <dcterms:modified xsi:type="dcterms:W3CDTF">2021-01-25T08:28:37Z</dcterms:modified>
  <cp:category/>
</cp:coreProperties>
</file>