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大宮　哲也\Desktop\20210112_公営企業に係る経営比較分析表（令和元年度決算）の分析等について\回答\"/>
    </mc:Choice>
  </mc:AlternateContent>
  <workbookProtection workbookAlgorithmName="SHA-512" workbookHashValue="pZppY0t7iod8qi11Qo/Pp9wSJduDu4BGAKJioPhn4jdFYNLAdfoP+ahOpcG493Z6iOP4zHY5HBUntVKv+T5V3w==" workbookSaltValue="tvQ//kkC+Vwe/cr4UVP9H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<sst xmlns="http://schemas.openxmlformats.org/spreadsheetml/2006/main" count="233" uniqueCount="116">
  <si>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</si>
  <si>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</si>
  <si>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</si>
  <si>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</si>
  <si>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</si>
  <si>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</si>
  <si>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</si>
  <si>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</si>
  <si>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</si>
  <si>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</si>
  <si>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</si>
  <si>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</si>
  <si>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</si>
  <si>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</si>
  <si>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</si>
  <si>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</si>
  <si>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</si>
  <si>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</si>
  <si>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</si>
  <si>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</si>
  <si>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</si>
  <si>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</si>
  <si>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</si>
  <si>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</si>
  <si>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</si>
  <si>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</si>
  <si>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</si>
  <si>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</si>
  <si>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</si>
  <si>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</si>
  <si>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</si>
  <si>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</si>
  <si>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</si>
  <si>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</si>
  <si>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</si>
  <si>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</si>
  <si>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</si>
  <si>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</si>
  <si>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</si>
  <si>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</si>
  <si>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</si>
  <si>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</si>
  <si>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</si>
  <si>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</si>
  <si>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</si>
  <si>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</si>
  <si>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</si>
  <si>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</si>
  <si>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</si>
  <si>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</si>
  <si>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</si>
  <si>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</si>
  <si>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</si>
  <si>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</si>
  <si>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</si>
  <si>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</si>
  <si>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</si>
  <si>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</si>
  <si>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</si>
  <si>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</si>
  <si>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</si>
  <si>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</si>
  <si>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</si>
  <si>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</si>
  <si>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</si>
  <si>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</si>
  <si>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</si>
  <si>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</si>
  <si>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</si>
  <si>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</si>
  <si>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</si>
  <si>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</si>
  <si>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</si>
  <si>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</si>
  <si>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</si>
  <si>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</si>
  <si>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</si>
  <si>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</si>
  <si>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</si>
  <si>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</si>
  <si>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</si>
  <si>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</si>
  <si>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</si>
  <si>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</si>
  <si>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</si>
  <si>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</si>
  <si>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</si>
  <si>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</si>
  <si>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</si>
  <si>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</si>
  <si>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</si>
  <si>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</si>
  <si>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</si>
  <si>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</si>
  <si>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</si>
  <si>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</si>
  <si>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</si>
  <si>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</si>
  <si>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</si>
  <si>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</si>
  <si>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</si>
  <si>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</si>
  <si>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</si>
  <si>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</si>
  <si>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</si>
  <si>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</si>
  <si>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</si>
  <si>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</si>
  <si>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</si>
  <si>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</si>
  <si>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</si>
  <si>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</si>
  <si>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</si>
  <si>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rPh sb="64" eb="65">
      <t>ジャク</t>
    </rPh>
    <phoneticPr fontId="4"/>
  </si>
  <si>
    <t>　前年度と比較すると、全体的に数値は好転してきてはいるが、今後も今まで以上に経営努力しなければならなくなることが予想される。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に状況について」で述べているとおり管路更新はまだ先のことになると思われる。その他の施設も徐々に更新しており、今後は総費用の大幅な増加は無いと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
　そのため予算編成時に各年度で大きく歳出が増減しないよう調整し、経営戦略をもとに総費用の平準化を目指し経営の健全化を図る。
　施設利用率の向上については施設更新時のダウンサイジングを基本に長いスパンで解消していく。</t>
    <rPh sb="18" eb="20">
      <t>コウテン</t>
    </rPh>
    <rPh sb="263" eb="265">
      <t>ジョジョ</t>
    </rPh>
    <rPh sb="280" eb="282">
      <t>オオハバ</t>
    </rPh>
    <rPh sb="286" eb="287">
      <t>ナ</t>
    </rPh>
    <phoneticPr fontId="4"/>
  </si>
  <si>
    <t xml:space="preserve">　①収益的収支比率について、前年度以前の値、類似団体平均値と比べてみても、依然として低い状態であるが、右肩上がりに値は増加傾向であるため、引き続き来年度以降も経営改善に向けた取組をしていかなければならない。
この比率は100％以上を目標とするため経営努力は必須となる。地方債償還金が費用の半分を占めており、向こう10年は減少しないため、その他の支出を抑えるために、計画的な施設更新等を行っていく。
　④企業債残高対給水収益比率については、企業債の償還を計画通りにおこなっているため、例年に引き続き右肩下がりで推移している。管路更新はまだまだ先のため、しばらく起債予定はない。その他の施設更新については出来る限り単費でおこなっていく計画であるため、今後も右肩下がりで推移していくことが予想される。類似団体平均値と比較しても下回っているが、今後も経営改善を図っていく。
　⑤料金回収率に関して、前年度と比較すると増加したが、依然として平均値よりも低い水準となっている。これは⑥給水原価が高いことが主な原因であることが考えられる。人口減少に伴い、年間総有収水量が減少していく一方で、地方債償還金は向こう10年は減少しないため、しばらくは高い状態が続くことが予想されるが、できる限り数値が改善していくよう経営改善を行っていく。
　⑦施設利用率に関して、給水人口の減少に伴い一日平均配水量も減少するため、施設利用率も減少傾向である。今後ダウンサイジング等の検討を行っていく必要がある。
</t>
    <rPh sb="51" eb="53">
      <t>ミギカタ</t>
    </rPh>
    <rPh sb="53" eb="54">
      <t>ア</t>
    </rPh>
    <rPh sb="69" eb="70">
      <t>ヒ</t>
    </rPh>
    <rPh sb="71" eb="72">
      <t>ツヅ</t>
    </rPh>
    <rPh sb="323" eb="325">
      <t>コンゴ</t>
    </rPh>
    <rPh sb="355" eb="357">
      <t>ヒカク</t>
    </rPh>
    <rPh sb="360" eb="362">
      <t>シタマワ</t>
    </rPh>
    <rPh sb="368" eb="370">
      <t>コンゴ</t>
    </rPh>
    <rPh sb="371" eb="373">
      <t>ケイエイ</t>
    </rPh>
    <rPh sb="373" eb="375">
      <t>カイゼン</t>
    </rPh>
    <rPh sb="376" eb="377">
      <t>ハカ</t>
    </rPh>
    <rPh sb="535" eb="536">
      <t>カギ</t>
    </rPh>
    <rPh sb="537" eb="539">
      <t>スウチ</t>
    </rPh>
    <rPh sb="540" eb="542">
      <t>カイゼン</t>
    </rPh>
    <rPh sb="548" eb="550">
      <t>ケイエイ</t>
    </rPh>
    <rPh sb="550" eb="552">
      <t>カイゼン</t>
    </rPh>
    <rPh sb="553" eb="554">
      <t>オコナ</t>
    </rPh>
    <rPh sb="611" eb="613">
      <t>コンゴ</t>
    </rPh>
    <rPh sb="621" eb="622">
      <t>トウ</t>
    </rPh>
    <rPh sb="623" eb="625">
      <t>ケントウ</t>
    </rPh>
    <rPh sb="626" eb="627">
      <t>オコナ</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</si>
</sst>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77-4F9D-9F69-E29931426118}"/>
            </c:ext>
          </c:extLst>
        </c:ser>
        <c:dLbls>
          <c:showLegendKey val="0"/>
          <c:showVal val="0"/>
          <c:showCatName val="0"/>
          <c:showSerName val="0"/>
          <c:showPercent val="0"/>
          <c:showBubbleSize val="0"/>
        </c:dLbls>
        <c:gapWidth val="150"/>
        <c:axId val="131679664"/>
        <c:axId val="13169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1977-4F9D-9F69-E29931426118}"/>
            </c:ext>
          </c:extLst>
        </c:ser>
        <c:dLbls>
          <c:showLegendKey val="0"/>
          <c:showVal val="0"/>
          <c:showCatName val="0"/>
          <c:showSerName val="0"/>
          <c:showPercent val="0"/>
          <c:showBubbleSize val="0"/>
        </c:dLbls>
        <c:marker val="1"/>
        <c:smooth val="0"/>
        <c:axId val="131679664"/>
        <c:axId val="131690568"/>
      </c:lineChart>
      <c:dateAx>
        <c:axId val="131679664"/>
        <c:scaling>
          <c:orientation val="minMax"/>
        </c:scaling>
        <c:delete val="1"/>
        <c:axPos val="b"/>
        <c:numFmt formatCode="&quot;H&quot;yy" sourceLinked="1"/>
        <c:majorTickMark val="none"/>
        <c:minorTickMark val="none"/>
        <c:tickLblPos val="none"/>
        <c:crossAx val="131690568"/>
        <c:crosses val="autoZero"/>
        <c:auto val="1"/>
        <c:lblOffset val="100"/>
        <c:baseTimeUnit val="years"/>
      </c:dateAx>
      <c:valAx>
        <c:axId val="1316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41.95</c:v>
                </c:pt>
                <c:pt idx="1">
                  <c:v>41.22</c:v>
                </c:pt>
                <c:pt idx="2">
                  <c:v>41.02</c:v>
                </c:pt>
                <c:pt idx="3">
                  <c:v>40.65</c:v>
                </c:pt>
                <c:pt idx="4">
                  <c:v>41.3</c:v>
                </c:pt>
              </c:numCache>
            </c:numRef>
          </c:val>
          <c:extLst xmlns:c16r2="http://schemas.microsoft.com/office/drawing/2015/06/chart">
            <c:ext xmlns:c16="http://schemas.microsoft.com/office/drawing/2014/chart" uri="{C3380CC4-5D6E-409C-BE32-E72D297353CC}">
              <c16:uniqueId val="{00000000-C2B8-458E-95A3-E490963BB9B5}"/>
            </c:ext>
          </c:extLst>
        </c:ser>
        <c:dLbls>
          <c:showLegendKey val="0"/>
          <c:showVal val="0"/>
          <c:showCatName val="0"/>
          <c:showSerName val="0"/>
          <c:showPercent val="0"/>
          <c:showBubbleSize val="0"/>
        </c:dLbls>
        <c:gapWidth val="150"/>
        <c:axId val="132584184"/>
        <c:axId val="1325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C2B8-458E-95A3-E490963BB9B5}"/>
            </c:ext>
          </c:extLst>
        </c:ser>
        <c:dLbls>
          <c:showLegendKey val="0"/>
          <c:showVal val="0"/>
          <c:showCatName val="0"/>
          <c:showSerName val="0"/>
          <c:showPercent val="0"/>
          <c:showBubbleSize val="0"/>
        </c:dLbls>
        <c:marker val="1"/>
        <c:smooth val="0"/>
        <c:axId val="132584184"/>
        <c:axId val="132584576"/>
      </c:lineChart>
      <c:dateAx>
        <c:axId val="132584184"/>
        <c:scaling>
          <c:orientation val="minMax"/>
        </c:scaling>
        <c:delete val="1"/>
        <c:axPos val="b"/>
        <c:numFmt formatCode="&quot;H&quot;yy" sourceLinked="1"/>
        <c:majorTickMark val="none"/>
        <c:minorTickMark val="none"/>
        <c:tickLblPos val="none"/>
        <c:crossAx val="132584576"/>
        <c:crosses val="autoZero"/>
        <c:auto val="1"/>
        <c:lblOffset val="100"/>
        <c:baseTimeUnit val="years"/>
      </c:dateAx>
      <c:valAx>
        <c:axId val="1325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88.96</c:v>
                </c:pt>
                <c:pt idx="1">
                  <c:v>89.96</c:v>
                </c:pt>
                <c:pt idx="2">
                  <c:v>82.06</c:v>
                </c:pt>
                <c:pt idx="3">
                  <c:v>90.23</c:v>
                </c:pt>
                <c:pt idx="4">
                  <c:v>90.45</c:v>
                </c:pt>
              </c:numCache>
            </c:numRef>
          </c:val>
          <c:extLst xmlns:c16r2="http://schemas.microsoft.com/office/drawing/2015/06/chart">
            <c:ext xmlns:c16="http://schemas.microsoft.com/office/drawing/2014/chart" uri="{C3380CC4-5D6E-409C-BE32-E72D297353CC}">
              <c16:uniqueId val="{00000000-1B67-401F-9F1A-6DA7DB80825B}"/>
            </c:ext>
          </c:extLst>
        </c:ser>
        <c:dLbls>
          <c:showLegendKey val="0"/>
          <c:showVal val="0"/>
          <c:showCatName val="0"/>
          <c:showSerName val="0"/>
          <c:showPercent val="0"/>
          <c:showBubbleSize val="0"/>
        </c:dLbls>
        <c:gapWidth val="150"/>
        <c:axId val="132542992"/>
        <c:axId val="13254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1B67-401F-9F1A-6DA7DB80825B}"/>
            </c:ext>
          </c:extLst>
        </c:ser>
        <c:dLbls>
          <c:showLegendKey val="0"/>
          <c:showVal val="0"/>
          <c:showCatName val="0"/>
          <c:showSerName val="0"/>
          <c:showPercent val="0"/>
          <c:showBubbleSize val="0"/>
        </c:dLbls>
        <c:marker val="1"/>
        <c:smooth val="0"/>
        <c:axId val="132542992"/>
        <c:axId val="132543384"/>
      </c:lineChart>
      <c:dateAx>
        <c:axId val="132542992"/>
        <c:scaling>
          <c:orientation val="minMax"/>
        </c:scaling>
        <c:delete val="1"/>
        <c:axPos val="b"/>
        <c:numFmt formatCode="&quot;H&quot;yy" sourceLinked="1"/>
        <c:majorTickMark val="none"/>
        <c:minorTickMark val="none"/>
        <c:tickLblPos val="none"/>
        <c:crossAx val="132543384"/>
        <c:crosses val="autoZero"/>
        <c:auto val="1"/>
        <c:lblOffset val="100"/>
        <c:baseTimeUnit val="years"/>
      </c:dateAx>
      <c:valAx>
        <c:axId val="1325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4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72.67</c:v>
                </c:pt>
                <c:pt idx="1">
                  <c:v>70.930000000000007</c:v>
                </c:pt>
                <c:pt idx="2">
                  <c:v>65.8</c:v>
                </c:pt>
                <c:pt idx="3">
                  <c:v>66.650000000000006</c:v>
                </c:pt>
                <c:pt idx="4">
                  <c:v>75.63</c:v>
                </c:pt>
              </c:numCache>
            </c:numRef>
          </c:val>
          <c:extLst xmlns:c16r2="http://schemas.microsoft.com/office/drawing/2015/06/chart">
            <c:ext xmlns:c16="http://schemas.microsoft.com/office/drawing/2014/chart" uri="{C3380CC4-5D6E-409C-BE32-E72D297353CC}">
              <c16:uniqueId val="{00000000-F2EA-4F31-8F82-885C72D1D2A0}"/>
            </c:ext>
          </c:extLst>
        </c:ser>
        <c:dLbls>
          <c:showLegendKey val="0"/>
          <c:showVal val="0"/>
          <c:showCatName val="0"/>
          <c:showSerName val="0"/>
          <c:showPercent val="0"/>
          <c:showBubbleSize val="0"/>
        </c:dLbls>
        <c:gapWidth val="150"/>
        <c:axId val="131712752"/>
        <c:axId val="1320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F2EA-4F31-8F82-885C72D1D2A0}"/>
            </c:ext>
          </c:extLst>
        </c:ser>
        <c:dLbls>
          <c:showLegendKey val="0"/>
          <c:showVal val="0"/>
          <c:showCatName val="0"/>
          <c:showSerName val="0"/>
          <c:showPercent val="0"/>
          <c:showBubbleSize val="0"/>
        </c:dLbls>
        <c:marker val="1"/>
        <c:smooth val="0"/>
        <c:axId val="131712752"/>
        <c:axId val="132039080"/>
      </c:lineChart>
      <c:dateAx>
        <c:axId val="131712752"/>
        <c:scaling>
          <c:orientation val="minMax"/>
        </c:scaling>
        <c:delete val="1"/>
        <c:axPos val="b"/>
        <c:numFmt formatCode="&quot;H&quot;yy" sourceLinked="1"/>
        <c:majorTickMark val="none"/>
        <c:minorTickMark val="none"/>
        <c:tickLblPos val="none"/>
        <c:crossAx val="132039080"/>
        <c:crosses val="autoZero"/>
        <c:auto val="1"/>
        <c:lblOffset val="100"/>
        <c:baseTimeUnit val="years"/>
      </c:dateAx>
      <c:valAx>
        <c:axId val="1320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70-428D-85F4-33BABC290866}"/>
            </c:ext>
          </c:extLst>
        </c:ser>
        <c:dLbls>
          <c:showLegendKey val="0"/>
          <c:showVal val="0"/>
          <c:showCatName val="0"/>
          <c:showSerName val="0"/>
          <c:showPercent val="0"/>
          <c:showBubbleSize val="0"/>
        </c:dLbls>
        <c:gapWidth val="150"/>
        <c:axId val="132083704"/>
        <c:axId val="13208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70-428D-85F4-33BABC290866}"/>
            </c:ext>
          </c:extLst>
        </c:ser>
        <c:dLbls>
          <c:showLegendKey val="0"/>
          <c:showVal val="0"/>
          <c:showCatName val="0"/>
          <c:showSerName val="0"/>
          <c:showPercent val="0"/>
          <c:showBubbleSize val="0"/>
        </c:dLbls>
        <c:marker val="1"/>
        <c:smooth val="0"/>
        <c:axId val="132083704"/>
        <c:axId val="132084088"/>
      </c:lineChart>
      <c:dateAx>
        <c:axId val="132083704"/>
        <c:scaling>
          <c:orientation val="minMax"/>
        </c:scaling>
        <c:delete val="1"/>
        <c:axPos val="b"/>
        <c:numFmt formatCode="&quot;H&quot;yy" sourceLinked="1"/>
        <c:majorTickMark val="none"/>
        <c:minorTickMark val="none"/>
        <c:tickLblPos val="none"/>
        <c:crossAx val="132084088"/>
        <c:crosses val="autoZero"/>
        <c:auto val="1"/>
        <c:lblOffset val="100"/>
        <c:baseTimeUnit val="years"/>
      </c:dateAx>
      <c:valAx>
        <c:axId val="13208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09-4C0F-B398-849A54AF7010}"/>
            </c:ext>
          </c:extLst>
        </c:ser>
        <c:dLbls>
          <c:showLegendKey val="0"/>
          <c:showVal val="0"/>
          <c:showCatName val="0"/>
          <c:showSerName val="0"/>
          <c:showPercent val="0"/>
          <c:showBubbleSize val="0"/>
        </c:dLbls>
        <c:gapWidth val="150"/>
        <c:axId val="132126872"/>
        <c:axId val="13212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9-4C0F-B398-849A54AF7010}"/>
            </c:ext>
          </c:extLst>
        </c:ser>
        <c:dLbls>
          <c:showLegendKey val="0"/>
          <c:showVal val="0"/>
          <c:showCatName val="0"/>
          <c:showSerName val="0"/>
          <c:showPercent val="0"/>
          <c:showBubbleSize val="0"/>
        </c:dLbls>
        <c:marker val="1"/>
        <c:smooth val="0"/>
        <c:axId val="132126872"/>
        <c:axId val="132127256"/>
      </c:lineChart>
      <c:dateAx>
        <c:axId val="132126872"/>
        <c:scaling>
          <c:orientation val="minMax"/>
        </c:scaling>
        <c:delete val="1"/>
        <c:axPos val="b"/>
        <c:numFmt formatCode="&quot;H&quot;yy" sourceLinked="1"/>
        <c:majorTickMark val="none"/>
        <c:minorTickMark val="none"/>
        <c:tickLblPos val="none"/>
        <c:crossAx val="132127256"/>
        <c:crosses val="autoZero"/>
        <c:auto val="1"/>
        <c:lblOffset val="100"/>
        <c:baseTimeUnit val="years"/>
      </c:dateAx>
      <c:valAx>
        <c:axId val="1321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8B-484A-B731-691B9F92CAE6}"/>
            </c:ext>
          </c:extLst>
        </c:ser>
        <c:dLbls>
          <c:showLegendKey val="0"/>
          <c:showVal val="0"/>
          <c:showCatName val="0"/>
          <c:showSerName val="0"/>
          <c:showPercent val="0"/>
          <c:showBubbleSize val="0"/>
        </c:dLbls>
        <c:gapWidth val="150"/>
        <c:axId val="130537784"/>
        <c:axId val="130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8B-484A-B731-691B9F92CAE6}"/>
            </c:ext>
          </c:extLst>
        </c:ser>
        <c:dLbls>
          <c:showLegendKey val="0"/>
          <c:showVal val="0"/>
          <c:showCatName val="0"/>
          <c:showSerName val="0"/>
          <c:showPercent val="0"/>
          <c:showBubbleSize val="0"/>
        </c:dLbls>
        <c:marker val="1"/>
        <c:smooth val="0"/>
        <c:axId val="130537784"/>
        <c:axId val="130538176"/>
      </c:lineChart>
      <c:dateAx>
        <c:axId val="130537784"/>
        <c:scaling>
          <c:orientation val="minMax"/>
        </c:scaling>
        <c:delete val="1"/>
        <c:axPos val="b"/>
        <c:numFmt formatCode="&quot;H&quot;yy" sourceLinked="1"/>
        <c:majorTickMark val="none"/>
        <c:minorTickMark val="none"/>
        <c:tickLblPos val="none"/>
        <c:crossAx val="130538176"/>
        <c:crosses val="autoZero"/>
        <c:auto val="1"/>
        <c:lblOffset val="100"/>
        <c:baseTimeUnit val="years"/>
      </c:dateAx>
      <c:valAx>
        <c:axId val="130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7-4960-B635-37F2EE942D9C}"/>
            </c:ext>
          </c:extLst>
        </c:ser>
        <c:dLbls>
          <c:showLegendKey val="0"/>
          <c:showVal val="0"/>
          <c:showCatName val="0"/>
          <c:showSerName val="0"/>
          <c:showPercent val="0"/>
          <c:showBubbleSize val="0"/>
        </c:dLbls>
        <c:gapWidth val="150"/>
        <c:axId val="130539352"/>
        <c:axId val="1305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7-4960-B635-37F2EE942D9C}"/>
            </c:ext>
          </c:extLst>
        </c:ser>
        <c:dLbls>
          <c:showLegendKey val="0"/>
          <c:showVal val="0"/>
          <c:showCatName val="0"/>
          <c:showSerName val="0"/>
          <c:showPercent val="0"/>
          <c:showBubbleSize val="0"/>
        </c:dLbls>
        <c:marker val="1"/>
        <c:smooth val="0"/>
        <c:axId val="130539352"/>
        <c:axId val="130539744"/>
      </c:lineChart>
      <c:dateAx>
        <c:axId val="130539352"/>
        <c:scaling>
          <c:orientation val="minMax"/>
        </c:scaling>
        <c:delete val="1"/>
        <c:axPos val="b"/>
        <c:numFmt formatCode="&quot;H&quot;yy" sourceLinked="1"/>
        <c:majorTickMark val="none"/>
        <c:minorTickMark val="none"/>
        <c:tickLblPos val="none"/>
        <c:crossAx val="130539744"/>
        <c:crosses val="autoZero"/>
        <c:auto val="1"/>
        <c:lblOffset val="100"/>
        <c:baseTimeUnit val="years"/>
      </c:dateAx>
      <c:valAx>
        <c:axId val="1305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1341.27</c:v>
                </c:pt>
                <c:pt idx="1">
                  <c:v>1245.8499999999999</c:v>
                </c:pt>
                <c:pt idx="2">
                  <c:v>1222.8699999999999</c:v>
                </c:pt>
                <c:pt idx="3">
                  <c:v>1082.97</c:v>
                </c:pt>
                <c:pt idx="4">
                  <c:v>978.58</c:v>
                </c:pt>
              </c:numCache>
            </c:numRef>
          </c:val>
          <c:extLst xmlns:c16r2="http://schemas.microsoft.com/office/drawing/2015/06/chart">
            <c:ext xmlns:c16="http://schemas.microsoft.com/office/drawing/2014/chart" uri="{C3380CC4-5D6E-409C-BE32-E72D297353CC}">
              <c16:uniqueId val="{00000000-4CDC-4798-B4CA-4AFC1EB0F886}"/>
            </c:ext>
          </c:extLst>
        </c:ser>
        <c:dLbls>
          <c:showLegendKey val="0"/>
          <c:showVal val="0"/>
          <c:showCatName val="0"/>
          <c:showSerName val="0"/>
          <c:showPercent val="0"/>
          <c:showBubbleSize val="0"/>
        </c:dLbls>
        <c:gapWidth val="150"/>
        <c:axId val="132581440"/>
        <c:axId val="13258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4CDC-4798-B4CA-4AFC1EB0F886}"/>
            </c:ext>
          </c:extLst>
        </c:ser>
        <c:dLbls>
          <c:showLegendKey val="0"/>
          <c:showVal val="0"/>
          <c:showCatName val="0"/>
          <c:showSerName val="0"/>
          <c:showPercent val="0"/>
          <c:showBubbleSize val="0"/>
        </c:dLbls>
        <c:marker val="1"/>
        <c:smooth val="0"/>
        <c:axId val="132581440"/>
        <c:axId val="132581832"/>
      </c:lineChart>
      <c:dateAx>
        <c:axId val="132581440"/>
        <c:scaling>
          <c:orientation val="minMax"/>
        </c:scaling>
        <c:delete val="1"/>
        <c:axPos val="b"/>
        <c:numFmt formatCode="&quot;H&quot;yy" sourceLinked="1"/>
        <c:majorTickMark val="none"/>
        <c:minorTickMark val="none"/>
        <c:tickLblPos val="none"/>
        <c:crossAx val="132581832"/>
        <c:crosses val="autoZero"/>
        <c:auto val="1"/>
        <c:lblOffset val="100"/>
        <c:baseTimeUnit val="years"/>
      </c:dateAx>
      <c:valAx>
        <c:axId val="13258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48.39</c:v>
                </c:pt>
                <c:pt idx="1">
                  <c:v>51.41</c:v>
                </c:pt>
                <c:pt idx="2">
                  <c:v>46.09</c:v>
                </c:pt>
                <c:pt idx="3">
                  <c:v>48.78</c:v>
                </c:pt>
                <c:pt idx="4">
                  <c:v>55.92</c:v>
                </c:pt>
              </c:numCache>
            </c:numRef>
          </c:val>
          <c:extLst xmlns:c16r2="http://schemas.microsoft.com/office/drawing/2015/06/chart">
            <c:ext xmlns:c16="http://schemas.microsoft.com/office/drawing/2014/chart" uri="{C3380CC4-5D6E-409C-BE32-E72D297353CC}">
              <c16:uniqueId val="{00000000-5F20-48F2-AD05-6FDC9566160E}"/>
            </c:ext>
          </c:extLst>
        </c:ser>
        <c:dLbls>
          <c:showLegendKey val="0"/>
          <c:showVal val="0"/>
          <c:showCatName val="0"/>
          <c:showSerName val="0"/>
          <c:showPercent val="0"/>
          <c:showBubbleSize val="0"/>
        </c:dLbls>
        <c:gapWidth val="150"/>
        <c:axId val="130537000"/>
        <c:axId val="1305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5F20-48F2-AD05-6FDC9566160E}"/>
            </c:ext>
          </c:extLst>
        </c:ser>
        <c:dLbls>
          <c:showLegendKey val="0"/>
          <c:showVal val="0"/>
          <c:showCatName val="0"/>
          <c:showSerName val="0"/>
          <c:showPercent val="0"/>
          <c:showBubbleSize val="0"/>
        </c:dLbls>
        <c:marker val="1"/>
        <c:smooth val="0"/>
        <c:axId val="130537000"/>
        <c:axId val="130536608"/>
      </c:lineChart>
      <c:dateAx>
        <c:axId val="130537000"/>
        <c:scaling>
          <c:orientation val="minMax"/>
        </c:scaling>
        <c:delete val="1"/>
        <c:axPos val="b"/>
        <c:numFmt formatCode="&quot;H&quot;yy" sourceLinked="1"/>
        <c:majorTickMark val="none"/>
        <c:minorTickMark val="none"/>
        <c:tickLblPos val="none"/>
        <c:crossAx val="130536608"/>
        <c:crosses val="autoZero"/>
        <c:auto val="1"/>
        <c:lblOffset val="100"/>
        <c:baseTimeUnit val="years"/>
      </c:dateAx>
      <c:valAx>
        <c:axId val="1305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577.73</c:v>
                </c:pt>
                <c:pt idx="1">
                  <c:v>552.86</c:v>
                </c:pt>
                <c:pt idx="2">
                  <c:v>643.24</c:v>
                </c:pt>
                <c:pt idx="3">
                  <c:v>581.23</c:v>
                </c:pt>
                <c:pt idx="4">
                  <c:v>502.62</c:v>
                </c:pt>
              </c:numCache>
            </c:numRef>
          </c:val>
          <c:extLst xmlns:c16r2="http://schemas.microsoft.com/office/drawing/2015/06/chart">
            <c:ext xmlns:c16="http://schemas.microsoft.com/office/drawing/2014/chart" uri="{C3380CC4-5D6E-409C-BE32-E72D297353CC}">
              <c16:uniqueId val="{00000000-BE77-4F85-B156-5D9AA50C298D}"/>
            </c:ext>
          </c:extLst>
        </c:ser>
        <c:dLbls>
          <c:showLegendKey val="0"/>
          <c:showVal val="0"/>
          <c:showCatName val="0"/>
          <c:showSerName val="0"/>
          <c:showPercent val="0"/>
          <c:showBubbleSize val="0"/>
        </c:dLbls>
        <c:gapWidth val="150"/>
        <c:axId val="130537392"/>
        <c:axId val="1325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BE77-4F85-B156-5D9AA50C298D}"/>
            </c:ext>
          </c:extLst>
        </c:ser>
        <c:dLbls>
          <c:showLegendKey val="0"/>
          <c:showVal val="0"/>
          <c:showCatName val="0"/>
          <c:showSerName val="0"/>
          <c:showPercent val="0"/>
          <c:showBubbleSize val="0"/>
        </c:dLbls>
        <c:marker val="1"/>
        <c:smooth val="0"/>
        <c:axId val="130537392"/>
        <c:axId val="132583008"/>
      </c:lineChart>
      <c:dateAx>
        <c:axId val="130537392"/>
        <c:scaling>
          <c:orientation val="minMax"/>
        </c:scaling>
        <c:delete val="1"/>
        <c:axPos val="b"/>
        <c:numFmt formatCode="&quot;H&quot;yy" sourceLinked="1"/>
        <c:majorTickMark val="none"/>
        <c:minorTickMark val="none"/>
        <c:tickLblPos val="none"/>
        <c:crossAx val="132583008"/>
        <c:crosses val="autoZero"/>
        <c:auto val="1"/>
        <c:lblOffset val="100"/>
        <c:baseTimeUnit val="years"/>
      </c:dateAx>
      <c:valAx>
        <c:axId val="1325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E35" sqref="B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蓬田村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2763</v>
      </c>
      <c r="AM8" s="51"/>
      <c r="AN8" s="51"/>
      <c r="AO8" s="51"/>
      <c r="AP8" s="51"/>
      <c r="AQ8" s="51"/>
      <c r="AR8" s="51"/>
      <c r="AS8" s="51"/>
      <c r="AT8" s="47">
        <f>データ!$S$6</f>
        <v>80.84</v>
      </c>
      <c r="AU8" s="47"/>
      <c r="AV8" s="47"/>
      <c r="AW8" s="47"/>
      <c r="AX8" s="47"/>
      <c r="AY8" s="47"/>
      <c r="AZ8" s="47"/>
      <c r="BA8" s="47"/>
      <c r="BB8" s="47">
        <f>データ!$T$6</f>
        <v>34.18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95</v>
      </c>
      <c r="Q10" s="47"/>
      <c r="R10" s="47"/>
      <c r="S10" s="47"/>
      <c r="T10" s="47"/>
      <c r="U10" s="47"/>
      <c r="V10" s="47"/>
      <c r="W10" s="51">
        <f>データ!$Q$6</f>
        <v>4510</v>
      </c>
      <c r="X10" s="51"/>
      <c r="Y10" s="51"/>
      <c r="Z10" s="51"/>
      <c r="AA10" s="51"/>
      <c r="AB10" s="51"/>
      <c r="AC10" s="51"/>
      <c r="AD10" s="2"/>
      <c r="AE10" s="2"/>
      <c r="AF10" s="2"/>
      <c r="AG10" s="2"/>
      <c r="AH10" s="2"/>
      <c r="AI10" s="2"/>
      <c r="AJ10" s="2"/>
      <c r="AK10" s="2"/>
      <c r="AL10" s="51">
        <f>データ!$U$6</f>
        <v>2603</v>
      </c>
      <c r="AM10" s="51"/>
      <c r="AN10" s="51"/>
      <c r="AO10" s="51"/>
      <c r="AP10" s="51"/>
      <c r="AQ10" s="51"/>
      <c r="AR10" s="51"/>
      <c r="AS10" s="51"/>
      <c r="AT10" s="47">
        <f>データ!$V$6</f>
        <v>8.5</v>
      </c>
      <c r="AU10" s="47"/>
      <c r="AV10" s="47"/>
      <c r="AW10" s="47"/>
      <c r="AX10" s="47"/>
      <c r="AY10" s="47"/>
      <c r="AZ10" s="47"/>
      <c r="BA10" s="47"/>
      <c r="BB10" s="47">
        <f>データ!$W$6</f>
        <v>306.24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6" t="s">
        <v>25</v>
      </c>
      <c r="BM14" s="57"/>
      <c r="BN14" s="57"/>
      <c r="BO14" s="57"/>
      <c r="BP14" s="57"/>
      <c r="BQ14" s="57"/>
      <c r="BR14" s="57"/>
      <c r="BS14" s="57"/>
      <c r="BT14" s="57"/>
      <c r="BU14" s="57"/>
      <c r="BV14" s="57"/>
      <c r="BW14" s="57"/>
      <c r="BX14" s="57"/>
      <c r="BY14" s="57"/>
      <c r="BZ14" s="58"/>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0"/>
      <c r="BM60" s="71"/>
      <c r="BN60" s="71"/>
      <c r="BO60" s="71"/>
      <c r="BP60" s="71"/>
      <c r="BQ60" s="71"/>
      <c r="BR60" s="71"/>
      <c r="BS60" s="71"/>
      <c r="BT60" s="71"/>
      <c r="BU60" s="71"/>
      <c r="BV60" s="71"/>
      <c r="BW60" s="71"/>
      <c r="BX60" s="71"/>
      <c r="BY60" s="71"/>
      <c r="BZ60" s="72"/>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EJF2b70+mdv4ltRfp8PjOD9RfhgJb5Zg2W/nJ7avE+ZZoypO0AmFx43WDLBOYUDzHgP1uJCYM3viiokQb/p52w==" saltValue="bAhHb6dNMZN2BfP0qSec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23043</v>
      </c>
      <c r="D6" s="34">
        <f t="shared" si="3"/>
        <v>47</v>
      </c>
      <c r="E6" s="34">
        <f t="shared" si="3"/>
        <v>1</v>
      </c>
      <c r="F6" s="34">
        <f t="shared" si="3"/>
        <v>0</v>
      </c>
      <c r="G6" s="34">
        <f t="shared" si="3"/>
        <v>0</v>
      </c>
      <c r="H6" s="34" t="str">
        <f t="shared" si="3"/>
        <v>青森県　蓬田村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v>
      </c>
      <c r="Q6" s="35">
        <f t="shared" si="3"/>
        <v>4510</v>
      </c>
      <c r="R6" s="35">
        <f t="shared" si="3"/>
        <v>2763</v>
      </c>
      <c r="S6" s="35">
        <f t="shared" si="3"/>
        <v>80.84</v>
      </c>
      <c r="T6" s="35">
        <f t="shared" si="3"/>
        <v>34.18</v>
      </c>
      <c r="U6" s="35">
        <f t="shared" si="3"/>
        <v>2603</v>
      </c>
      <c r="V6" s="35">
        <f t="shared" si="3"/>
        <v>8.5</v>
      </c>
      <c r="W6" s="35">
        <f t="shared" si="3"/>
        <v>306.24</v>
      </c>
      <c r="X6" s="36">
        <f>IF(X7="",NA(),X7)</f>
        <v>72.67</v>
      </c>
      <c r="Y6" s="36">
        <f t="shared" ref="Y6:AG6" si="4">IF(Y7="",NA(),Y7)</f>
        <v>70.930000000000007</v>
      </c>
      <c r="Z6" s="36">
        <f t="shared" si="4"/>
        <v>65.8</v>
      </c>
      <c r="AA6" s="36">
        <f t="shared" si="4"/>
        <v>66.650000000000006</v>
      </c>
      <c r="AB6" s="36">
        <f t="shared" si="4"/>
        <v>75.63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1341.27</v>
      </c>
      <c r="BF6" s="36">
        <f t="shared" ref="BF6:BN6" si="7">IF(BF7="",NA(),BF7)</f>
        <v>1245.8499999999999</v>
      </c>
      <c r="BG6" s="36">
        <f t="shared" si="7"/>
        <v>1222.8699999999999</v>
      </c>
      <c r="BH6" s="36">
        <f t="shared" si="7"/>
        <v>1082.97</v>
      </c>
      <c r="BI6" s="36">
        <f t="shared" si="7"/>
        <v>978.58</v>
      </c>
      <c r="BJ6" s="36">
        <f t="shared" si="7"/>
        <v>1134.67</v>
      </c>
      <c r="BK6" s="36">
        <f t="shared" si="7"/>
        <v>1144.79</v>
      </c>
      <c r="BL6" s="36">
        <f t="shared" si="7"/>
        <v>1061.58</v>
      </c>
      <c r="BM6" s="36">
        <f t="shared" si="7"/>
        <v>1007.7</v>
      </c>
      <c r="BN6" s="36">
        <f t="shared" si="7"/>
        <v>1018.52</v>
      </c>
      <c r="BO6" s="35" t="str">
        <f>IF(BO7="","",IF(BO7="-","【-】","【"&amp;SUBSTITUTE(TEXT(BO7,"#,##0.00"),"-","△")&amp;"】"))</f>
        <v>【1,084.05】</v>
      </c>
      <c r="BP6" s="36">
        <f>IF(BP7="",NA(),BP7)</f>
        <v>48.39</v>
      </c>
      <c r="BQ6" s="36">
        <f t="shared" ref="BQ6:BY6" si="8">IF(BQ7="",NA(),BQ7)</f>
        <v>51.41</v>
      </c>
      <c r="BR6" s="36">
        <f t="shared" si="8"/>
        <v>46.09</v>
      </c>
      <c r="BS6" s="36">
        <f t="shared" si="8"/>
        <v>48.78</v>
      </c>
      <c r="BT6" s="36">
        <f t="shared" si="8"/>
        <v>55.92</v>
      </c>
      <c r="BU6" s="36">
        <f t="shared" si="8"/>
        <v>40.6</v>
      </c>
      <c r="BV6" s="36">
        <f t="shared" si="8"/>
        <v>56.04</v>
      </c>
      <c r="BW6" s="36">
        <f t="shared" si="8"/>
        <v>58.52</v>
      </c>
      <c r="BX6" s="36">
        <f t="shared" si="8"/>
        <v>59.22</v>
      </c>
      <c r="BY6" s="36">
        <f t="shared" si="8"/>
        <v>58.79</v>
      </c>
      <c r="BZ6" s="35" t="str">
        <f>IF(BZ7="","",IF(BZ7="-","【-】","【"&amp;SUBSTITUTE(TEXT(BZ7,"#,##0.00"),"-","△")&amp;"】"))</f>
        <v>【53.46】</v>
      </c>
      <c r="CA6" s="36">
        <f>IF(CA7="",NA(),CA7)</f>
        <v>577.73</v>
      </c>
      <c r="CB6" s="36">
        <f t="shared" ref="CB6:CJ6" si="9">IF(CB7="",NA(),CB7)</f>
        <v>552.86</v>
      </c>
      <c r="CC6" s="36">
        <f t="shared" si="9"/>
        <v>643.24</v>
      </c>
      <c r="CD6" s="36">
        <f t="shared" si="9"/>
        <v>581.23</v>
      </c>
      <c r="CE6" s="36">
        <f t="shared" si="9"/>
        <v>502.62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41.95</v>
      </c>
      <c r="CM6" s="36">
        <f t="shared" ref="CM6:CU6" si="10">IF(CM7="",NA(),CM7)</f>
        <v>41.22</v>
      </c>
      <c r="CN6" s="36">
        <f t="shared" si="10"/>
        <v>41.02</v>
      </c>
      <c r="CO6" s="36">
        <f t="shared" si="10"/>
        <v>40.65</v>
      </c>
      <c r="CP6" s="36">
        <f t="shared" si="10"/>
        <v>41.3</v>
      </c>
      <c r="CQ6" s="36">
        <f t="shared" si="10"/>
        <v>57.29</v>
      </c>
      <c r="CR6" s="36">
        <f t="shared" si="10"/>
        <v>55.9</v>
      </c>
      <c r="CS6" s="36">
        <f t="shared" si="10"/>
        <v>57.3</v>
      </c>
      <c r="CT6" s="36">
        <f t="shared" si="10"/>
        <v>56.76</v>
      </c>
      <c r="CU6" s="36">
        <f t="shared" si="10"/>
        <v>56.04</v>
      </c>
      <c r="CV6" s="35" t="str">
        <f>IF(CV7="","",IF(CV7="-","【-】","【"&amp;SUBSTITUTE(TEXT(CV7,"#,##0.00"),"-","△")&amp;"】"))</f>
        <v>【54.90】</v>
      </c>
      <c r="CW6" s="36">
        <f>IF(CW7="",NA(),CW7)</f>
        <v>88.96</v>
      </c>
      <c r="CX6" s="36">
        <f t="shared" ref="CX6:DF6" si="11">IF(CX7="",NA(),CX7)</f>
        <v>89.96</v>
      </c>
      <c r="CY6" s="36">
        <f t="shared" si="11"/>
        <v>82.06</v>
      </c>
      <c r="CZ6" s="36">
        <f t="shared" si="11"/>
        <v>90.23</v>
      </c>
      <c r="DA6" s="36">
        <f t="shared" si="11"/>
        <v>90.45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23043</v>
      </c>
      <c r="D7" s="38">
        <v>47</v>
      </c>
      <c r="E7" s="38">
        <v>1</v>
      </c>
      <c r="F7" s="38">
        <v>0</v>
      </c>
      <c r="G7" s="38">
        <v>0</v>
      </c>
      <c r="H7" s="38" t="s">
        <v>94</v>
      </c>
      <c r="I7" s="38" t="s">
        <v>95</v>
      </c>
      <c r="J7" s="38" t="s">
        <v>96</v>
      </c>
      <c r="K7" s="38" t="s">
        <v>97</v>
      </c>
      <c r="L7" s="38" t="s">
        <v>98</v>
      </c>
      <c r="M7" s="38" t="s">
        <v>99</v>
      </c>
      <c r="N7" s="39" t="s">
        <v>100</v>
      </c>
      <c r="O7" s="39" t="s">
        <v>101</v>
      </c>
      <c r="P7" s="39">
        <v>95</v>
      </c>
      <c r="Q7" s="39">
        <v>4510</v>
      </c>
      <c r="R7" s="39">
        <v>2763</v>
      </c>
      <c r="S7" s="39">
        <v>80.84</v>
      </c>
      <c r="T7" s="39">
        <v>34.18</v>
      </c>
      <c r="U7" s="39">
        <v>2603</v>
      </c>
      <c r="V7" s="39">
        <v>8.5</v>
      </c>
      <c r="W7" s="39">
        <v>306.24</v>
      </c>
      <c r="X7" s="39">
        <v>72.67</v>
      </c>
      <c r="Y7" s="39">
        <v>70.930000000000007</v>
      </c>
      <c r="Z7" s="39">
        <v>65.8</v>
      </c>
      <c r="AA7" s="39">
        <v>66.650000000000006</v>
      </c>
      <c r="AB7" s="39">
        <v>75.63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1341.27</v>
      </c>
      <c r="BF7" s="39">
        <v>1245.8499999999999</v>
      </c>
      <c r="BG7" s="39">
        <v>1222.8699999999999</v>
      </c>
      <c r="BH7" s="39">
        <v>1082.97</v>
      </c>
      <c r="BI7" s="39">
        <v>978.58</v>
      </c>
      <c r="BJ7" s="39">
        <v>1134.67</v>
      </c>
      <c r="BK7" s="39">
        <v>1144.79</v>
      </c>
      <c r="BL7" s="39">
        <v>1061.58</v>
      </c>
      <c r="BM7" s="39">
        <v>1007.7</v>
      </c>
      <c r="BN7" s="39">
        <v>1018.52</v>
      </c>
      <c r="BO7" s="39">
        <v>1084.05</v>
      </c>
      <c r="BP7" s="39">
        <v>48.39</v>
      </c>
      <c r="BQ7" s="39">
        <v>51.41</v>
      </c>
      <c r="BR7" s="39">
        <v>46.09</v>
      </c>
      <c r="BS7" s="39">
        <v>48.78</v>
      </c>
      <c r="BT7" s="39">
        <v>55.92</v>
      </c>
      <c r="BU7" s="39">
        <v>40.6</v>
      </c>
      <c r="BV7" s="39">
        <v>56.04</v>
      </c>
      <c r="BW7" s="39">
        <v>58.52</v>
      </c>
      <c r="BX7" s="39">
        <v>59.22</v>
      </c>
      <c r="BY7" s="39">
        <v>58.79</v>
      </c>
      <c r="BZ7" s="39">
        <v>53.46</v>
      </c>
      <c r="CA7" s="39">
        <v>577.73</v>
      </c>
      <c r="CB7" s="39">
        <v>552.86</v>
      </c>
      <c r="CC7" s="39">
        <v>643.24</v>
      </c>
      <c r="CD7" s="39">
        <v>581.23</v>
      </c>
      <c r="CE7" s="39">
        <v>502.62</v>
      </c>
      <c r="CF7" s="39">
        <v>440.03</v>
      </c>
      <c r="CG7" s="39">
        <v>304.35000000000002</v>
      </c>
      <c r="CH7" s="39">
        <v>296.3</v>
      </c>
      <c r="CI7" s="39">
        <v>292.89999999999998</v>
      </c>
      <c r="CJ7" s="39">
        <v>298.25</v>
      </c>
      <c r="CK7" s="39">
        <v>300.47000000000003</v>
      </c>
      <c r="CL7" s="39">
        <v>41.95</v>
      </c>
      <c r="CM7" s="39">
        <v>41.22</v>
      </c>
      <c r="CN7" s="39">
        <v>41.02</v>
      </c>
      <c r="CO7" s="39">
        <v>40.65</v>
      </c>
      <c r="CP7" s="39">
        <v>41.3</v>
      </c>
      <c r="CQ7" s="39">
        <v>57.29</v>
      </c>
      <c r="CR7" s="39">
        <v>55.9</v>
      </c>
      <c r="CS7" s="39">
        <v>57.3</v>
      </c>
      <c r="CT7" s="39">
        <v>56.76</v>
      </c>
      <c r="CU7" s="39">
        <v>56.04</v>
      </c>
      <c r="CV7" s="39">
        <v>54.9</v>
      </c>
      <c r="CW7" s="39">
        <v>88.96</v>
      </c>
      <c r="CX7" s="39">
        <v>89.96</v>
      </c>
      <c r="CY7" s="39">
        <v>82.06</v>
      </c>
      <c r="CZ7" s="39">
        <v>90.23</v>
      </c>
      <c r="DA7" s="39">
        <v>90.45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大宮　哲也</cp:lastModifiedBy>
  <cp:lastPrinted>2021-02-08T09:12:04Z</cp:lastPrinted>
  <dcterms:created xsi:type="dcterms:W3CDTF">2020-12-04T02:18:47Z</dcterms:created>
  <dcterms:modified xsi:type="dcterms:W3CDTF">2021-02-08T09:13:17Z</dcterms:modified>
  <cp:category/>
</cp:coreProperties>
</file>