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esuijo01\landisk\disk\300　下水道財務G\360 経営指標\361　経営比較分析表\経営比較分析表\R2\"/>
    </mc:Choice>
  </mc:AlternateContent>
  <workbookProtection workbookAlgorithmName="SHA-512" workbookHashValue="t6fLxzRCIUrFZxTCfdHj+bbcjT997YclBdWKd9D6b0zst7lZSh7+4Xi7aRvvnP4hzJWJ7s3CJGHM/QCuuXu+aA==" workbookSaltValue="w24DR8ueVF4hJJwep1+waQ==" workbookSpinCount="100000" lockStructure="1"/>
  <bookViews>
    <workbookView xWindow="0" yWindow="0" windowWidth="24000" windowHeight="1009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alcChain>
</file>

<file path=xl/sharedStrings.xml><?xml version="1.0" encoding="utf-8"?>
<sst xmlns="http://schemas.openxmlformats.org/spreadsheetml/2006/main" count="236" uniqueCount="120">
  <si>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</si>
  <si>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</si>
  <si>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</si>
  <si>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</si>
  <si>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</si>
  <si>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</si>
  <si>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</si>
  <si>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</si>
  <si>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</si>
  <si>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</si>
  <si>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</si>
  <si>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</si>
  <si>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</si>
  <si>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</si>
  <si>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</si>
  <si>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</si>
  <si>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</si>
  <si>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</si>
  <si>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</si>
  <si>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</si>
  <si>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</si>
  <si>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</si>
  <si>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</si>
  <si>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</si>
  <si>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</si>
  <si>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</si>
  <si>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</si>
  <si>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</si>
  <si>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</si>
  <si>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</si>
  <si>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</si>
  <si>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</si>
  <si>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</si>
  <si>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</si>
  <si>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</si>
  <si>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</si>
  <si>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</si>
  <si>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</si>
  <si>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</si>
  <si>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</si>
  <si>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</si>
  <si>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</si>
  <si>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</si>
  <si>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</si>
  <si>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</si>
  <si>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</si>
  <si>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</si>
  <si>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</si>
  <si>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</si>
  <si>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</si>
  <si>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</si>
  <si>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</si>
  <si>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</si>
  <si>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</si>
  <si>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</si>
  <si>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</si>
  <si>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</si>
  <si>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</si>
  <si>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</si>
  <si>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</si>
  <si>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</si>
  <si>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</si>
  <si>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</si>
  <si>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</si>
  <si>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</si>
  <si>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</si>
  <si>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</si>
  <si>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</si>
  <si>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</si>
  <si>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</si>
  <si>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</si>
  <si>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</si>
  <si>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</si>
  <si>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</si>
  <si>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</si>
  <si>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</si>
  <si>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</si>
  <si>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</si>
  <si>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</si>
  <si>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</si>
  <si>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</si>
  <si>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</si>
  <si>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</si>
  <si>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</si>
  <si>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</si>
  <si>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</si>
  <si>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</si>
  <si>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</si>
  <si>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</si>
  <si>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</si>
  <si>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</si>
  <si>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</si>
  <si>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</si>
  <si>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</si>
  <si>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</si>
  <si>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</si>
  <si>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</si>
  <si>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</si>
  <si>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むつ市</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</si>
  <si>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</si>
  <si>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</si>
  <si>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</si>
  <si>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</si>
  <si>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</si>
  <si>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</si>
  <si>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</si>
  <si>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</si>
  <si>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</si>
  <si>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</si>
  <si>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</si>
  <si>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</si>
  <si>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</si>
  <si>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</si>
  <si>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</si>
  <si>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</si>
  <si>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</si>
  <si>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</si>
  <si>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各指標を改善するためには、有収水量を確保し使用料収入増収を図ると共に汚水処理費にかかるコスト削減に努める必要がある。
　平成29年から令和元年にかけて使用料改定を行い、類似団体と比較して安価な設定となっている使用料単価を改定し、使用料増収により経営基盤の強化を図った。
　しかしながら、人口減少により処理区域内人口が減少する中での使用料改定による増収は一時的なものである。経費回収率や汚水処理原価といった各経営指標は年々改善しているものの、今後も下水道水洗化率の向上と併せて汚水処理経費のコスト削減を図るなど、収益確保に向けた取り組みを行うことが不可欠である。
　令和２年度より地方公営企業法を適用し、企業会計による経営管理の強化に取り組む。</t>
    <rPh sb="1" eb="4">
      <t>カクシヒョウ</t>
    </rPh>
    <rPh sb="5" eb="7">
      <t>カイゼン</t>
    </rPh>
    <rPh sb="14" eb="16">
      <t>ユウシュウ</t>
    </rPh>
    <rPh sb="16" eb="18">
      <t>スイリョウ</t>
    </rPh>
    <rPh sb="68" eb="70">
      <t>レイワ</t>
    </rPh>
    <rPh sb="70" eb="71">
      <t>ガン</t>
    </rPh>
    <rPh sb="187" eb="189">
      <t>ケイヒ</t>
    </rPh>
    <rPh sb="189" eb="192">
      <t>カイシュウリツ</t>
    </rPh>
    <rPh sb="193" eb="195">
      <t>オスイ</t>
    </rPh>
    <rPh sb="195" eb="197">
      <t>ショリ</t>
    </rPh>
    <rPh sb="197" eb="199">
      <t>ゲンカ</t>
    </rPh>
    <rPh sb="203" eb="204">
      <t>カク</t>
    </rPh>
    <rPh sb="204" eb="206">
      <t>ケイエイ</t>
    </rPh>
    <rPh sb="206" eb="208">
      <t>シヒョウ</t>
    </rPh>
    <rPh sb="209" eb="211">
      <t>ネンネン</t>
    </rPh>
    <rPh sb="211" eb="213">
      <t>カイゼン</t>
    </rPh>
    <rPh sb="221" eb="223">
      <t>コンゴ</t>
    </rPh>
    <rPh sb="224" eb="227">
      <t>ゲスイドウ</t>
    </rPh>
    <rPh sb="227" eb="230">
      <t>スイセンカ</t>
    </rPh>
    <rPh sb="230" eb="231">
      <t>リツ</t>
    </rPh>
    <rPh sb="232" eb="234">
      <t>コウジョウ</t>
    </rPh>
    <rPh sb="235" eb="236">
      <t>アワ</t>
    </rPh>
    <rPh sb="238" eb="240">
      <t>オスイ</t>
    </rPh>
    <rPh sb="240" eb="242">
      <t>ショリ</t>
    </rPh>
    <rPh sb="242" eb="244">
      <t>ケイヒ</t>
    </rPh>
    <rPh sb="248" eb="250">
      <t>サクゲン</t>
    </rPh>
    <rPh sb="251" eb="252">
      <t>ハカ</t>
    </rPh>
    <rPh sb="256" eb="258">
      <t>シュウエキ</t>
    </rPh>
    <rPh sb="258" eb="260">
      <t>カクホ</t>
    </rPh>
    <rPh sb="261" eb="262">
      <t>ム</t>
    </rPh>
    <rPh sb="264" eb="265">
      <t>ト</t>
    </rPh>
    <rPh sb="266" eb="267">
      <t>ク</t>
    </rPh>
    <rPh sb="269" eb="270">
      <t>オコナ</t>
    </rPh>
    <rPh sb="274" eb="277">
      <t>フカケツ</t>
    </rPh>
    <rPh sb="283" eb="285">
      <t>レイワ</t>
    </rPh>
    <rPh sb="286" eb="288">
      <t>ネンド</t>
    </rPh>
    <rPh sb="290" eb="292">
      <t>チホウ</t>
    </rPh>
    <rPh sb="292" eb="294">
      <t>コウエイ</t>
    </rPh>
    <rPh sb="294" eb="296">
      <t>キギョウ</t>
    </rPh>
    <rPh sb="296" eb="297">
      <t>ホウ</t>
    </rPh>
    <rPh sb="298" eb="300">
      <t>テキヨウ</t>
    </rPh>
    <rPh sb="302" eb="304">
      <t>キギョウ</t>
    </rPh>
    <rPh sb="304" eb="306">
      <t>カイケイ</t>
    </rPh>
    <rPh sb="309" eb="311">
      <t>ケイエイ</t>
    </rPh>
    <rPh sb="311" eb="313">
      <t>カンリ</t>
    </rPh>
    <rPh sb="314" eb="316">
      <t>キョウカ</t>
    </rPh>
    <rPh sb="317" eb="318">
      <t>ト</t>
    </rPh>
    <rPh sb="319" eb="320">
      <t>ク</t>
    </rPh>
    <phoneticPr fontId="4"/>
  </si>
  <si>
    <t>　当市の特定環境保全公共下水道事業は、川内処理区が平成12年度、脇野沢処理区が平成14年度に供用開始しているが、供用開始からの年数が浅く管渠・施設等の老朽化による更新はまだ行っていない。
　しかしながら、施設内の機械設備等は順次に耐用年数を迎えることから、適切な資産管理・資金計画を行う必要があるため、ストックマネジメント計画に基づき計画的な更新を実施するよう努める。</t>
    <rPh sb="1" eb="3">
      <t>トウシ</t>
    </rPh>
    <rPh sb="4" eb="6">
      <t>トクテイ</t>
    </rPh>
    <rPh sb="6" eb="8">
      <t>カンキョウ</t>
    </rPh>
    <rPh sb="8" eb="10">
      <t>ホゼン</t>
    </rPh>
    <rPh sb="10" eb="12">
      <t>コウキョウ</t>
    </rPh>
    <rPh sb="12" eb="15">
      <t>ゲスイドウ</t>
    </rPh>
    <rPh sb="15" eb="17">
      <t>ジギョウ</t>
    </rPh>
    <rPh sb="19" eb="21">
      <t>カワウチ</t>
    </rPh>
    <rPh sb="21" eb="24">
      <t>ショリク</t>
    </rPh>
    <rPh sb="25" eb="27">
      <t>ヘイセイ</t>
    </rPh>
    <rPh sb="29" eb="31">
      <t>ネンド</t>
    </rPh>
    <rPh sb="32" eb="35">
      <t>ワキノサワ</t>
    </rPh>
    <rPh sb="35" eb="38">
      <t>ショリク</t>
    </rPh>
    <rPh sb="39" eb="41">
      <t>ヘイセイ</t>
    </rPh>
    <rPh sb="43" eb="45">
      <t>ネンド</t>
    </rPh>
    <rPh sb="46" eb="48">
      <t>キョウヨウ</t>
    </rPh>
    <rPh sb="48" eb="50">
      <t>カイシ</t>
    </rPh>
    <rPh sb="56" eb="58">
      <t>キョウヨウ</t>
    </rPh>
    <rPh sb="58" eb="60">
      <t>カイシ</t>
    </rPh>
    <rPh sb="63" eb="65">
      <t>ネンスウ</t>
    </rPh>
    <rPh sb="66" eb="67">
      <t>アサ</t>
    </rPh>
    <rPh sb="68" eb="70">
      <t>カンキョ</t>
    </rPh>
    <rPh sb="71" eb="73">
      <t>シセツ</t>
    </rPh>
    <rPh sb="73" eb="74">
      <t>トウ</t>
    </rPh>
    <rPh sb="75" eb="78">
      <t>ロウキュウカ</t>
    </rPh>
    <rPh sb="81" eb="83">
      <t>コウシン</t>
    </rPh>
    <rPh sb="86" eb="87">
      <t>オコナ</t>
    </rPh>
    <rPh sb="102" eb="104">
      <t>シセツ</t>
    </rPh>
    <rPh sb="104" eb="105">
      <t>ナイ</t>
    </rPh>
    <rPh sb="106" eb="108">
      <t>キカイ</t>
    </rPh>
    <rPh sb="108" eb="110">
      <t>セツビ</t>
    </rPh>
    <rPh sb="110" eb="111">
      <t>トウ</t>
    </rPh>
    <rPh sb="112" eb="114">
      <t>ジュンジ</t>
    </rPh>
    <rPh sb="115" eb="117">
      <t>タイヨウ</t>
    </rPh>
    <rPh sb="117" eb="119">
      <t>ネンスウ</t>
    </rPh>
    <rPh sb="120" eb="121">
      <t>ムカ</t>
    </rPh>
    <rPh sb="128" eb="130">
      <t>テキセツ</t>
    </rPh>
    <rPh sb="131" eb="133">
      <t>シサン</t>
    </rPh>
    <rPh sb="133" eb="135">
      <t>カンリ</t>
    </rPh>
    <rPh sb="136" eb="138">
      <t>シキン</t>
    </rPh>
    <rPh sb="138" eb="140">
      <t>ケイカク</t>
    </rPh>
    <rPh sb="141" eb="142">
      <t>オコナ</t>
    </rPh>
    <rPh sb="143" eb="145">
      <t>ヒツヨウ</t>
    </rPh>
    <rPh sb="161" eb="163">
      <t>ケイカク</t>
    </rPh>
    <rPh sb="164" eb="165">
      <t>モト</t>
    </rPh>
    <rPh sb="167" eb="170">
      <t>ケイカクテキ</t>
    </rPh>
    <rPh sb="171" eb="173">
      <t>コウシン</t>
    </rPh>
    <rPh sb="174" eb="176">
      <t>ジッシ</t>
    </rPh>
    <rPh sb="180" eb="181">
      <t>ツト</t>
    </rPh>
    <phoneticPr fontId="4"/>
  </si>
  <si>
    <t>【経年比較】
　当該値経年比較では、①収益的収支比率の変動が大きい。
　当市の特定環境保全公共下水道事業は下水道整備を終了しており処理区域内人口は年々減少していることから、今後下水道接続人口の大幅な増加による使用料収入増収は見込めず、汚水処理費の増減によって数値は変動することとなる。
　また、令和２年度から地方公営企業法を適用するため、令和元年度決算は令和2年3月31日をもって打切決算としたことが影響している。
　今後は効率的な処理・維持管理・機器の更新等を行うことにより汚水処理コストの縮減を図る必要がある。
【類似団体比較】
　類似団体との比較においては、年々改善されているものの、⑤経費回収率の類似団体平均値との差が大きい。これは事業規模が小さいことや、川内処理区・脇野沢処理区が半島の奥部に位置している地理的な要因から汚水処理経費が多大にかかっているためであると考える。
【下水道事業の現状】
　当市の特定環境保全公共下水道事業は下水道整備を終了している。人口減少に歯止めがかからず、有収水量も減少傾向にあることから、類似団体平均よりも低い水洗化率の向上に努め、有収水量を確保し、使用料収入を維持していく必要がある。</t>
    <rPh sb="1" eb="3">
      <t>ケイネン</t>
    </rPh>
    <rPh sb="3" eb="5">
      <t>ヒカク</t>
    </rPh>
    <rPh sb="8" eb="10">
      <t>トウガイ</t>
    </rPh>
    <rPh sb="10" eb="11">
      <t>チ</t>
    </rPh>
    <rPh sb="11" eb="13">
      <t>ケイネン</t>
    </rPh>
    <rPh sb="13" eb="15">
      <t>ヒカク</t>
    </rPh>
    <rPh sb="19" eb="22">
      <t>シュウエキテキ</t>
    </rPh>
    <rPh sb="22" eb="24">
      <t>シュウシ</t>
    </rPh>
    <rPh sb="24" eb="26">
      <t>ヒリツ</t>
    </rPh>
    <rPh sb="27" eb="29">
      <t>ヘンドウ</t>
    </rPh>
    <rPh sb="30" eb="31">
      <t>オオ</t>
    </rPh>
    <rPh sb="147" eb="149">
      <t>レイワ</t>
    </rPh>
    <rPh sb="150" eb="152">
      <t>ネンド</t>
    </rPh>
    <rPh sb="154" eb="156">
      <t>チホウ</t>
    </rPh>
    <rPh sb="156" eb="158">
      <t>コウエイ</t>
    </rPh>
    <rPh sb="158" eb="160">
      <t>キギョウ</t>
    </rPh>
    <rPh sb="160" eb="161">
      <t>ホウ</t>
    </rPh>
    <rPh sb="162" eb="164">
      <t>テキヨウ</t>
    </rPh>
    <rPh sb="169" eb="171">
      <t>レイワ</t>
    </rPh>
    <rPh sb="171" eb="174">
      <t>ガンネンド</t>
    </rPh>
    <rPh sb="174" eb="176">
      <t>ケッサン</t>
    </rPh>
    <rPh sb="177" eb="179">
      <t>レイワ</t>
    </rPh>
    <rPh sb="180" eb="181">
      <t>ネン</t>
    </rPh>
    <rPh sb="182" eb="183">
      <t>ガツ</t>
    </rPh>
    <rPh sb="185" eb="186">
      <t>ニチ</t>
    </rPh>
    <rPh sb="190" eb="191">
      <t>ウ</t>
    </rPh>
    <rPh sb="191" eb="192">
      <t>キ</t>
    </rPh>
    <rPh sb="192" eb="194">
      <t>ケッサン</t>
    </rPh>
    <rPh sb="200" eb="202">
      <t>エイキョウ</t>
    </rPh>
    <rPh sb="209" eb="211">
      <t>コンゴ</t>
    </rPh>
    <rPh sb="212" eb="215">
      <t>コウリツテキ</t>
    </rPh>
    <rPh sb="216" eb="218">
      <t>ショリ</t>
    </rPh>
    <rPh sb="219" eb="221">
      <t>イジ</t>
    </rPh>
    <rPh sb="221" eb="223">
      <t>カンリ</t>
    </rPh>
    <rPh sb="224" eb="226">
      <t>キキ</t>
    </rPh>
    <rPh sb="227" eb="229">
      <t>コウシン</t>
    </rPh>
    <rPh sb="229" eb="230">
      <t>トウ</t>
    </rPh>
    <rPh sb="231" eb="232">
      <t>オコナ</t>
    </rPh>
    <rPh sb="238" eb="240">
      <t>オスイ</t>
    </rPh>
    <rPh sb="240" eb="242">
      <t>ショリ</t>
    </rPh>
    <rPh sb="246" eb="248">
      <t>シュクゲン</t>
    </rPh>
    <rPh sb="249" eb="250">
      <t>ハカ</t>
    </rPh>
    <rPh sb="251" eb="253">
      <t>ヒツヨウ</t>
    </rPh>
    <rPh sb="259" eb="261">
      <t>ルイジ</t>
    </rPh>
    <rPh sb="261" eb="263">
      <t>ダンタイ</t>
    </rPh>
    <rPh sb="263" eb="265">
      <t>ヒカク</t>
    </rPh>
    <rPh sb="268" eb="270">
      <t>ルイジ</t>
    </rPh>
    <rPh sb="270" eb="272">
      <t>ダンタイ</t>
    </rPh>
    <rPh sb="274" eb="276">
      <t>ヒカク</t>
    </rPh>
    <rPh sb="282" eb="284">
      <t>ネンネン</t>
    </rPh>
    <rPh sb="284" eb="286">
      <t>カイゼン</t>
    </rPh>
    <rPh sb="296" eb="298">
      <t>ケイヒ</t>
    </rPh>
    <rPh sb="298" eb="301">
      <t>カイシュウリツ</t>
    </rPh>
    <rPh sb="302" eb="304">
      <t>ルイジ</t>
    </rPh>
    <rPh sb="304" eb="306">
      <t>ダンタイ</t>
    </rPh>
    <rPh sb="306" eb="309">
      <t>ヘイキンチ</t>
    </rPh>
    <rPh sb="311" eb="312">
      <t>サ</t>
    </rPh>
    <rPh sb="313" eb="314">
      <t>オオ</t>
    </rPh>
    <rPh sb="320" eb="322">
      <t>ジギョウ</t>
    </rPh>
    <rPh sb="322" eb="324">
      <t>キボ</t>
    </rPh>
    <rPh sb="325" eb="326">
      <t>チイ</t>
    </rPh>
    <rPh sb="332" eb="334">
      <t>カワウチ</t>
    </rPh>
    <rPh sb="334" eb="337">
      <t>ショリク</t>
    </rPh>
    <rPh sb="338" eb="341">
      <t>ワキノサワ</t>
    </rPh>
    <rPh sb="341" eb="344">
      <t>ショリク</t>
    </rPh>
    <rPh sb="345" eb="347">
      <t>ハントウ</t>
    </rPh>
    <rPh sb="348" eb="349">
      <t>オク</t>
    </rPh>
    <rPh sb="349" eb="350">
      <t>ブ</t>
    </rPh>
    <rPh sb="351" eb="353">
      <t>イチ</t>
    </rPh>
    <rPh sb="357" eb="360">
      <t>チリテキ</t>
    </rPh>
    <rPh sb="361" eb="363">
      <t>ヨウイン</t>
    </rPh>
    <rPh sb="365" eb="367">
      <t>オスイ</t>
    </rPh>
    <rPh sb="367" eb="369">
      <t>ショリ</t>
    </rPh>
    <rPh sb="369" eb="371">
      <t>ケイヒ</t>
    </rPh>
    <rPh sb="372" eb="374">
      <t>タダイ</t>
    </rPh>
    <rPh sb="387" eb="388">
      <t>カンガ</t>
    </rPh>
    <rPh sb="393" eb="396">
      <t>ゲスイドウ</t>
    </rPh>
    <rPh sb="396" eb="398">
      <t>ジギョウ</t>
    </rPh>
    <rPh sb="399" eb="401">
      <t>ゲンジョウ</t>
    </rPh>
    <rPh sb="404" eb="406">
      <t>トウシ</t>
    </rPh>
    <rPh sb="407" eb="409">
      <t>トクテイ</t>
    </rPh>
    <rPh sb="409" eb="411">
      <t>カンキョウ</t>
    </rPh>
    <rPh sb="411" eb="413">
      <t>ホゼン</t>
    </rPh>
    <rPh sb="413" eb="415">
      <t>コウキョウ</t>
    </rPh>
    <rPh sb="415" eb="418">
      <t>ゲスイドウ</t>
    </rPh>
    <rPh sb="418" eb="420">
      <t>ジギョウ</t>
    </rPh>
    <rPh sb="421" eb="424">
      <t>ゲスイドウ</t>
    </rPh>
    <rPh sb="424" eb="426">
      <t>セイビ</t>
    </rPh>
    <rPh sb="427" eb="429">
      <t>シュウリョウ</t>
    </rPh>
    <rPh sb="434" eb="436">
      <t>ジンコウ</t>
    </rPh>
    <rPh sb="436" eb="438">
      <t>ゲンショウ</t>
    </rPh>
    <rPh sb="439" eb="441">
      <t>ハド</t>
    </rPh>
    <rPh sb="448" eb="450">
      <t>ユウシュウ</t>
    </rPh>
    <rPh sb="450" eb="452">
      <t>スイリョウ</t>
    </rPh>
    <rPh sb="453" eb="455">
      <t>ゲンショウ</t>
    </rPh>
    <rPh sb="455" eb="457">
      <t>ケイコウ</t>
    </rPh>
    <rPh sb="465" eb="467">
      <t>ルイジ</t>
    </rPh>
    <rPh sb="467" eb="469">
      <t>ダンタイ</t>
    </rPh>
    <rPh sb="469" eb="471">
      <t>ヘイキン</t>
    </rPh>
    <rPh sb="474" eb="475">
      <t>ヒク</t>
    </rPh>
    <rPh sb="476" eb="479">
      <t>スイセンカ</t>
    </rPh>
    <rPh sb="479" eb="480">
      <t>リツ</t>
    </rPh>
    <rPh sb="481" eb="483">
      <t>コウジョウ</t>
    </rPh>
    <rPh sb="484" eb="485">
      <t>ツト</t>
    </rPh>
    <rPh sb="487" eb="488">
      <t>ユウ</t>
    </rPh>
    <rPh sb="496" eb="499">
      <t>シヨウリョウ</t>
    </rPh>
    <rPh sb="499" eb="501">
      <t>シュウニュウ</t>
    </rPh>
    <rPh sb="502" eb="504">
      <t>イジ</t>
    </rPh>
    <rPh sb="508" eb="510">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</si>
</sst>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82D-4FCD-96B9-BD2A5776D5E2}"/>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0.09</c:v>
                </c:pt>
                <c:pt idx="2">
                  <c:v>0.09</c:v>
                </c:pt>
                <c:pt idx="3">
                  <c:v>0.13</c:v>
                </c:pt>
                <c:pt idx="4">
                  <c:v>0.36</c:v>
                </c:pt>
              </c:numCache>
            </c:numRef>
          </c:val>
          <c:smooth val="0"/>
          <c:extLst>
            <c:ext xmlns:c16="http://schemas.microsoft.com/office/drawing/2014/chart" uri="{C3380CC4-5D6E-409C-BE32-E72D297353CC}">
              <c16:uniqueId val="{00000001-382D-4FCD-96B9-BD2A5776D5E2}"/>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54.95</c:v>
                </c:pt>
                <c:pt idx="1">
                  <c:v>73.19</c:v>
                </c:pt>
                <c:pt idx="2">
                  <c:v>73.37</c:v>
                </c:pt>
                <c:pt idx="3">
                  <c:v>61.04</c:v>
                </c:pt>
                <c:pt idx="4">
                  <c:v>67.709999999999994</c:v>
                </c:pt>
              </c:numCache>
            </c:numRef>
          </c:val>
          <c:extLst>
            <c:ext xmlns:c16="http://schemas.microsoft.com/office/drawing/2014/chart" uri="{C3380CC4-5D6E-409C-BE32-E72D297353CC}">
              <c16:uniqueId val="{00000000-9E52-4F8C-8014-93760896D34A}"/>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E52-4F8C-8014-93760896D34A}"/>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0FF-4F75-8C7D-C5B4FA92654E}"/>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0FF-4F75-8C7D-C5B4FA92654E}"/>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6E4-4130-8B85-BA224ED6A800}"/>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6E4-4130-8B85-BA224ED6A800}"/>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44E-4AEE-938B-7617A7F0E0DE}"/>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44E-4AEE-938B-7617A7F0E0DE}"/>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C5A-4A1C-AF8F-F5F7C47352A6}"/>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C5A-4A1C-AF8F-F5F7C47352A6}"/>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2BD-4241-A73C-76856EC0A133}"/>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1434.89</c:v>
                </c:pt>
                <c:pt idx="1">
                  <c:v>1298.9100000000001</c:v>
                </c:pt>
                <c:pt idx="2">
                  <c:v>1243.71</c:v>
                </c:pt>
                <c:pt idx="3">
                  <c:v>1194.1500000000001</c:v>
                </c:pt>
                <c:pt idx="4">
                  <c:v>1206.79</c:v>
                </c:pt>
              </c:numCache>
            </c:numRef>
          </c:val>
          <c:smooth val="0"/>
          <c:extLst>
            <c:ext xmlns:c16="http://schemas.microsoft.com/office/drawing/2014/chart" uri="{C3380CC4-5D6E-409C-BE32-E72D297353CC}">
              <c16:uniqueId val="{00000001-42BD-4241-A73C-76856EC0A133}"/>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26.61</c:v>
                </c:pt>
                <c:pt idx="1">
                  <c:v>46.61</c:v>
                </c:pt>
                <c:pt idx="2">
                  <c:v>49.73</c:v>
                </c:pt>
                <c:pt idx="3">
                  <c:v>55.27</c:v>
                </c:pt>
                <c:pt idx="4">
                  <c:v>57.75</c:v>
                </c:pt>
              </c:numCache>
            </c:numRef>
          </c:val>
          <c:extLst>
            <c:ext xmlns:c16="http://schemas.microsoft.com/office/drawing/2014/chart" uri="{C3380CC4-5D6E-409C-BE32-E72D297353CC}">
              <c16:uniqueId val="{00000000-3C5C-419A-A3C6-73CBFFBE68BA}"/>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66.22</c:v>
                </c:pt>
                <c:pt idx="1">
                  <c:v>69.87</c:v>
                </c:pt>
                <c:pt idx="2">
                  <c:v>74.3</c:v>
                </c:pt>
                <c:pt idx="3">
                  <c:v>72.260000000000005</c:v>
                </c:pt>
                <c:pt idx="4">
                  <c:v>71.84</c:v>
                </c:pt>
              </c:numCache>
            </c:numRef>
          </c:val>
          <c:smooth val="0"/>
          <c:extLst>
            <c:ext xmlns:c16="http://schemas.microsoft.com/office/drawing/2014/chart" uri="{C3380CC4-5D6E-409C-BE32-E72D297353CC}">
              <c16:uniqueId val="{00000001-3C5C-419A-A3C6-73CBFFBE68BA}"/>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533.03</c:v>
                </c:pt>
                <c:pt idx="1">
                  <c:v>305.18</c:v>
                </c:pt>
                <c:pt idx="2">
                  <c:v>299.74</c:v>
                </c:pt>
                <c:pt idx="3">
                  <c:v>286.57</c:v>
                </c:pt>
                <c:pt idx="4">
                  <c:v>276.12</c:v>
                </c:pt>
              </c:numCache>
            </c:numRef>
          </c:val>
          <c:extLst>
            <c:ext xmlns:c16="http://schemas.microsoft.com/office/drawing/2014/chart" uri="{C3380CC4-5D6E-409C-BE32-E72D297353CC}">
              <c16:uniqueId val="{00000000-D26E-4873-A77C-4D550C34198D}"/>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246.72</c:v>
                </c:pt>
                <c:pt idx="1">
                  <c:v>234.96</c:v>
                </c:pt>
                <c:pt idx="2">
                  <c:v>221.81</c:v>
                </c:pt>
                <c:pt idx="3">
                  <c:v>230.02</c:v>
                </c:pt>
                <c:pt idx="4">
                  <c:v>228.47</c:v>
                </c:pt>
              </c:numCache>
            </c:numRef>
          </c:val>
          <c:smooth val="0"/>
          <c:extLst>
            <c:ext xmlns:c16="http://schemas.microsoft.com/office/drawing/2014/chart" uri="{C3380CC4-5D6E-409C-BE32-E72D297353CC}">
              <c16:uniqueId val="{00000001-D26E-4873-A77C-4D550C34198D}"/>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29.76</c:v>
                </c:pt>
                <c:pt idx="1">
                  <c:v>29.33</c:v>
                </c:pt>
                <c:pt idx="2">
                  <c:v>29.88</c:v>
                </c:pt>
                <c:pt idx="3">
                  <c:v>28.23</c:v>
                </c:pt>
                <c:pt idx="4">
                  <c:v>27.09</c:v>
                </c:pt>
              </c:numCache>
            </c:numRef>
          </c:val>
          <c:extLst>
            <c:ext xmlns:c16="http://schemas.microsoft.com/office/drawing/2014/chart" uri="{C3380CC4-5D6E-409C-BE32-E72D297353CC}">
              <c16:uniqueId val="{00000000-3D15-4649-9418-074D329178BA}"/>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41.35</c:v>
                </c:pt>
                <c:pt idx="1">
                  <c:v>42.9</c:v>
                </c:pt>
                <c:pt idx="2">
                  <c:v>43.36</c:v>
                </c:pt>
                <c:pt idx="3">
                  <c:v>42.56</c:v>
                </c:pt>
                <c:pt idx="4">
                  <c:v>42.47</c:v>
                </c:pt>
              </c:numCache>
            </c:numRef>
          </c:val>
          <c:smooth val="0"/>
          <c:extLst>
            <c:ext xmlns:c16="http://schemas.microsoft.com/office/drawing/2014/chart" uri="{C3380CC4-5D6E-409C-BE32-E72D297353CC}">
              <c16:uniqueId val="{00000001-3D15-4649-9418-074D329178BA}"/>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68.2</c:v>
                </c:pt>
                <c:pt idx="1">
                  <c:v>68.78</c:v>
                </c:pt>
                <c:pt idx="2">
                  <c:v>69.84</c:v>
                </c:pt>
                <c:pt idx="3">
                  <c:v>70.790000000000006</c:v>
                </c:pt>
                <c:pt idx="4">
                  <c:v>71.78</c:v>
                </c:pt>
              </c:numCache>
            </c:numRef>
          </c:val>
          <c:extLst>
            <c:ext xmlns:c16="http://schemas.microsoft.com/office/drawing/2014/chart" uri="{C3380CC4-5D6E-409C-BE32-E72D297353CC}">
              <c16:uniqueId val="{00000000-27A4-4954-92B1-FFDEE3A83958}"/>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c:v>
                </c:pt>
                <c:pt idx="1">
                  <c:v>83.5</c:v>
                </c:pt>
                <c:pt idx="2">
                  <c:v>83.06</c:v>
                </c:pt>
                <c:pt idx="3">
                  <c:v>83.32</c:v>
                </c:pt>
                <c:pt idx="4">
                  <c:v>83.75</c:v>
                </c:pt>
              </c:numCache>
            </c:numRef>
          </c:val>
          <c:smooth val="0"/>
          <c:extLst>
            <c:ext xmlns:c16="http://schemas.microsoft.com/office/drawing/2014/chart" uri="{C3380CC4-5D6E-409C-BE32-E72D297353CC}">
              <c16:uniqueId val="{00000001-27A4-4954-92B1-FFDEE3A83958}"/>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青森県　むつ市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t="str">
        <f>データ!$M$6</f>
        <v>非設置</v>
      </c>
      <c r="AE8" s="73"/>
      <c r="AF8" s="73"/>
      <c r="AG8" s="73"/>
      <c r="AH8" s="73"/>
      <c r="AI8" s="73"/>
      <c r="AJ8" s="73"/>
      <c r="AK8" s="3"/>
      <c r="AL8" s="69">
        <f>データ!S6</f>
        <v>56790</v>
      </c>
      <c r="AM8" s="69"/>
      <c r="AN8" s="69"/>
      <c r="AO8" s="69"/>
      <c r="AP8" s="69"/>
      <c r="AQ8" s="69"/>
      <c r="AR8" s="69"/>
      <c r="AS8" s="69"/>
      <c r="AT8" s="68">
        <f>データ!T6</f>
        <v>864.12</v>
      </c>
      <c r="AU8" s="68"/>
      <c r="AV8" s="68"/>
      <c r="AW8" s="68"/>
      <c r="AX8" s="68"/>
      <c r="AY8" s="68"/>
      <c r="AZ8" s="68"/>
      <c r="BA8" s="68"/>
      <c r="BB8" s="68">
        <f>データ!U6</f>
        <v>65.72</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5.86</v>
      </c>
      <c r="Q10" s="68"/>
      <c r="R10" s="68"/>
      <c r="S10" s="68"/>
      <c r="T10" s="68"/>
      <c r="U10" s="68"/>
      <c r="V10" s="68"/>
      <c r="W10" s="68">
        <f>データ!Q6</f>
        <v>91.05</v>
      </c>
      <c r="X10" s="68"/>
      <c r="Y10" s="68"/>
      <c r="Z10" s="68"/>
      <c r="AA10" s="68"/>
      <c r="AB10" s="68"/>
      <c r="AC10" s="68"/>
      <c r="AD10" s="69">
        <f>データ!R6</f>
        <v>3300</v>
      </c>
      <c r="AE10" s="69"/>
      <c r="AF10" s="69"/>
      <c r="AG10" s="69"/>
      <c r="AH10" s="69"/>
      <c r="AI10" s="69"/>
      <c r="AJ10" s="69"/>
      <c r="AK10" s="2"/>
      <c r="AL10" s="69">
        <f>データ!V6</f>
        <v>3296</v>
      </c>
      <c r="AM10" s="69"/>
      <c r="AN10" s="69"/>
      <c r="AO10" s="69"/>
      <c r="AP10" s="69"/>
      <c r="AQ10" s="69"/>
      <c r="AR10" s="69"/>
      <c r="AS10" s="69"/>
      <c r="AT10" s="68">
        <f>データ!W6</f>
        <v>1.64</v>
      </c>
      <c r="AU10" s="68"/>
      <c r="AV10" s="68"/>
      <c r="AW10" s="68"/>
      <c r="AX10" s="68"/>
      <c r="AY10" s="68"/>
      <c r="AZ10" s="68"/>
      <c r="BA10" s="68"/>
      <c r="BB10" s="68">
        <f>データ!X6</f>
        <v>2009.76</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119</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118</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117</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【1,218.70】</v>
      </c>
      <c r="I86" s="26" t="str">
        <f>データ!CA6</f>
        <v>【74.17】</v>
      </c>
      <c r="J86" s="26" t="str">
        <f>データ!CL6</f>
        <v>【218.56】</v>
      </c>
      <c r="K86" s="26" t="str">
        <f>データ!CW6</f>
        <v>【42.86】</v>
      </c>
      <c r="L86" s="26" t="str">
        <f>データ!DH6</f>
        <v>【84.20】</v>
      </c>
      <c r="M86" s="26" t="s">
        <v>44</v>
      </c>
      <c r="N86" s="26" t="s">
        <v>44</v>
      </c>
      <c r="O86" s="26" t="str">
        <f>データ!EO6</f>
        <v>【0.28】</v>
      </c>
    </row>
  </sheetData>
  <sheetProtection algorithmName="SHA-512" hashValue="rwCEkVrPiCYwZFISWbuy8vF8cPkVIrKQeVtCIQGGQnMsHuS8hOov3JmzI2jyN8sn7wkLOg/Q/SF1OXWcGOOS8w==" saltValue="l1xjcRXbZgBZ9GTQE/cBp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22080</v>
      </c>
      <c r="D6" s="33">
        <f t="shared" si="3"/>
        <v>47</v>
      </c>
      <c r="E6" s="33">
        <f t="shared" si="3"/>
        <v>17</v>
      </c>
      <c r="F6" s="33">
        <f t="shared" si="3"/>
        <v>4</v>
      </c>
      <c r="G6" s="33">
        <f t="shared" si="3"/>
        <v>0</v>
      </c>
      <c r="H6" s="33" t="str">
        <f t="shared" si="3"/>
        <v>青森県　むつ市</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5.86</v>
      </c>
      <c r="Q6" s="34">
        <f t="shared" si="3"/>
        <v>91.05</v>
      </c>
      <c r="R6" s="34">
        <f t="shared" si="3"/>
        <v>3300</v>
      </c>
      <c r="S6" s="34">
        <f t="shared" si="3"/>
        <v>56790</v>
      </c>
      <c r="T6" s="34">
        <f t="shared" si="3"/>
        <v>864.12</v>
      </c>
      <c r="U6" s="34">
        <f t="shared" si="3"/>
        <v>65.72</v>
      </c>
      <c r="V6" s="34">
        <f t="shared" si="3"/>
        <v>3296</v>
      </c>
      <c r="W6" s="34">
        <f t="shared" si="3"/>
        <v>1.64</v>
      </c>
      <c r="X6" s="34">
        <f t="shared" si="3"/>
        <v>2009.76</v>
      </c>
      <c r="Y6" s="35">
        <f>IF(Y7="",NA(),Y7)</f>
        <v>54.95</v>
      </c>
      <c r="Z6" s="35">
        <f t="shared" ref="Z6:AH6" si="4">IF(Z7="",NA(),Z7)</f>
        <v>73.19</v>
      </c>
      <c r="AA6" s="35">
        <f t="shared" si="4"/>
        <v>73.37</v>
      </c>
      <c r="AB6" s="35">
        <f t="shared" si="4"/>
        <v>61.04</v>
      </c>
      <c r="AC6" s="35">
        <f t="shared" si="4"/>
        <v>67.709999999999994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1434.89</v>
      </c>
      <c r="BL6" s="35">
        <f t="shared" si="7"/>
        <v>1298.9100000000001</v>
      </c>
      <c r="BM6" s="35">
        <f t="shared" si="7"/>
        <v>1243.71</v>
      </c>
      <c r="BN6" s="35">
        <f t="shared" si="7"/>
        <v>1194.1500000000001</v>
      </c>
      <c r="BO6" s="35">
        <f t="shared" si="7"/>
        <v>1206.79</v>
      </c>
      <c r="BP6" s="34" t="str">
        <f>IF(BP7="","",IF(BP7="-","【-】","【"&amp;SUBSTITUTE(TEXT(BP7,"#,##0.00"),"-","△")&amp;"】"))</f>
        <v>【1,218.70】</v>
      </c>
      <c r="BQ6" s="35">
        <f>IF(BQ7="",NA(),BQ7)</f>
        <v>26.61</v>
      </c>
      <c r="BR6" s="35">
        <f t="shared" ref="BR6:BZ6" si="8">IF(BR7="",NA(),BR7)</f>
        <v>46.61</v>
      </c>
      <c r="BS6" s="35">
        <f t="shared" si="8"/>
        <v>49.73</v>
      </c>
      <c r="BT6" s="35">
        <f t="shared" si="8"/>
        <v>55.27</v>
      </c>
      <c r="BU6" s="35">
        <f t="shared" si="8"/>
        <v>57.75</v>
      </c>
      <c r="BV6" s="35">
        <f t="shared" si="8"/>
        <v>66.22</v>
      </c>
      <c r="BW6" s="35">
        <f t="shared" si="8"/>
        <v>69.87</v>
      </c>
      <c r="BX6" s="35">
        <f t="shared" si="8"/>
        <v>74.3</v>
      </c>
      <c r="BY6" s="35">
        <f t="shared" si="8"/>
        <v>72.260000000000005</v>
      </c>
      <c r="BZ6" s="35">
        <f t="shared" si="8"/>
        <v>71.84</v>
      </c>
      <c r="CA6" s="34" t="str">
        <f>IF(CA7="","",IF(CA7="-","【-】","【"&amp;SUBSTITUTE(TEXT(CA7,"#,##0.00"),"-","△")&amp;"】"))</f>
        <v>【74.17】</v>
      </c>
      <c r="CB6" s="35">
        <f>IF(CB7="",NA(),CB7)</f>
        <v>533.03</v>
      </c>
      <c r="CC6" s="35">
        <f t="shared" ref="CC6:CK6" si="9">IF(CC7="",NA(),CC7)</f>
        <v>305.18</v>
      </c>
      <c r="CD6" s="35">
        <f t="shared" si="9"/>
        <v>299.74</v>
      </c>
      <c r="CE6" s="35">
        <f t="shared" si="9"/>
        <v>286.57</v>
      </c>
      <c r="CF6" s="35">
        <f t="shared" si="9"/>
        <v>276.12</v>
      </c>
      <c r="CG6" s="35">
        <f t="shared" si="9"/>
        <v>246.72</v>
      </c>
      <c r="CH6" s="35">
        <f t="shared" si="9"/>
        <v>234.96</v>
      </c>
      <c r="CI6" s="35">
        <f t="shared" si="9"/>
        <v>221.81</v>
      </c>
      <c r="CJ6" s="35">
        <f t="shared" si="9"/>
        <v>230.02</v>
      </c>
      <c r="CK6" s="35">
        <f t="shared" si="9"/>
        <v>228.47</v>
      </c>
      <c r="CL6" s="34" t="str">
        <f>IF(CL7="","",IF(CL7="-","【-】","【"&amp;SUBSTITUTE(TEXT(CL7,"#,##0.00"),"-","△")&amp;"】"))</f>
        <v>【218.56】</v>
      </c>
      <c r="CM6" s="35">
        <f>IF(CM7="",NA(),CM7)</f>
        <v>29.76</v>
      </c>
      <c r="CN6" s="35">
        <f t="shared" ref="CN6:CV6" si="10">IF(CN7="",NA(),CN7)</f>
        <v>29.33</v>
      </c>
      <c r="CO6" s="35">
        <f t="shared" si="10"/>
        <v>29.88</v>
      </c>
      <c r="CP6" s="35">
        <f t="shared" si="10"/>
        <v>28.23</v>
      </c>
      <c r="CQ6" s="35">
        <f t="shared" si="10"/>
        <v>27.09</v>
      </c>
      <c r="CR6" s="35">
        <f t="shared" si="10"/>
        <v>41.35</v>
      </c>
      <c r="CS6" s="35">
        <f t="shared" si="10"/>
        <v>42.9</v>
      </c>
      <c r="CT6" s="35">
        <f t="shared" si="10"/>
        <v>43.36</v>
      </c>
      <c r="CU6" s="35">
        <f t="shared" si="10"/>
        <v>42.56</v>
      </c>
      <c r="CV6" s="35">
        <f t="shared" si="10"/>
        <v>42.47</v>
      </c>
      <c r="CW6" s="34" t="str">
        <f>IF(CW7="","",IF(CW7="-","【-】","【"&amp;SUBSTITUTE(TEXT(CW7,"#,##0.00"),"-","△")&amp;"】"))</f>
        <v>【42.86】</v>
      </c>
      <c r="CX6" s="35">
        <f>IF(CX7="",NA(),CX7)</f>
        <v>68.2</v>
      </c>
      <c r="CY6" s="35">
        <f t="shared" ref="CY6:DG6" si="11">IF(CY7="",NA(),CY7)</f>
        <v>68.78</v>
      </c>
      <c r="CZ6" s="35">
        <f t="shared" si="11"/>
        <v>69.84</v>
      </c>
      <c r="DA6" s="35">
        <f t="shared" si="11"/>
        <v>70.790000000000006</v>
      </c>
      <c r="DB6" s="35">
        <f t="shared" si="11"/>
        <v>71.78</v>
      </c>
      <c r="DC6" s="35">
        <f t="shared" si="11"/>
        <v>82.9</v>
      </c>
      <c r="DD6" s="35">
        <f t="shared" si="11"/>
        <v>83.5</v>
      </c>
      <c r="DE6" s="35">
        <f t="shared" si="11"/>
        <v>83.06</v>
      </c>
      <c r="DF6" s="35">
        <f t="shared" si="11"/>
        <v>83.32</v>
      </c>
      <c r="DG6" s="35">
        <f t="shared" si="11"/>
        <v>83.75</v>
      </c>
      <c r="DH6" s="34" t="str">
        <f>IF(DH7="","",IF(DH7="-","【-】","【"&amp;SUBSTITUTE(TEXT(DH7,"#,##0.00"),"-","△")&amp;"】"))</f>
        <v>【84.20】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7.0000000000000007E-2</v>
      </c>
      <c r="EK6" s="35">
        <f t="shared" si="14"/>
        <v>0.09</v>
      </c>
      <c r="EL6" s="35">
        <f t="shared" si="14"/>
        <v>0.09</v>
      </c>
      <c r="EM6" s="35">
        <f t="shared" si="14"/>
        <v>0.13</v>
      </c>
      <c r="EN6" s="35">
        <f t="shared" si="14"/>
        <v>0.36</v>
      </c>
      <c r="EO6" s="34" t="str">
        <f>IF(EO7="","",IF(EO7="-","【-】","【"&amp;SUBSTITUTE(TEXT(EO7,"#,##0.00"),"-","△")&amp;"】"))</f>
        <v>【0.28】</v>
      </c>
    </row>
    <row r="7" spans="1:145" s="36" customFormat="1" x14ac:dyDescent="0.15">
      <c r="A7" s="28"/>
      <c r="B7" s="37">
        <v>2019</v>
      </c>
      <c r="C7" s="37">
        <v>22080</v>
      </c>
      <c r="D7" s="37">
        <v>47</v>
      </c>
      <c r="E7" s="37">
        <v>17</v>
      </c>
      <c r="F7" s="37">
        <v>4</v>
      </c>
      <c r="G7" s="37">
        <v>0</v>
      </c>
      <c r="H7" s="37" t="s">
        <v>98</v>
      </c>
      <c r="I7" s="37" t="s">
        <v>99</v>
      </c>
      <c r="J7" s="37" t="s">
        <v>100</v>
      </c>
      <c r="K7" s="37" t="s">
        <v>101</v>
      </c>
      <c r="L7" s="37" t="s">
        <v>102</v>
      </c>
      <c r="M7" s="37" t="s">
        <v>103</v>
      </c>
      <c r="N7" s="38" t="s">
        <v>104</v>
      </c>
      <c r="O7" s="38" t="s">
        <v>105</v>
      </c>
      <c r="P7" s="38">
        <v>5.86</v>
      </c>
      <c r="Q7" s="38">
        <v>91.05</v>
      </c>
      <c r="R7" s="38">
        <v>3300</v>
      </c>
      <c r="S7" s="38">
        <v>56790</v>
      </c>
      <c r="T7" s="38">
        <v>864.12</v>
      </c>
      <c r="U7" s="38">
        <v>65.72</v>
      </c>
      <c r="V7" s="38">
        <v>3296</v>
      </c>
      <c r="W7" s="38">
        <v>1.64</v>
      </c>
      <c r="X7" s="38">
        <v>2009.76</v>
      </c>
      <c r="Y7" s="38">
        <v>54.95</v>
      </c>
      <c r="Z7" s="38">
        <v>73.19</v>
      </c>
      <c r="AA7" s="38">
        <v>73.37</v>
      </c>
      <c r="AB7" s="38">
        <v>61.04</v>
      </c>
      <c r="AC7" s="38">
        <v>67.709999999999994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1434.89</v>
      </c>
      <c r="BL7" s="38">
        <v>1298.9100000000001</v>
      </c>
      <c r="BM7" s="38">
        <v>1243.71</v>
      </c>
      <c r="BN7" s="38">
        <v>1194.1500000000001</v>
      </c>
      <c r="BO7" s="38">
        <v>1206.79</v>
      </c>
      <c r="BP7" s="38">
        <v>1218.7</v>
      </c>
      <c r="BQ7" s="38">
        <v>26.61</v>
      </c>
      <c r="BR7" s="38">
        <v>46.61</v>
      </c>
      <c r="BS7" s="38">
        <v>49.73</v>
      </c>
      <c r="BT7" s="38">
        <v>55.27</v>
      </c>
      <c r="BU7" s="38">
        <v>57.75</v>
      </c>
      <c r="BV7" s="38">
        <v>66.22</v>
      </c>
      <c r="BW7" s="38">
        <v>69.87</v>
      </c>
      <c r="BX7" s="38">
        <v>74.3</v>
      </c>
      <c r="BY7" s="38">
        <v>72.260000000000005</v>
      </c>
      <c r="BZ7" s="38">
        <v>71.84</v>
      </c>
      <c r="CA7" s="38">
        <v>74.17</v>
      </c>
      <c r="CB7" s="38">
        <v>533.03</v>
      </c>
      <c r="CC7" s="38">
        <v>305.18</v>
      </c>
      <c r="CD7" s="38">
        <v>299.74</v>
      </c>
      <c r="CE7" s="38">
        <v>286.57</v>
      </c>
      <c r="CF7" s="38">
        <v>276.12</v>
      </c>
      <c r="CG7" s="38">
        <v>246.72</v>
      </c>
      <c r="CH7" s="38">
        <v>234.96</v>
      </c>
      <c r="CI7" s="38">
        <v>221.81</v>
      </c>
      <c r="CJ7" s="38">
        <v>230.02</v>
      </c>
      <c r="CK7" s="38">
        <v>228.47</v>
      </c>
      <c r="CL7" s="38">
        <v>218.56</v>
      </c>
      <c r="CM7" s="38">
        <v>29.76</v>
      </c>
      <c r="CN7" s="38">
        <v>29.33</v>
      </c>
      <c r="CO7" s="38">
        <v>29.88</v>
      </c>
      <c r="CP7" s="38">
        <v>28.23</v>
      </c>
      <c r="CQ7" s="38">
        <v>27.09</v>
      </c>
      <c r="CR7" s="38">
        <v>41.35</v>
      </c>
      <c r="CS7" s="38">
        <v>42.9</v>
      </c>
      <c r="CT7" s="38">
        <v>43.36</v>
      </c>
      <c r="CU7" s="38">
        <v>42.56</v>
      </c>
      <c r="CV7" s="38">
        <v>42.47</v>
      </c>
      <c r="CW7" s="38">
        <v>42.86</v>
      </c>
      <c r="CX7" s="38">
        <v>68.2</v>
      </c>
      <c r="CY7" s="38">
        <v>68.78</v>
      </c>
      <c r="CZ7" s="38">
        <v>69.84</v>
      </c>
      <c r="DA7" s="38">
        <v>70.790000000000006</v>
      </c>
      <c r="DB7" s="38">
        <v>71.78</v>
      </c>
      <c r="DC7" s="38">
        <v>82.9</v>
      </c>
      <c r="DD7" s="38">
        <v>83.5</v>
      </c>
      <c r="DE7" s="38">
        <v>83.06</v>
      </c>
      <c r="DF7" s="38">
        <v>83.32</v>
      </c>
      <c r="DG7" s="38">
        <v>83.75</v>
      </c>
      <c r="DH7" s="38">
        <v>84.2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7.0000000000000007E-2</v>
      </c>
      <c r="EK7" s="38">
        <v>0.09</v>
      </c>
      <c r="EL7" s="38">
        <v>0.09</v>
      </c>
      <c r="EM7" s="38">
        <v>0.13</v>
      </c>
      <c r="EN7" s="38">
        <v>0.36</v>
      </c>
      <c r="EO7" s="38">
        <v>0.28000000000000003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113</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master</cp:lastModifiedBy>
  <cp:lastPrinted>2021-01-20T04:14:32Z</cp:lastPrinted>
  <dcterms:created xsi:type="dcterms:W3CDTF">2020-12-04T02:52:22Z</dcterms:created>
  <dcterms:modified xsi:type="dcterms:W3CDTF">2021-01-20T04:14:40Z</dcterms:modified>
  <cp:category/>
</cp:coreProperties>
</file>