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dmin\Desktop\【経営比較分析表】2019_022071_46_010\【経営比較分析表】2019_022071_46_010\"/>
    </mc:Choice>
  </mc:AlternateContent>
  <xr:revisionPtr revIDLastSave="0" documentId="13_ncr:1_{507496B0-82FA-4046-AB9A-7F83AA0420BF}" xr6:coauthVersionLast="45" xr6:coauthVersionMax="45" xr10:uidLastSave="{00000000-0000-0000-0000-000000000000}"/>
  <workbookProtection workbookAlgorithmName="SHA-512" workbookHashValue="WkPrq3fXxZvUZgR17iigQyAyAPqonHHrAniLHq6iscWyFdXPCztWJ9uQv3KWaduffdDLQtv89SUmrwQv2dsNXA==" workbookSaltValue="zapfKTYdycxL4Xo1dXZbo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<sst xmlns="http://schemas.openxmlformats.org/spreadsheetml/2006/main" count="228" uniqueCount="114">
  <si>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</si>
  <si>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</si>
  <si>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</si>
  <si>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</si>
  <si>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</si>
  <si>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</si>
  <si>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</si>
  <si>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</si>
  <si>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</si>
  <si>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</si>
  <si>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</si>
  <si>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</si>
  <si>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</si>
  <si>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</si>
  <si>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</si>
  <si>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</si>
  <si>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</si>
  <si>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</si>
  <si>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</si>
  <si>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</si>
  <si>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</si>
  <si>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</si>
  <si>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</si>
  <si>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</si>
  <si>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</si>
  <si>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</si>
  <si>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</si>
  <si>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</si>
  <si>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</si>
  <si>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</si>
  <si>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</si>
  <si>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</si>
  <si>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</si>
  <si>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</si>
  <si>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</si>
  <si>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</si>
  <si>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</si>
  <si>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</si>
  <si>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</si>
  <si>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</si>
  <si>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</si>
  <si>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</si>
  <si>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</si>
  <si>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</si>
  <si>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</si>
  <si>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</si>
  <si>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</si>
  <si>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</si>
  <si>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</si>
  <si>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</si>
  <si>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</si>
  <si>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</si>
  <si>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</si>
  <si>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</si>
  <si>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</si>
  <si>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</si>
  <si>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</si>
  <si>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</si>
  <si>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</si>
  <si>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</si>
  <si>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</si>
  <si>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</si>
  <si>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</si>
  <si>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</si>
  <si>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</si>
  <si>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</si>
  <si>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</si>
  <si>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</si>
  <si>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</si>
  <si>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</si>
  <si>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</si>
  <si>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</si>
  <si>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</si>
  <si>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</si>
  <si>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</si>
  <si>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</si>
  <si>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</si>
  <si>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</si>
  <si>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</si>
  <si>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</si>
  <si>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</si>
  <si>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</si>
  <si>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</si>
  <si>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</si>
  <si>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</si>
  <si>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</si>
  <si>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</si>
  <si>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</si>
  <si>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</si>
  <si>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</si>
  <si>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</si>
  <si>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</si>
  <si>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</si>
  <si>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</si>
  <si>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</si>
  <si>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</si>
  <si>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</si>
  <si>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</si>
  <si>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</si>
  <si>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</si>
  <si>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</si>
  <si>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</si>
  <si>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</si>
  <si>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</si>
  <si>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</si>
  <si>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</si>
  <si>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</si>
  <si>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</si>
  <si>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</si>
  <si>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</si>
  <si>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</si>
  <si>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管路更新率は上昇しましたが、管路経年化率は高く、老朽化度の高い管路を多く保有している状況で、計画的な管路更新を進めていく必要があります。</t>
    <rPh sb="0" eb="2">
      <t>カンロ</t>
    </rPh>
    <rPh sb="2" eb="4">
      <t>コウシン</t>
    </rPh>
    <rPh sb="4" eb="5">
      <t>リツ</t>
    </rPh>
    <rPh sb="6" eb="8">
      <t>ジョウショウ</t>
    </rPh>
    <rPh sb="14" eb="16">
      <t>カンロ</t>
    </rPh>
    <rPh sb="16" eb="19">
      <t>ケイネンカ</t>
    </rPh>
    <rPh sb="19" eb="20">
      <t>リツ</t>
    </rPh>
    <rPh sb="21" eb="22">
      <t>タカ</t>
    </rPh>
    <rPh sb="24" eb="27">
      <t>ロウキュウカ</t>
    </rPh>
    <rPh sb="27" eb="28">
      <t>ド</t>
    </rPh>
    <rPh sb="29" eb="30">
      <t>タカ</t>
    </rPh>
    <rPh sb="31" eb="33">
      <t>カンロ</t>
    </rPh>
    <rPh sb="34" eb="35">
      <t>オオ</t>
    </rPh>
    <rPh sb="36" eb="38">
      <t>ホユウ</t>
    </rPh>
    <rPh sb="42" eb="44">
      <t>ジョウキョウ</t>
    </rPh>
    <rPh sb="46" eb="49">
      <t>ケイカクテキ</t>
    </rPh>
    <rPh sb="50" eb="52">
      <t>カンロ</t>
    </rPh>
    <rPh sb="52" eb="54">
      <t>コウシン</t>
    </rPh>
    <rPh sb="55" eb="56">
      <t>スス</t>
    </rPh>
    <rPh sb="60" eb="62">
      <t>ヒツヨウ</t>
    </rPh>
    <phoneticPr fontId="4"/>
  </si>
  <si>
    <t>経営の健全性・効率性は、概ね良好な状況ですが、設備の更新を行うための企業債への依存度は高い状況です。
人口減少による水需要の減少が進む中、将来にわたり常に安全で安定した給水サービスを維持するため、経費の見直しによる費用の抑制の継続と、強靭な施設整備のための財源を企業債に依存することなく確保できるように、定期的に料金設定の見直しを行う必要があります。</t>
    <rPh sb="0" eb="2">
      <t>ケイエイ</t>
    </rPh>
    <rPh sb="3" eb="6">
      <t>ケンゼンセイ</t>
    </rPh>
    <rPh sb="7" eb="10">
      <t>コウリツセイ</t>
    </rPh>
    <rPh sb="12" eb="13">
      <t>オオム</t>
    </rPh>
    <rPh sb="14" eb="16">
      <t>リョウコウ</t>
    </rPh>
    <rPh sb="17" eb="19">
      <t>ジョウキョウ</t>
    </rPh>
    <rPh sb="23" eb="25">
      <t>セツビ</t>
    </rPh>
    <rPh sb="26" eb="28">
      <t>コウシン</t>
    </rPh>
    <rPh sb="29" eb="30">
      <t>オコナ</t>
    </rPh>
    <rPh sb="34" eb="36">
      <t>キギョウ</t>
    </rPh>
    <rPh sb="36" eb="37">
      <t>サイ</t>
    </rPh>
    <rPh sb="39" eb="42">
      <t>イゾンド</t>
    </rPh>
    <rPh sb="43" eb="44">
      <t>タカ</t>
    </rPh>
    <rPh sb="45" eb="47">
      <t>ジョウキョウ</t>
    </rPh>
    <rPh sb="51" eb="53">
      <t>ジンコウ</t>
    </rPh>
    <rPh sb="53" eb="55">
      <t>ゲンショウ</t>
    </rPh>
    <rPh sb="58" eb="61">
      <t>ミズジュヨウ</t>
    </rPh>
    <rPh sb="62" eb="64">
      <t>ゲンショウ</t>
    </rPh>
    <rPh sb="65" eb="66">
      <t>スス</t>
    </rPh>
    <rPh sb="67" eb="68">
      <t>ナカ</t>
    </rPh>
    <rPh sb="69" eb="71">
      <t>ショウライ</t>
    </rPh>
    <rPh sb="75" eb="76">
      <t>ツネ</t>
    </rPh>
    <rPh sb="77" eb="79">
      <t>アンゼン</t>
    </rPh>
    <rPh sb="80" eb="82">
      <t>アンテイ</t>
    </rPh>
    <rPh sb="84" eb="86">
      <t>キュウスイ</t>
    </rPh>
    <rPh sb="91" eb="93">
      <t>イジ</t>
    </rPh>
    <rPh sb="98" eb="100">
      <t>ケイヒ</t>
    </rPh>
    <rPh sb="101" eb="103">
      <t>ミナオ</t>
    </rPh>
    <rPh sb="107" eb="109">
      <t>ヒヨウ</t>
    </rPh>
    <rPh sb="110" eb="112">
      <t>ヨクセイ</t>
    </rPh>
    <rPh sb="113" eb="115">
      <t>ケイゾク</t>
    </rPh>
    <rPh sb="117" eb="119">
      <t>キョウジン</t>
    </rPh>
    <rPh sb="120" eb="122">
      <t>シセツ</t>
    </rPh>
    <rPh sb="122" eb="124">
      <t>セイビ</t>
    </rPh>
    <rPh sb="128" eb="130">
      <t>ザイゲン</t>
    </rPh>
    <rPh sb="131" eb="133">
      <t>キギョウ</t>
    </rPh>
    <rPh sb="133" eb="134">
      <t>サイ</t>
    </rPh>
    <rPh sb="135" eb="137">
      <t>イゾン</t>
    </rPh>
    <rPh sb="143" eb="145">
      <t>カクホ</t>
    </rPh>
    <rPh sb="152" eb="155">
      <t>テイキテキ</t>
    </rPh>
    <rPh sb="156" eb="158">
      <t>リョウキン</t>
    </rPh>
    <rPh sb="158" eb="160">
      <t>セッテイ</t>
    </rPh>
    <rPh sb="161" eb="163">
      <t>ミナオ</t>
    </rPh>
    <rPh sb="165" eb="166">
      <t>オコナ</t>
    </rPh>
    <rPh sb="167" eb="169">
      <t>ヒツヨウ</t>
    </rPh>
    <phoneticPr fontId="4"/>
  </si>
  <si>
    <t>経常収支比率、料金回収率ともに上昇し、費用抑制の効果が現れています。
流動比率もほぼ類似団体平均値で、事業を円滑に実施するための支払能力は確保されています。
企業債残高対給水収益比率は、継続事業である配水場整備の財源としての起債がピークに達したことから、増加しています。
施設利用率は高水準を保持しておりますが、有収率が向上しないことから、原因の特定と対策を講じる必要があります。</t>
    <rPh sb="0" eb="6">
      <t>ケイジョウシュウシヒリツ</t>
    </rPh>
    <rPh sb="7" eb="9">
      <t>リョウキン</t>
    </rPh>
    <rPh sb="9" eb="11">
      <t>カイシュウ</t>
    </rPh>
    <rPh sb="11" eb="12">
      <t>リツ</t>
    </rPh>
    <rPh sb="15" eb="17">
      <t>ジョウショウ</t>
    </rPh>
    <rPh sb="19" eb="21">
      <t>ヒヨウ</t>
    </rPh>
    <rPh sb="21" eb="23">
      <t>ヨクセイ</t>
    </rPh>
    <rPh sb="24" eb="26">
      <t>コウカ</t>
    </rPh>
    <rPh sb="27" eb="28">
      <t>アラワ</t>
    </rPh>
    <rPh sb="35" eb="37">
      <t>リュウドウ</t>
    </rPh>
    <rPh sb="37" eb="39">
      <t>ヒリツ</t>
    </rPh>
    <rPh sb="42" eb="46">
      <t>ルイジダンタイ</t>
    </rPh>
    <rPh sb="46" eb="49">
      <t>ヘイキンチ</t>
    </rPh>
    <rPh sb="51" eb="53">
      <t>ジギョウ</t>
    </rPh>
    <rPh sb="54" eb="56">
      <t>エンカツ</t>
    </rPh>
    <rPh sb="57" eb="59">
      <t>ジッシ</t>
    </rPh>
    <rPh sb="64" eb="66">
      <t>シハライ</t>
    </rPh>
    <rPh sb="66" eb="68">
      <t>ノウリョク</t>
    </rPh>
    <rPh sb="69" eb="71">
      <t>カクホ</t>
    </rPh>
    <rPh sb="79" eb="81">
      <t>キギョウ</t>
    </rPh>
    <rPh sb="81" eb="82">
      <t>サイ</t>
    </rPh>
    <rPh sb="82" eb="84">
      <t>ザンダカ</t>
    </rPh>
    <rPh sb="84" eb="85">
      <t>タイ</t>
    </rPh>
    <rPh sb="85" eb="87">
      <t>キュウスイ</t>
    </rPh>
    <rPh sb="87" eb="89">
      <t>シュウエキ</t>
    </rPh>
    <rPh sb="89" eb="91">
      <t>ヒリツ</t>
    </rPh>
    <rPh sb="93" eb="95">
      <t>ケイゾク</t>
    </rPh>
    <rPh sb="95" eb="97">
      <t>ジギョウ</t>
    </rPh>
    <rPh sb="100" eb="102">
      <t>ハイスイ</t>
    </rPh>
    <rPh sb="102" eb="103">
      <t>ジョウ</t>
    </rPh>
    <rPh sb="103" eb="105">
      <t>セイビ</t>
    </rPh>
    <rPh sb="106" eb="108">
      <t>ザイゲン</t>
    </rPh>
    <rPh sb="112" eb="114">
      <t>キサイ</t>
    </rPh>
    <rPh sb="119" eb="120">
      <t>タッ</t>
    </rPh>
    <rPh sb="127" eb="129">
      <t>ゾウカ</t>
    </rPh>
    <rPh sb="136" eb="138">
      <t>シセツ</t>
    </rPh>
    <rPh sb="138" eb="140">
      <t>リヨウ</t>
    </rPh>
    <rPh sb="140" eb="141">
      <t>リツ</t>
    </rPh>
    <rPh sb="142" eb="145">
      <t>コウスイジュン</t>
    </rPh>
    <rPh sb="146" eb="148">
      <t>ホジ</t>
    </rPh>
    <rPh sb="156" eb="159">
      <t>ユウシュウリツ</t>
    </rPh>
    <rPh sb="160" eb="162">
      <t>コウジョウ</t>
    </rPh>
    <rPh sb="170" eb="172">
      <t>ゲンイン</t>
    </rPh>
    <rPh sb="173" eb="175">
      <t>トクテイ</t>
    </rPh>
    <rPh sb="176" eb="178">
      <t>タイサク</t>
    </rPh>
    <rPh sb="179" eb="180">
      <t>コウ</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</si>
</sst>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1.02</c:v>
                </c:pt>
                <c:pt idx="2">
                  <c:v>0.56999999999999995</c:v>
                </c:pt>
                <c:pt idx="3">
                  <c:v>0.69</c:v>
                </c:pt>
                <c:pt idx="4">
                  <c:v>0.83</c:v>
                </c:pt>
              </c:numCache>
            </c:numRef>
          </c:val>
          <c:extLst>
            <c:ext xmlns:c16="http://schemas.microsoft.com/office/drawing/2014/chart" uri="{C3380CC4-5D6E-409C-BE32-E72D297353CC}">
              <c16:uniqueId val="{00000000-F603-4AFA-AF4D-4932DC7735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F603-4AFA-AF4D-4932DC7735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78.099999999999994</c:v>
                </c:pt>
                <c:pt idx="1">
                  <c:v>77.28</c:v>
                </c:pt>
                <c:pt idx="2">
                  <c:v>77.17</c:v>
                </c:pt>
                <c:pt idx="3">
                  <c:v>76.599999999999994</c:v>
                </c:pt>
                <c:pt idx="4">
                  <c:v>76.959999999999994</c:v>
                </c:pt>
              </c:numCache>
            </c:numRef>
          </c:val>
          <c:extLst>
            <c:ext xmlns:c16="http://schemas.microsoft.com/office/drawing/2014/chart" uri="{C3380CC4-5D6E-409C-BE32-E72D297353CC}">
              <c16:uniqueId val="{00000000-D314-4B46-ADB8-A4D013493B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D314-4B46-ADB8-A4D013493B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82.1</c:v>
                </c:pt>
                <c:pt idx="1">
                  <c:v>82</c:v>
                </c:pt>
                <c:pt idx="2">
                  <c:v>81.900000000000006</c:v>
                </c:pt>
                <c:pt idx="3">
                  <c:v>81.8</c:v>
                </c:pt>
                <c:pt idx="4">
                  <c:v>81.8</c:v>
                </c:pt>
              </c:numCache>
            </c:numRef>
          </c:val>
          <c:extLst>
            <c:ext xmlns:c16="http://schemas.microsoft.com/office/drawing/2014/chart" uri="{C3380CC4-5D6E-409C-BE32-E72D297353CC}">
              <c16:uniqueId val="{00000000-4DB4-46C7-A8F3-5F630C3774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4DB4-46C7-A8F3-5F630C3774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106.81</c:v>
                </c:pt>
                <c:pt idx="1">
                  <c:v>107.27</c:v>
                </c:pt>
                <c:pt idx="2">
                  <c:v>108.67</c:v>
                </c:pt>
                <c:pt idx="3">
                  <c:v>111.31</c:v>
                </c:pt>
                <c:pt idx="4">
                  <c:v>116.27</c:v>
                </c:pt>
              </c:numCache>
            </c:numRef>
          </c:val>
          <c:extLst>
            <c:ext xmlns:c16="http://schemas.microsoft.com/office/drawing/2014/chart" uri="{C3380CC4-5D6E-409C-BE32-E72D297353CC}">
              <c16:uniqueId val="{00000000-9A39-4E10-A097-57AC8A54B1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9A39-4E10-A097-57AC8A54B1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41.96</c:v>
                </c:pt>
                <c:pt idx="1">
                  <c:v>43.39</c:v>
                </c:pt>
                <c:pt idx="2">
                  <c:v>44.92</c:v>
                </c:pt>
                <c:pt idx="3">
                  <c:v>45.92</c:v>
                </c:pt>
                <c:pt idx="4">
                  <c:v>47.04</c:v>
                </c:pt>
              </c:numCache>
            </c:numRef>
          </c:val>
          <c:extLst>
            <c:ext xmlns:c16="http://schemas.microsoft.com/office/drawing/2014/chart" uri="{C3380CC4-5D6E-409C-BE32-E72D297353CC}">
              <c16:uniqueId val="{00000000-A1B7-491C-A29A-9D693E5D62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A1B7-491C-A29A-9D693E5D62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22.92</c:v>
                </c:pt>
                <c:pt idx="1">
                  <c:v>28.44</c:v>
                </c:pt>
                <c:pt idx="2">
                  <c:v>27.96</c:v>
                </c:pt>
                <c:pt idx="3">
                  <c:v>29.56</c:v>
                </c:pt>
                <c:pt idx="4">
                  <c:v>29.67</c:v>
                </c:pt>
              </c:numCache>
            </c:numRef>
          </c:val>
          <c:extLst>
            <c:ext xmlns:c16="http://schemas.microsoft.com/office/drawing/2014/chart" uri="{C3380CC4-5D6E-409C-BE32-E72D297353CC}">
              <c16:uniqueId val="{00000000-361A-442E-834F-40AD262BE2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361A-442E-834F-40AD262BE2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A1-4899-8C25-80B91AF773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1A1-4899-8C25-80B91AF773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308.63</c:v>
                </c:pt>
                <c:pt idx="1">
                  <c:v>268.93</c:v>
                </c:pt>
                <c:pt idx="2">
                  <c:v>359.16</c:v>
                </c:pt>
                <c:pt idx="3">
                  <c:v>239.03</c:v>
                </c:pt>
                <c:pt idx="4">
                  <c:v>365.32</c:v>
                </c:pt>
              </c:numCache>
            </c:numRef>
          </c:val>
          <c:extLst>
            <c:ext xmlns:c16="http://schemas.microsoft.com/office/drawing/2014/chart" uri="{C3380CC4-5D6E-409C-BE32-E72D297353CC}">
              <c16:uniqueId val="{00000000-241C-435D-A369-D691988E27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241C-435D-A369-D691988E27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390.88</c:v>
                </c:pt>
                <c:pt idx="1">
                  <c:v>394.83</c:v>
                </c:pt>
                <c:pt idx="2">
                  <c:v>394.97</c:v>
                </c:pt>
                <c:pt idx="3">
                  <c:v>415.26</c:v>
                </c:pt>
                <c:pt idx="4">
                  <c:v>428.11</c:v>
                </c:pt>
              </c:numCache>
            </c:numRef>
          </c:val>
          <c:extLst>
            <c:ext xmlns:c16="http://schemas.microsoft.com/office/drawing/2014/chart" uri="{C3380CC4-5D6E-409C-BE32-E72D297353CC}">
              <c16:uniqueId val="{00000000-72D9-4E99-ADF7-3C06E8E13E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2D9-4E99-ADF7-3C06E8E13E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c:v>
                </c:pt>
                <c:pt idx="1">
                  <c:v>102.79</c:v>
                </c:pt>
                <c:pt idx="2">
                  <c:v>104.32</c:v>
                </c:pt>
                <c:pt idx="3">
                  <c:v>106.71</c:v>
                </c:pt>
                <c:pt idx="4">
                  <c:v>113.14</c:v>
                </c:pt>
              </c:numCache>
            </c:numRef>
          </c:val>
          <c:extLst>
            <c:ext xmlns:c16="http://schemas.microsoft.com/office/drawing/2014/chart" uri="{C3380CC4-5D6E-409C-BE32-E72D297353CC}">
              <c16:uniqueId val="{00000000-F49A-4D41-9993-044BC8E493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F49A-4D41-9993-044BC8E493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140.34</c:v>
                </c:pt>
                <c:pt idx="1">
                  <c:v>141.35</c:v>
                </c:pt>
                <c:pt idx="2">
                  <c:v>139.31</c:v>
                </c:pt>
                <c:pt idx="3">
                  <c:v>136.62</c:v>
                </c:pt>
                <c:pt idx="4">
                  <c:v>137.94999999999999</c:v>
                </c:pt>
              </c:numCache>
            </c:numRef>
          </c:val>
          <c:extLst>
            <c:ext xmlns:c16="http://schemas.microsoft.com/office/drawing/2014/chart" uri="{C3380CC4-5D6E-409C-BE32-E72D297353CC}">
              <c16:uniqueId val="{00000000-83FF-4C7E-BEFB-5AEFA19CE6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83FF-4C7E-BEFB-5AEFA19CE6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三沢市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39726</v>
      </c>
      <c r="AM8" s="71"/>
      <c r="AN8" s="71"/>
      <c r="AO8" s="71"/>
      <c r="AP8" s="71"/>
      <c r="AQ8" s="71"/>
      <c r="AR8" s="71"/>
      <c r="AS8" s="71"/>
      <c r="AT8" s="67">
        <f>データ!$S$6</f>
        <v>119.87</v>
      </c>
      <c r="AU8" s="68"/>
      <c r="AV8" s="68"/>
      <c r="AW8" s="68"/>
      <c r="AX8" s="68"/>
      <c r="AY8" s="68"/>
      <c r="AZ8" s="68"/>
      <c r="BA8" s="68"/>
      <c r="BB8" s="70">
        <f>データ!$T$6</f>
        <v>331.41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75.150000000000006</v>
      </c>
      <c r="J10" s="68"/>
      <c r="K10" s="68"/>
      <c r="L10" s="68"/>
      <c r="M10" s="68"/>
      <c r="N10" s="68"/>
      <c r="O10" s="69"/>
      <c r="P10" s="70">
        <f>データ!$P$6</f>
        <v>100</v>
      </c>
      <c r="Q10" s="70"/>
      <c r="R10" s="70"/>
      <c r="S10" s="70"/>
      <c r="T10" s="70"/>
      <c r="U10" s="70"/>
      <c r="V10" s="70"/>
      <c r="W10" s="71">
        <f>データ!$Q$6</f>
        <v>3080</v>
      </c>
      <c r="X10" s="71"/>
      <c r="Y10" s="71"/>
      <c r="Z10" s="71"/>
      <c r="AA10" s="71"/>
      <c r="AB10" s="71"/>
      <c r="AC10" s="71"/>
      <c r="AD10" s="2"/>
      <c r="AE10" s="2"/>
      <c r="AF10" s="2"/>
      <c r="AG10" s="2"/>
      <c r="AH10" s="4"/>
      <c r="AI10" s="4"/>
      <c r="AJ10" s="4"/>
      <c r="AK10" s="4"/>
      <c r="AL10" s="71">
        <f>データ!$U$6</f>
        <v>39045</v>
      </c>
      <c r="AM10" s="71"/>
      <c r="AN10" s="71"/>
      <c r="AO10" s="71"/>
      <c r="AP10" s="71"/>
      <c r="AQ10" s="71"/>
      <c r="AR10" s="71"/>
      <c r="AS10" s="71"/>
      <c r="AT10" s="67">
        <f>データ!$V$6</f>
        <v>119.87</v>
      </c>
      <c r="AU10" s="68"/>
      <c r="AV10" s="68"/>
      <c r="AW10" s="68"/>
      <c r="AX10" s="68"/>
      <c r="AY10" s="68"/>
      <c r="AZ10" s="68"/>
      <c r="BA10" s="68"/>
      <c r="BB10" s="70">
        <f>データ!$W$6</f>
        <v>325.73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EgJYbXNAURuob6WgtGi627vlrXiyvs+wJcuFLGEmV41l+XTWAidHOQdeAQZIslImZy2J9uMPTKRqMJisRVVSA==" saltValue="wgkHzOUr4Xif3EoiB2BW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22071</v>
      </c>
      <c r="D6" s="34">
        <f t="shared" si="3"/>
        <v>46</v>
      </c>
      <c r="E6" s="34">
        <f t="shared" si="3"/>
        <v>1</v>
      </c>
      <c r="F6" s="34">
        <f t="shared" si="3"/>
        <v>0</v>
      </c>
      <c r="G6" s="34">
        <f t="shared" si="3"/>
        <v>1</v>
      </c>
      <c r="H6" s="34" t="str">
        <f t="shared" si="3"/>
        <v>青森県　三沢市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75.150000000000006</v>
      </c>
      <c r="P6" s="35">
        <f t="shared" si="3"/>
        <v>100</v>
      </c>
      <c r="Q6" s="35">
        <f t="shared" si="3"/>
        <v>3080</v>
      </c>
      <c r="R6" s="35">
        <f t="shared" si="3"/>
        <v>39726</v>
      </c>
      <c r="S6" s="35">
        <f t="shared" si="3"/>
        <v>119.87</v>
      </c>
      <c r="T6" s="35">
        <f t="shared" si="3"/>
        <v>331.41</v>
      </c>
      <c r="U6" s="35">
        <f t="shared" si="3"/>
        <v>39045</v>
      </c>
      <c r="V6" s="35">
        <f t="shared" si="3"/>
        <v>119.87</v>
      </c>
      <c r="W6" s="35">
        <f t="shared" si="3"/>
        <v>325.73</v>
      </c>
      <c r="X6" s="36">
        <f>IF(X7="",NA(),X7)</f>
        <v>106.81</v>
      </c>
      <c r="Y6" s="36">
        <f t="shared" ref="Y6:AG6" si="4">IF(Y7="",NA(),Y7)</f>
        <v>107.27</v>
      </c>
      <c r="Z6" s="36">
        <f t="shared" si="4"/>
        <v>108.67</v>
      </c>
      <c r="AA6" s="36">
        <f t="shared" si="4"/>
        <v>111.31</v>
      </c>
      <c r="AB6" s="36">
        <f t="shared" si="4"/>
        <v>116.27</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308.63</v>
      </c>
      <c r="AU6" s="36">
        <f t="shared" ref="AU6:BC6" si="6">IF(AU7="",NA(),AU7)</f>
        <v>268.93</v>
      </c>
      <c r="AV6" s="36">
        <f t="shared" si="6"/>
        <v>359.16</v>
      </c>
      <c r="AW6" s="36">
        <f t="shared" si="6"/>
        <v>239.03</v>
      </c>
      <c r="AX6" s="36">
        <f t="shared" si="6"/>
        <v>365.32</v>
      </c>
      <c r="AY6" s="36">
        <f t="shared" si="6"/>
        <v>371.31</v>
      </c>
      <c r="AZ6" s="36">
        <f t="shared" si="6"/>
        <v>377.63</v>
      </c>
      <c r="BA6" s="36">
        <f t="shared" si="6"/>
        <v>357.34</v>
      </c>
      <c r="BB6" s="36">
        <f t="shared" si="6"/>
        <v>366.03</v>
      </c>
      <c r="BC6" s="36">
        <f t="shared" si="6"/>
        <v>365.18</v>
      </c>
      <c r="BD6" s="35" t="str">
        <f>IF(BD7="","",IF(BD7="-","【-】","【"&amp;SUBSTITUTE(TEXT(BD7,"#,##0.00"),"-","△")&amp;"】"))</f>
        <v>【264.97】</v>
      </c>
      <c r="BE6" s="36">
        <f>IF(BE7="",NA(),BE7)</f>
        <v>390.88</v>
      </c>
      <c r="BF6" s="36">
        <f t="shared" ref="BF6:BN6" si="7">IF(BF7="",NA(),BF7)</f>
        <v>394.83</v>
      </c>
      <c r="BG6" s="36">
        <f t="shared" si="7"/>
        <v>394.97</v>
      </c>
      <c r="BH6" s="36">
        <f t="shared" si="7"/>
        <v>415.26</v>
      </c>
      <c r="BI6" s="36">
        <f t="shared" si="7"/>
        <v>428.11</v>
      </c>
      <c r="BJ6" s="36">
        <f t="shared" si="7"/>
        <v>373.09</v>
      </c>
      <c r="BK6" s="36">
        <f t="shared" si="7"/>
        <v>364.71</v>
      </c>
      <c r="BL6" s="36">
        <f t="shared" si="7"/>
        <v>373.69</v>
      </c>
      <c r="BM6" s="36">
        <f t="shared" si="7"/>
        <v>370.12</v>
      </c>
      <c r="BN6" s="36">
        <f t="shared" si="7"/>
        <v>371.65</v>
      </c>
      <c r="BO6" s="35" t="str">
        <f>IF(BO7="","",IF(BO7="-","【-】","【"&amp;SUBSTITUTE(TEXT(BO7,"#,##0.00"),"-","△")&amp;"】"))</f>
        <v>【266.61】</v>
      </c>
      <c r="BP6" s="36">
        <f>IF(BP7="",NA(),BP7)</f>
        <v>103</v>
      </c>
      <c r="BQ6" s="36">
        <f t="shared" ref="BQ6:BY6" si="8">IF(BQ7="",NA(),BQ7)</f>
        <v>102.79</v>
      </c>
      <c r="BR6" s="36">
        <f t="shared" si="8"/>
        <v>104.32</v>
      </c>
      <c r="BS6" s="36">
        <f t="shared" si="8"/>
        <v>106.71</v>
      </c>
      <c r="BT6" s="36">
        <f t="shared" si="8"/>
        <v>113.14</v>
      </c>
      <c r="BU6" s="36">
        <f t="shared" si="8"/>
        <v>99.99</v>
      </c>
      <c r="BV6" s="36">
        <f t="shared" si="8"/>
        <v>100.65</v>
      </c>
      <c r="BW6" s="36">
        <f t="shared" si="8"/>
        <v>99.87</v>
      </c>
      <c r="BX6" s="36">
        <f t="shared" si="8"/>
        <v>100.42</v>
      </c>
      <c r="BY6" s="36">
        <f t="shared" si="8"/>
        <v>98.77</v>
      </c>
      <c r="BZ6" s="35" t="str">
        <f>IF(BZ7="","",IF(BZ7="-","【-】","【"&amp;SUBSTITUTE(TEXT(BZ7,"#,##0.00"),"-","△")&amp;"】"))</f>
        <v>【103.24】</v>
      </c>
      <c r="CA6" s="36">
        <f>IF(CA7="",NA(),CA7)</f>
        <v>140.34</v>
      </c>
      <c r="CB6" s="36">
        <f t="shared" ref="CB6:CJ6" si="9">IF(CB7="",NA(),CB7)</f>
        <v>141.35</v>
      </c>
      <c r="CC6" s="36">
        <f t="shared" si="9"/>
        <v>139.31</v>
      </c>
      <c r="CD6" s="36">
        <f t="shared" si="9"/>
        <v>136.62</v>
      </c>
      <c r="CE6" s="36">
        <f t="shared" si="9"/>
        <v>137.94999999999999</v>
      </c>
      <c r="CF6" s="36">
        <f t="shared" si="9"/>
        <v>171.15</v>
      </c>
      <c r="CG6" s="36">
        <f t="shared" si="9"/>
        <v>170.19</v>
      </c>
      <c r="CH6" s="36">
        <f t="shared" si="9"/>
        <v>171.81</v>
      </c>
      <c r="CI6" s="36">
        <f t="shared" si="9"/>
        <v>171.67</v>
      </c>
      <c r="CJ6" s="36">
        <f t="shared" si="9"/>
        <v>173.67</v>
      </c>
      <c r="CK6" s="35" t="str">
        <f>IF(CK7="","",IF(CK7="-","【-】","【"&amp;SUBSTITUTE(TEXT(CK7,"#,##0.00"),"-","△")&amp;"】"))</f>
        <v>【168.38】</v>
      </c>
      <c r="CL6" s="36">
        <f>IF(CL7="",NA(),CL7)</f>
        <v>78.099999999999994</v>
      </c>
      <c r="CM6" s="36">
        <f t="shared" ref="CM6:CU6" si="10">IF(CM7="",NA(),CM7)</f>
        <v>77.28</v>
      </c>
      <c r="CN6" s="36">
        <f t="shared" si="10"/>
        <v>77.17</v>
      </c>
      <c r="CO6" s="36">
        <f t="shared" si="10"/>
        <v>76.599999999999994</v>
      </c>
      <c r="CP6" s="36">
        <f t="shared" si="10"/>
        <v>76.959999999999994</v>
      </c>
      <c r="CQ6" s="36">
        <f t="shared" si="10"/>
        <v>58.53</v>
      </c>
      <c r="CR6" s="36">
        <f t="shared" si="10"/>
        <v>59.01</v>
      </c>
      <c r="CS6" s="36">
        <f t="shared" si="10"/>
        <v>60.03</v>
      </c>
      <c r="CT6" s="36">
        <f t="shared" si="10"/>
        <v>59.74</v>
      </c>
      <c r="CU6" s="36">
        <f t="shared" si="10"/>
        <v>59.67</v>
      </c>
      <c r="CV6" s="35" t="str">
        <f>IF(CV7="","",IF(CV7="-","【-】","【"&amp;SUBSTITUTE(TEXT(CV7,"#,##0.00"),"-","△")&amp;"】"))</f>
        <v>【60.00】</v>
      </c>
      <c r="CW6" s="36">
        <f>IF(CW7="",NA(),CW7)</f>
        <v>82.1</v>
      </c>
      <c r="CX6" s="36">
        <f t="shared" ref="CX6:DF6" si="11">IF(CX7="",NA(),CX7)</f>
        <v>82</v>
      </c>
      <c r="CY6" s="36">
        <f t="shared" si="11"/>
        <v>81.900000000000006</v>
      </c>
      <c r="CZ6" s="36">
        <f t="shared" si="11"/>
        <v>81.8</v>
      </c>
      <c r="DA6" s="36">
        <f t="shared" si="11"/>
        <v>81.8</v>
      </c>
      <c r="DB6" s="36">
        <f t="shared" si="11"/>
        <v>85.26</v>
      </c>
      <c r="DC6" s="36">
        <f t="shared" si="11"/>
        <v>85.37</v>
      </c>
      <c r="DD6" s="36">
        <f t="shared" si="11"/>
        <v>84.81</v>
      </c>
      <c r="DE6" s="36">
        <f t="shared" si="11"/>
        <v>84.8</v>
      </c>
      <c r="DF6" s="36">
        <f t="shared" si="11"/>
        <v>84.6</v>
      </c>
      <c r="DG6" s="35" t="str">
        <f>IF(DG7="","",IF(DG7="-","【-】","【"&amp;SUBSTITUTE(TEXT(DG7,"#,##0.00"),"-","△")&amp;"】"))</f>
        <v>【89.80】</v>
      </c>
      <c r="DH6" s="36">
        <f>IF(DH7="",NA(),DH7)</f>
        <v>41.96</v>
      </c>
      <c r="DI6" s="36">
        <f t="shared" ref="DI6:DQ6" si="12">IF(DI7="",NA(),DI7)</f>
        <v>43.39</v>
      </c>
      <c r="DJ6" s="36">
        <f t="shared" si="12"/>
        <v>44.92</v>
      </c>
      <c r="DK6" s="36">
        <f t="shared" si="12"/>
        <v>45.92</v>
      </c>
      <c r="DL6" s="36">
        <f t="shared" si="12"/>
        <v>47.04</v>
      </c>
      <c r="DM6" s="36">
        <f t="shared" si="12"/>
        <v>45.75</v>
      </c>
      <c r="DN6" s="36">
        <f t="shared" si="12"/>
        <v>46.9</v>
      </c>
      <c r="DO6" s="36">
        <f t="shared" si="12"/>
        <v>47.28</v>
      </c>
      <c r="DP6" s="36">
        <f t="shared" si="12"/>
        <v>47.66</v>
      </c>
      <c r="DQ6" s="36">
        <f t="shared" si="12"/>
        <v>48.17</v>
      </c>
      <c r="DR6" s="35" t="str">
        <f>IF(DR7="","",IF(DR7="-","【-】","【"&amp;SUBSTITUTE(TEXT(DR7,"#,##0.00"),"-","△")&amp;"】"))</f>
        <v>【49.59】</v>
      </c>
      <c r="DS6" s="36">
        <f>IF(DS7="",NA(),DS7)</f>
        <v>22.92</v>
      </c>
      <c r="DT6" s="36">
        <f t="shared" ref="DT6:EB6" si="13">IF(DT7="",NA(),DT7)</f>
        <v>28.44</v>
      </c>
      <c r="DU6" s="36">
        <f t="shared" si="13"/>
        <v>27.96</v>
      </c>
      <c r="DV6" s="36">
        <f t="shared" si="13"/>
        <v>29.56</v>
      </c>
      <c r="DW6" s="36">
        <f t="shared" si="13"/>
        <v>29.67</v>
      </c>
      <c r="DX6" s="36">
        <f t="shared" si="13"/>
        <v>10.54</v>
      </c>
      <c r="DY6" s="36">
        <f t="shared" si="13"/>
        <v>12.03</v>
      </c>
      <c r="DZ6" s="36">
        <f t="shared" si="13"/>
        <v>12.19</v>
      </c>
      <c r="EA6" s="36">
        <f t="shared" si="13"/>
        <v>15.1</v>
      </c>
      <c r="EB6" s="36">
        <f t="shared" si="13"/>
        <v>17.12</v>
      </c>
      <c r="EC6" s="35" t="str">
        <f>IF(EC7="","",IF(EC7="-","【-】","【"&amp;SUBSTITUTE(TEXT(EC7,"#,##0.00"),"-","△")&amp;"】"))</f>
        <v>【19.44】</v>
      </c>
      <c r="ED6" s="36">
        <f>IF(ED7="",NA(),ED7)</f>
        <v>0.73</v>
      </c>
      <c r="EE6" s="36">
        <f t="shared" ref="EE6:EM6" si="14">IF(EE7="",NA(),EE7)</f>
        <v>1.02</v>
      </c>
      <c r="EF6" s="36">
        <f t="shared" si="14"/>
        <v>0.56999999999999995</v>
      </c>
      <c r="EG6" s="36">
        <f t="shared" si="14"/>
        <v>0.69</v>
      </c>
      <c r="EH6" s="36">
        <f t="shared" si="14"/>
        <v>0.83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22071</v>
      </c>
      <c r="D7" s="38">
        <v>46</v>
      </c>
      <c r="E7" s="38">
        <v>1</v>
      </c>
      <c r="F7" s="38">
        <v>0</v>
      </c>
      <c r="G7" s="38">
        <v>1</v>
      </c>
      <c r="H7" s="38" t="s">
        <v>93</v>
      </c>
      <c r="I7" s="38" t="s">
        <v>94</v>
      </c>
      <c r="J7" s="38" t="s">
        <v>95</v>
      </c>
      <c r="K7" s="38" t="s">
        <v>96</v>
      </c>
      <c r="L7" s="38" t="s">
        <v>97</v>
      </c>
      <c r="M7" s="38" t="s">
        <v>98</v>
      </c>
      <c r="N7" s="39" t="s">
        <v>99</v>
      </c>
      <c r="O7" s="39">
        <v>75.150000000000006</v>
      </c>
      <c r="P7" s="39">
        <v>100</v>
      </c>
      <c r="Q7" s="39">
        <v>3080</v>
      </c>
      <c r="R7" s="39">
        <v>39726</v>
      </c>
      <c r="S7" s="39">
        <v>119.87</v>
      </c>
      <c r="T7" s="39">
        <v>331.41</v>
      </c>
      <c r="U7" s="39">
        <v>39045</v>
      </c>
      <c r="V7" s="39">
        <v>119.87</v>
      </c>
      <c r="W7" s="39">
        <v>325.73</v>
      </c>
      <c r="X7" s="39">
        <v>106.81</v>
      </c>
      <c r="Y7" s="39">
        <v>107.27</v>
      </c>
      <c r="Z7" s="39">
        <v>108.67</v>
      </c>
      <c r="AA7" s="39">
        <v>111.31</v>
      </c>
      <c r="AB7" s="39">
        <v>116.27</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308.63</v>
      </c>
      <c r="AU7" s="39">
        <v>268.93</v>
      </c>
      <c r="AV7" s="39">
        <v>359.16</v>
      </c>
      <c r="AW7" s="39">
        <v>239.03</v>
      </c>
      <c r="AX7" s="39">
        <v>365.32</v>
      </c>
      <c r="AY7" s="39">
        <v>371.31</v>
      </c>
      <c r="AZ7" s="39">
        <v>377.63</v>
      </c>
      <c r="BA7" s="39">
        <v>357.34</v>
      </c>
      <c r="BB7" s="39">
        <v>366.03</v>
      </c>
      <c r="BC7" s="39">
        <v>365.18</v>
      </c>
      <c r="BD7" s="39">
        <v>264.97000000000003</v>
      </c>
      <c r="BE7" s="39">
        <v>390.88</v>
      </c>
      <c r="BF7" s="39">
        <v>394.83</v>
      </c>
      <c r="BG7" s="39">
        <v>394.97</v>
      </c>
      <c r="BH7" s="39">
        <v>415.26</v>
      </c>
      <c r="BI7" s="39">
        <v>428.11</v>
      </c>
      <c r="BJ7" s="39">
        <v>373.09</v>
      </c>
      <c r="BK7" s="39">
        <v>364.71</v>
      </c>
      <c r="BL7" s="39">
        <v>373.69</v>
      </c>
      <c r="BM7" s="39">
        <v>370.12</v>
      </c>
      <c r="BN7" s="39">
        <v>371.65</v>
      </c>
      <c r="BO7" s="39">
        <v>266.61</v>
      </c>
      <c r="BP7" s="39">
        <v>103</v>
      </c>
      <c r="BQ7" s="39">
        <v>102.79</v>
      </c>
      <c r="BR7" s="39">
        <v>104.32</v>
      </c>
      <c r="BS7" s="39">
        <v>106.71</v>
      </c>
      <c r="BT7" s="39">
        <v>113.14</v>
      </c>
      <c r="BU7" s="39">
        <v>99.99</v>
      </c>
      <c r="BV7" s="39">
        <v>100.65</v>
      </c>
      <c r="BW7" s="39">
        <v>99.87</v>
      </c>
      <c r="BX7" s="39">
        <v>100.42</v>
      </c>
      <c r="BY7" s="39">
        <v>98.77</v>
      </c>
      <c r="BZ7" s="39">
        <v>103.24</v>
      </c>
      <c r="CA7" s="39">
        <v>140.34</v>
      </c>
      <c r="CB7" s="39">
        <v>141.35</v>
      </c>
      <c r="CC7" s="39">
        <v>139.31</v>
      </c>
      <c r="CD7" s="39">
        <v>136.62</v>
      </c>
      <c r="CE7" s="39">
        <v>137.94999999999999</v>
      </c>
      <c r="CF7" s="39">
        <v>171.15</v>
      </c>
      <c r="CG7" s="39">
        <v>170.19</v>
      </c>
      <c r="CH7" s="39">
        <v>171.81</v>
      </c>
      <c r="CI7" s="39">
        <v>171.67</v>
      </c>
      <c r="CJ7" s="39">
        <v>173.67</v>
      </c>
      <c r="CK7" s="39">
        <v>168.38</v>
      </c>
      <c r="CL7" s="39">
        <v>78.099999999999994</v>
      </c>
      <c r="CM7" s="39">
        <v>77.28</v>
      </c>
      <c r="CN7" s="39">
        <v>77.17</v>
      </c>
      <c r="CO7" s="39">
        <v>76.599999999999994</v>
      </c>
      <c r="CP7" s="39">
        <v>76.959999999999994</v>
      </c>
      <c r="CQ7" s="39">
        <v>58.53</v>
      </c>
      <c r="CR7" s="39">
        <v>59.01</v>
      </c>
      <c r="CS7" s="39">
        <v>60.03</v>
      </c>
      <c r="CT7" s="39">
        <v>59.74</v>
      </c>
      <c r="CU7" s="39">
        <v>59.67</v>
      </c>
      <c r="CV7" s="39">
        <v>60</v>
      </c>
      <c r="CW7" s="39">
        <v>82.1</v>
      </c>
      <c r="CX7" s="39">
        <v>82</v>
      </c>
      <c r="CY7" s="39">
        <v>81.900000000000006</v>
      </c>
      <c r="CZ7" s="39">
        <v>81.8</v>
      </c>
      <c r="DA7" s="39">
        <v>81.8</v>
      </c>
      <c r="DB7" s="39">
        <v>85.26</v>
      </c>
      <c r="DC7" s="39">
        <v>85.37</v>
      </c>
      <c r="DD7" s="39">
        <v>84.81</v>
      </c>
      <c r="DE7" s="39">
        <v>84.8</v>
      </c>
      <c r="DF7" s="39">
        <v>84.6</v>
      </c>
      <c r="DG7" s="39">
        <v>89.8</v>
      </c>
      <c r="DH7" s="39">
        <v>41.96</v>
      </c>
      <c r="DI7" s="39">
        <v>43.39</v>
      </c>
      <c r="DJ7" s="39">
        <v>44.92</v>
      </c>
      <c r="DK7" s="39">
        <v>45.92</v>
      </c>
      <c r="DL7" s="39">
        <v>47.04</v>
      </c>
      <c r="DM7" s="39">
        <v>45.75</v>
      </c>
      <c r="DN7" s="39">
        <v>46.9</v>
      </c>
      <c r="DO7" s="39">
        <v>47.28</v>
      </c>
      <c r="DP7" s="39">
        <v>47.66</v>
      </c>
      <c r="DQ7" s="39">
        <v>48.17</v>
      </c>
      <c r="DR7" s="39">
        <v>49.59</v>
      </c>
      <c r="DS7" s="39">
        <v>22.92</v>
      </c>
      <c r="DT7" s="39">
        <v>28.44</v>
      </c>
      <c r="DU7" s="39">
        <v>27.96</v>
      </c>
      <c r="DV7" s="39">
        <v>29.56</v>
      </c>
      <c r="DW7" s="39">
        <v>29.67</v>
      </c>
      <c r="DX7" s="39">
        <v>10.54</v>
      </c>
      <c r="DY7" s="39">
        <v>12.03</v>
      </c>
      <c r="DZ7" s="39">
        <v>12.19</v>
      </c>
      <c r="EA7" s="39">
        <v>15.1</v>
      </c>
      <c r="EB7" s="39">
        <v>17.12</v>
      </c>
      <c r="EC7" s="39">
        <v>19.440000000000001</v>
      </c>
      <c r="ED7" s="39">
        <v>0.73</v>
      </c>
      <c r="EE7" s="39">
        <v>1.02</v>
      </c>
      <c r="EF7" s="39">
        <v>0.56999999999999995</v>
      </c>
      <c r="EG7" s="39">
        <v>0.69</v>
      </c>
      <c r="EH7" s="39">
        <v>0.83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2021-01-21T01:57:50Z</cp:lastPrinted>
  <dcterms:created xsi:type="dcterms:W3CDTF">2020-12-04T02:02:32Z</dcterms:created>
  <dcterms:modified xsi:type="dcterms:W3CDTF">2021-01-21T02:25:17Z</dcterms:modified>
  <cp:category/>
</cp:coreProperties>
</file>