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2\disk1\【業務係】\業務係\03　報告関係\01　庁外報告関係\【1】青森県\【R02】\20210112_公営企業に係る経営比較分析表（令和元年度決算）の分析等について\【経営比較分析表】回答\"/>
    </mc:Choice>
  </mc:AlternateContent>
  <workbookProtection workbookAlgorithmName="SHA-512" workbookHashValue="EFsSLEpGYSrIrAAeDhXkN12H8V/YcUCEudqzFZf1xe+czYbxmnFj/cZHKgGKPK4ypg8q0XG0FzluinqUxgEdiQ==" workbookSaltValue="VltofI/2WJV8rNHJyY8QM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B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<sst xmlns="http://schemas.openxmlformats.org/spreadsheetml/2006/main" count="236" uniqueCount="119">
  <si>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</si>
  <si>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</si>
  <si>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</si>
  <si>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</si>
  <si>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</si>
  <si>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</si>
  <si>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</si>
  <si>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</si>
  <si>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</si>
  <si>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</si>
  <si>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</si>
  <si>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</si>
  <si>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</si>
  <si>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</si>
  <si>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</si>
  <si>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</si>
  <si>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</si>
  <si>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</si>
  <si>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</si>
  <si>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</si>
  <si>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</si>
  <si>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</si>
  <si>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</si>
  <si>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</si>
  <si>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</si>
  <si>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</si>
  <si>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</si>
  <si>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</si>
  <si>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</si>
  <si>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</si>
  <si>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</si>
  <si>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</si>
  <si>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</si>
  <si>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</si>
  <si>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</si>
  <si>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</si>
  <si>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</si>
  <si>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</si>
  <si>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</si>
  <si>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</si>
  <si>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</si>
  <si>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</si>
  <si>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</si>
  <si>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</si>
  <si>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</si>
  <si>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</si>
  <si>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</si>
  <si>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</si>
  <si>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</si>
  <si>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</si>
  <si>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</si>
  <si>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</si>
  <si>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</si>
  <si>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</si>
  <si>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</si>
  <si>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</si>
  <si>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</si>
  <si>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</si>
  <si>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</si>
  <si>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</si>
  <si>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</si>
  <si>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</si>
  <si>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</si>
  <si>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</si>
  <si>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</si>
  <si>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</si>
  <si>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</si>
  <si>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</si>
  <si>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</si>
  <si>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</si>
  <si>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</si>
  <si>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</si>
  <si>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</si>
  <si>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</si>
  <si>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</si>
  <si>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</si>
  <si>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</si>
  <si>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</si>
  <si>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</si>
  <si>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</si>
  <si>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</si>
  <si>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</si>
  <si>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</si>
  <si>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</si>
  <si>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</si>
  <si>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</si>
  <si>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</si>
  <si>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</si>
  <si>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</si>
  <si>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</si>
  <si>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</si>
  <si>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</si>
  <si>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</si>
  <si>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</si>
  <si>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</si>
  <si>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</si>
  <si>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</si>
  <si>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三沢市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</si>
  <si>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</si>
  <si>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</si>
  <si>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</si>
  <si>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</si>
  <si>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</si>
  <si>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</si>
  <si>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</si>
  <si>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</si>
  <si>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</si>
  <si>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</si>
  <si>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</si>
  <si>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</si>
  <si>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</si>
  <si>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</si>
  <si>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</si>
  <si>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</si>
  <si>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</si>
  <si>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</si>
  <si>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当市の公共下水道は、一部供用を開始してから20年余りということで管渠の老朽化は進んでいないと考えられるが、汚水処理施設の機械設備等に関しては、耐用年数を過ぎており、更新が必要なものがある状況である。
今後においてもストックマネジメントを定期的に見直し・策定することで事業の優先順位の明確な把握と投資・経営計画についての検討が必要であると考えられる。</t>
    <rPh sb="0" eb="2">
      <t>トウシ</t>
    </rPh>
    <rPh sb="3" eb="5">
      <t>コウキョウ</t>
    </rPh>
    <rPh sb="5" eb="8">
      <t>ゲスイドウ</t>
    </rPh>
    <rPh sb="10" eb="12">
      <t>イチブ</t>
    </rPh>
    <rPh sb="12" eb="14">
      <t>キョウヨウ</t>
    </rPh>
    <rPh sb="15" eb="17">
      <t>カイシ</t>
    </rPh>
    <rPh sb="23" eb="24">
      <t>ネン</t>
    </rPh>
    <rPh sb="24" eb="25">
      <t>アマ</t>
    </rPh>
    <rPh sb="32" eb="34">
      <t>カンキョ</t>
    </rPh>
    <rPh sb="35" eb="38">
      <t>ロウキュウカ</t>
    </rPh>
    <rPh sb="39" eb="40">
      <t>スス</t>
    </rPh>
    <rPh sb="46" eb="47">
      <t>カンガ</t>
    </rPh>
    <rPh sb="53" eb="55">
      <t>オスイ</t>
    </rPh>
    <rPh sb="55" eb="57">
      <t>ショリ</t>
    </rPh>
    <rPh sb="57" eb="59">
      <t>シセツ</t>
    </rPh>
    <rPh sb="60" eb="62">
      <t>キカイ</t>
    </rPh>
    <rPh sb="62" eb="64">
      <t>セツビ</t>
    </rPh>
    <rPh sb="64" eb="65">
      <t>トウ</t>
    </rPh>
    <phoneticPr fontId="4"/>
  </si>
  <si>
    <t>当市の下水道は昭和63年に整備を開始し平成7年から一部供用を開始したところであり、現在のところ管渠の老朽化を認められず、更新も行っていない。
しかしながら、今後、管渠の更新改良時期が一度に訪れることが予測されることから、管渠の老朽化の状況を適切に把握し、更新が先送りになることのないよう、財源計画と並行して更新計画について策定していく。</t>
    <rPh sb="0" eb="2">
      <t>トウシ</t>
    </rPh>
    <rPh sb="3" eb="6">
      <t>ゲスイドウ</t>
    </rPh>
    <rPh sb="7" eb="9">
      <t>ショウワ</t>
    </rPh>
    <rPh sb="11" eb="12">
      <t>ネン</t>
    </rPh>
    <rPh sb="13" eb="15">
      <t>セイビ</t>
    </rPh>
    <rPh sb="16" eb="18">
      <t>カイシ</t>
    </rPh>
    <rPh sb="19" eb="21">
      <t>ヘイセイ</t>
    </rPh>
    <rPh sb="22" eb="23">
      <t>ネン</t>
    </rPh>
    <rPh sb="25" eb="27">
      <t>イチブ</t>
    </rPh>
    <rPh sb="27" eb="29">
      <t>キョウヨウ</t>
    </rPh>
    <rPh sb="30" eb="32">
      <t>カイシ</t>
    </rPh>
    <rPh sb="41" eb="43">
      <t>ゲンザイ</t>
    </rPh>
    <rPh sb="47" eb="49">
      <t>カンキョ</t>
    </rPh>
    <rPh sb="50" eb="52">
      <t>ロウキュウ</t>
    </rPh>
    <rPh sb="52" eb="53">
      <t>カ</t>
    </rPh>
    <rPh sb="54" eb="55">
      <t>ミト</t>
    </rPh>
    <rPh sb="60" eb="62">
      <t>コウシン</t>
    </rPh>
    <rPh sb="63" eb="64">
      <t>オコナ</t>
    </rPh>
    <rPh sb="78" eb="80">
      <t>コンゴ</t>
    </rPh>
    <rPh sb="81" eb="83">
      <t>カンキョ</t>
    </rPh>
    <rPh sb="84" eb="86">
      <t>コウシン</t>
    </rPh>
    <rPh sb="86" eb="88">
      <t>カイリョウ</t>
    </rPh>
    <rPh sb="88" eb="90">
      <t>ジキ</t>
    </rPh>
    <rPh sb="91" eb="93">
      <t>イチド</t>
    </rPh>
    <rPh sb="94" eb="95">
      <t>オトズ</t>
    </rPh>
    <rPh sb="100" eb="102">
      <t>ヨソク</t>
    </rPh>
    <rPh sb="110" eb="112">
      <t>カンキョ</t>
    </rPh>
    <rPh sb="113" eb="116">
      <t>ロウキュウカ</t>
    </rPh>
    <rPh sb="117" eb="119">
      <t>ジョウキョウ</t>
    </rPh>
    <rPh sb="120" eb="122">
      <t>テキセツ</t>
    </rPh>
    <rPh sb="123" eb="125">
      <t>ハアク</t>
    </rPh>
    <rPh sb="127" eb="129">
      <t>コウシン</t>
    </rPh>
    <rPh sb="130" eb="132">
      <t>サキオク</t>
    </rPh>
    <rPh sb="144" eb="146">
      <t>ザイゲン</t>
    </rPh>
    <rPh sb="146" eb="148">
      <t>ケイカク</t>
    </rPh>
    <rPh sb="149" eb="151">
      <t>ヘイコウ</t>
    </rPh>
    <rPh sb="153" eb="155">
      <t>コウシン</t>
    </rPh>
    <rPh sb="155" eb="157">
      <t>ケイカク</t>
    </rPh>
    <rPh sb="161" eb="163">
      <t>サクテイ</t>
    </rPh>
    <phoneticPr fontId="4"/>
  </si>
  <si>
    <t>三沢市の公共下水道は、平成７年度に一部供用を開始し、現在の普及率が約68％である。今後も着実に事業を推進するとともに経営の安定化を図る必要がある。
①収益的収支比率、⑤経費回収率については、100％を下回っており、不足分について資本費平準化債や一般会計繰入金を財源としている状況である。
④企業債残高対事業規模比率については、企業債現在高の減少により比率は前年度より減少しているが、平均値よりやや高くなっているため、事業計画や施設の長寿命化の優先順位を適切に把握することで投資を先延ばしせずに平準化する必要がある。
⑥汚水処理原価、⑦施設利用率については、普及率が約68％であることから、汚水処理施設の運転管理に係る経費と有収水量のバランスがとれていないため、今後は着実に事業を推進するとともに適切な経営ができるよう努力する必要がある。
⑧水洗化率については、類似団体と比較し、一定の効果は得られているが、さらなる取り組みが必要である。</t>
    <rPh sb="0" eb="3">
      <t>ミサワシ</t>
    </rPh>
    <rPh sb="4" eb="6">
      <t>コウキョウ</t>
    </rPh>
    <rPh sb="6" eb="9">
      <t>ゲスイドウ</t>
    </rPh>
    <rPh sb="11" eb="13">
      <t>ヘイセイ</t>
    </rPh>
    <rPh sb="14" eb="16">
      <t>ネンド</t>
    </rPh>
    <rPh sb="17" eb="19">
      <t>イチブ</t>
    </rPh>
    <rPh sb="19" eb="21">
      <t>キョウヨウ</t>
    </rPh>
    <rPh sb="22" eb="24">
      <t>カイシ</t>
    </rPh>
    <rPh sb="26" eb="28">
      <t>ゲンザイ</t>
    </rPh>
    <rPh sb="29" eb="31">
      <t>フキュウ</t>
    </rPh>
    <rPh sb="31" eb="32">
      <t>リツ</t>
    </rPh>
    <rPh sb="33" eb="34">
      <t>ヤク</t>
    </rPh>
    <rPh sb="41" eb="43">
      <t>コンゴ</t>
    </rPh>
    <rPh sb="44" eb="46">
      <t>チャクジツ</t>
    </rPh>
    <rPh sb="47" eb="49">
      <t>ジギョウ</t>
    </rPh>
    <rPh sb="50" eb="52">
      <t>スイシン</t>
    </rPh>
    <rPh sb="58" eb="60">
      <t>ケイエイ</t>
    </rPh>
    <rPh sb="61" eb="64">
      <t>アンテイカ</t>
    </rPh>
    <rPh sb="65" eb="66">
      <t>ハカ</t>
    </rPh>
    <rPh sb="67" eb="69">
      <t>ヒツヨウ</t>
    </rPh>
    <rPh sb="75" eb="78">
      <t>シュウエキテキ</t>
    </rPh>
    <rPh sb="78" eb="80">
      <t>シュウシ</t>
    </rPh>
    <rPh sb="80" eb="82">
      <t>ヒリツ</t>
    </rPh>
    <rPh sb="84" eb="86">
      <t>ケイヒ</t>
    </rPh>
    <rPh sb="86" eb="88">
      <t>カイシュウ</t>
    </rPh>
    <rPh sb="88" eb="89">
      <t>リツ</t>
    </rPh>
    <rPh sb="100" eb="102">
      <t>シタマワ</t>
    </rPh>
    <rPh sb="107" eb="110">
      <t>フソクブン</t>
    </rPh>
    <rPh sb="114" eb="116">
      <t>シホン</t>
    </rPh>
    <rPh sb="116" eb="117">
      <t>ヒ</t>
    </rPh>
    <rPh sb="117" eb="120">
      <t>ヘイジュンカ</t>
    </rPh>
    <rPh sb="120" eb="121">
      <t>サイ</t>
    </rPh>
    <rPh sb="122" eb="124">
      <t>イッパン</t>
    </rPh>
    <rPh sb="124" eb="126">
      <t>カイケイ</t>
    </rPh>
    <rPh sb="126" eb="128">
      <t>クリイレ</t>
    </rPh>
    <rPh sb="128" eb="129">
      <t>キン</t>
    </rPh>
    <rPh sb="130" eb="132">
      <t>ザイゲン</t>
    </rPh>
    <rPh sb="137" eb="139">
      <t>ジョウキョウ</t>
    </rPh>
    <rPh sb="145" eb="147">
      <t>キギョウ</t>
    </rPh>
    <rPh sb="147" eb="148">
      <t>サイ</t>
    </rPh>
    <rPh sb="148" eb="150">
      <t>ザンダカ</t>
    </rPh>
    <rPh sb="150" eb="151">
      <t>タイ</t>
    </rPh>
    <rPh sb="151" eb="153">
      <t>ジギョウ</t>
    </rPh>
    <rPh sb="153" eb="155">
      <t>キボ</t>
    </rPh>
    <rPh sb="155" eb="157">
      <t>ヒリツ</t>
    </rPh>
    <rPh sb="163" eb="165">
      <t>キギョウ</t>
    </rPh>
    <rPh sb="165" eb="166">
      <t>サイ</t>
    </rPh>
    <rPh sb="166" eb="168">
      <t>ゲンザイ</t>
    </rPh>
    <rPh sb="168" eb="169">
      <t>ダカ</t>
    </rPh>
    <rPh sb="170" eb="172">
      <t>ゲンショウ</t>
    </rPh>
    <rPh sb="175" eb="177">
      <t>ヒリツ</t>
    </rPh>
    <rPh sb="178" eb="181">
      <t>ゼンネンド</t>
    </rPh>
    <rPh sb="183" eb="185">
      <t>ゲンショウ</t>
    </rPh>
    <rPh sb="191" eb="194">
      <t>ヘイキンチ</t>
    </rPh>
    <rPh sb="198" eb="199">
      <t>タカ</t>
    </rPh>
    <rPh sb="208" eb="210">
      <t>ジギョウ</t>
    </rPh>
    <rPh sb="210" eb="212">
      <t>ケイカク</t>
    </rPh>
    <rPh sb="213" eb="215">
      <t>シセツ</t>
    </rPh>
    <rPh sb="216" eb="220">
      <t>チョウジュミョウカ</t>
    </rPh>
    <rPh sb="221" eb="223">
      <t>ユウセン</t>
    </rPh>
    <rPh sb="223" eb="225">
      <t>ジュンイ</t>
    </rPh>
    <rPh sb="226" eb="228">
      <t>テキセツ</t>
    </rPh>
    <rPh sb="229" eb="231">
      <t>ハアク</t>
    </rPh>
    <rPh sb="236" eb="238">
      <t>トウシ</t>
    </rPh>
    <rPh sb="239" eb="241">
      <t>サキノ</t>
    </rPh>
    <rPh sb="246" eb="248">
      <t>ヘイジュン</t>
    </rPh>
    <rPh sb="248" eb="249">
      <t>カ</t>
    </rPh>
    <rPh sb="251" eb="253">
      <t>ヒツヨウ</t>
    </rPh>
    <rPh sb="259" eb="261">
      <t>オスイ</t>
    </rPh>
    <rPh sb="261" eb="263">
      <t>ショリ</t>
    </rPh>
    <rPh sb="267" eb="269">
      <t>シセツ</t>
    </rPh>
    <rPh sb="269" eb="272">
      <t>リヨウリツ</t>
    </rPh>
    <rPh sb="278" eb="280">
      <t>フキュウ</t>
    </rPh>
    <rPh sb="280" eb="281">
      <t>リツ</t>
    </rPh>
    <rPh sb="282" eb="283">
      <t>ヤク</t>
    </rPh>
    <rPh sb="294" eb="296">
      <t>オスイ</t>
    </rPh>
    <rPh sb="296" eb="298">
      <t>ショリ</t>
    </rPh>
    <rPh sb="298" eb="300">
      <t>シセツ</t>
    </rPh>
    <rPh sb="301" eb="303">
      <t>ウンテン</t>
    </rPh>
    <rPh sb="303" eb="305">
      <t>カンリ</t>
    </rPh>
    <rPh sb="306" eb="307">
      <t>カカ</t>
    </rPh>
    <rPh sb="308" eb="310">
      <t>ケイヒ</t>
    </rPh>
    <rPh sb="311" eb="312">
      <t>ア</t>
    </rPh>
    <rPh sb="312" eb="313">
      <t>オサ</t>
    </rPh>
    <rPh sb="313" eb="315">
      <t>スイリョウ</t>
    </rPh>
    <rPh sb="330" eb="332">
      <t>コンゴ</t>
    </rPh>
    <rPh sb="333" eb="335">
      <t>チャクジツ</t>
    </rPh>
    <rPh sb="336" eb="338">
      <t>ジギョウ</t>
    </rPh>
    <rPh sb="339" eb="341">
      <t>スイシン</t>
    </rPh>
    <rPh sb="347" eb="349">
      <t>テキセツ</t>
    </rPh>
    <rPh sb="350" eb="352">
      <t>ケイエイ</t>
    </rPh>
    <rPh sb="358" eb="360">
      <t>ドリョク</t>
    </rPh>
    <rPh sb="362" eb="364">
      <t>ヒツヨウ</t>
    </rPh>
    <rPh sb="370" eb="373">
      <t>スイセンカ</t>
    </rPh>
    <rPh sb="373" eb="374">
      <t>リツ</t>
    </rPh>
    <rPh sb="380" eb="382">
      <t>ルイジ</t>
    </rPh>
    <rPh sb="382" eb="384">
      <t>ダンタイ</t>
    </rPh>
    <rPh sb="385" eb="387">
      <t>ヒカク</t>
    </rPh>
    <rPh sb="389" eb="391">
      <t>イッテイ</t>
    </rPh>
    <rPh sb="392" eb="394">
      <t>コウカ</t>
    </rPh>
    <rPh sb="395" eb="396">
      <t>エ</t>
    </rPh>
    <rPh sb="407" eb="408">
      <t>ト</t>
    </rPh>
    <rPh sb="409" eb="410">
      <t>ク</t>
    </rPh>
    <rPh sb="412" eb="4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</si>
</sst>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85-44DC-AA60-DF9B75E7947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4385-44DC-AA60-DF9B75E7947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45.12</c:v>
                </c:pt>
                <c:pt idx="1">
                  <c:v>45.83</c:v>
                </c:pt>
                <c:pt idx="2">
                  <c:v>46.68</c:v>
                </c:pt>
                <c:pt idx="3">
                  <c:v>47.29</c:v>
                </c:pt>
                <c:pt idx="4">
                  <c:v>48.85</c:v>
                </c:pt>
              </c:numCache>
            </c:numRef>
          </c:val>
          <c:extLst>
            <c:ext xmlns:c16="http://schemas.microsoft.com/office/drawing/2014/chart" uri="{C3380CC4-5D6E-409C-BE32-E72D297353CC}">
              <c16:uniqueId val="{00000000-9442-4EE9-97AB-E04E6FEB1D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9442-4EE9-97AB-E04E6FEB1D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86.85</c:v>
                </c:pt>
                <c:pt idx="1">
                  <c:v>88.42</c:v>
                </c:pt>
                <c:pt idx="2">
                  <c:v>88.02</c:v>
                </c:pt>
                <c:pt idx="3">
                  <c:v>89.27</c:v>
                </c:pt>
                <c:pt idx="4">
                  <c:v>89.63</c:v>
                </c:pt>
              </c:numCache>
            </c:numRef>
          </c:val>
          <c:extLst>
            <c:ext xmlns:c16="http://schemas.microsoft.com/office/drawing/2014/chart" uri="{C3380CC4-5D6E-409C-BE32-E72D297353CC}">
              <c16:uniqueId val="{00000000-D485-4856-A201-92ACFA2B713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D485-4856-A201-92ACFA2B713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68.7</c:v>
                </c:pt>
                <c:pt idx="1">
                  <c:v>67.849999999999994</c:v>
                </c:pt>
                <c:pt idx="2">
                  <c:v>63.76</c:v>
                </c:pt>
                <c:pt idx="3">
                  <c:v>63.2</c:v>
                </c:pt>
                <c:pt idx="4">
                  <c:v>64.319999999999993</c:v>
                </c:pt>
              </c:numCache>
            </c:numRef>
          </c:val>
          <c:extLst>
            <c:ext xmlns:c16="http://schemas.microsoft.com/office/drawing/2014/chart" uri="{C3380CC4-5D6E-409C-BE32-E72D297353CC}">
              <c16:uniqueId val="{00000000-3404-4BED-A5F1-870C1BD155B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04-4BED-A5F1-870C1BD155B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96-4B52-8837-A9DB3ED9A4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96-4B52-8837-A9DB3ED9A4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1E-4BC1-9FD9-2F3A6599FBA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1E-4BC1-9FD9-2F3A6599FBA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BB-48AE-B857-50B3E8881FF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BB-48AE-B857-50B3E8881FF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CF-4B42-BE10-B85D6F8779C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CF-4B42-BE10-B85D6F8779C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1038.9100000000001</c:v>
                </c:pt>
                <c:pt idx="1">
                  <c:v>1086.81</c:v>
                </c:pt>
                <c:pt idx="2">
                  <c:v>1009.13</c:v>
                </c:pt>
                <c:pt idx="3">
                  <c:v>1113.47</c:v>
                </c:pt>
                <c:pt idx="4">
                  <c:v>1038.5</c:v>
                </c:pt>
              </c:numCache>
            </c:numRef>
          </c:val>
          <c:extLst>
            <c:ext xmlns:c16="http://schemas.microsoft.com/office/drawing/2014/chart" uri="{C3380CC4-5D6E-409C-BE32-E72D297353CC}">
              <c16:uniqueId val="{00000000-F42A-4CE9-9A56-610972843BA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F42A-4CE9-9A56-610972843BA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80.86</c:v>
                </c:pt>
                <c:pt idx="1">
                  <c:v>83.04</c:v>
                </c:pt>
                <c:pt idx="2">
                  <c:v>76.75</c:v>
                </c:pt>
                <c:pt idx="3">
                  <c:v>77.23</c:v>
                </c:pt>
                <c:pt idx="4">
                  <c:v>72.92</c:v>
                </c:pt>
              </c:numCache>
            </c:numRef>
          </c:val>
          <c:extLst>
            <c:ext xmlns:c16="http://schemas.microsoft.com/office/drawing/2014/chart" uri="{C3380CC4-5D6E-409C-BE32-E72D297353CC}">
              <c16:uniqueId val="{00000000-0902-4DBB-8E7A-9ABE41D5CF6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0902-4DBB-8E7A-9ABE41D5CF6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235.18</c:v>
                </c:pt>
                <c:pt idx="1">
                  <c:v>229.27</c:v>
                </c:pt>
                <c:pt idx="2">
                  <c:v>248.04</c:v>
                </c:pt>
                <c:pt idx="3">
                  <c:v>246.15</c:v>
                </c:pt>
                <c:pt idx="4">
                  <c:v>235.21</c:v>
                </c:pt>
              </c:numCache>
            </c:numRef>
          </c:val>
          <c:extLst>
            <c:ext xmlns:c16="http://schemas.microsoft.com/office/drawing/2014/chart" uri="{C3380CC4-5D6E-409C-BE32-E72D297353CC}">
              <c16:uniqueId val="{00000000-3E45-4F20-A2C9-5357C3766AF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3E45-4F20-A2C9-5357C3766AF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三沢市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39726</v>
      </c>
      <c r="AM8" s="51"/>
      <c r="AN8" s="51"/>
      <c r="AO8" s="51"/>
      <c r="AP8" s="51"/>
      <c r="AQ8" s="51"/>
      <c r="AR8" s="51"/>
      <c r="AS8" s="51"/>
      <c r="AT8" s="46">
        <f>データ!T6</f>
        <v>119.87</v>
      </c>
      <c r="AU8" s="46"/>
      <c r="AV8" s="46"/>
      <c r="AW8" s="46"/>
      <c r="AX8" s="46"/>
      <c r="AY8" s="46"/>
      <c r="AZ8" s="46"/>
      <c r="BA8" s="46"/>
      <c r="BB8" s="46">
        <f>データ!U6</f>
        <v>331.41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67.81</v>
      </c>
      <c r="Q10" s="46"/>
      <c r="R10" s="46"/>
      <c r="S10" s="46"/>
      <c r="T10" s="46"/>
      <c r="U10" s="46"/>
      <c r="V10" s="46"/>
      <c r="W10" s="46">
        <f>データ!Q6</f>
        <v>94.24</v>
      </c>
      <c r="X10" s="46"/>
      <c r="Y10" s="46"/>
      <c r="Z10" s="46"/>
      <c r="AA10" s="46"/>
      <c r="AB10" s="46"/>
      <c r="AC10" s="46"/>
      <c r="AD10" s="51">
        <f>データ!R6</f>
        <v>3130</v>
      </c>
      <c r="AE10" s="51"/>
      <c r="AF10" s="51"/>
      <c r="AG10" s="51"/>
      <c r="AH10" s="51"/>
      <c r="AI10" s="51"/>
      <c r="AJ10" s="51"/>
      <c r="AK10" s="2"/>
      <c r="AL10" s="51">
        <f>データ!V6</f>
        <v>26510</v>
      </c>
      <c r="AM10" s="51"/>
      <c r="AN10" s="51"/>
      <c r="AO10" s="51"/>
      <c r="AP10" s="51"/>
      <c r="AQ10" s="51"/>
      <c r="AR10" s="51"/>
      <c r="AS10" s="51"/>
      <c r="AT10" s="46">
        <f>データ!W6</f>
        <v>8.9700000000000006</v>
      </c>
      <c r="AU10" s="46"/>
      <c r="AV10" s="46"/>
      <c r="AW10" s="46"/>
      <c r="AX10" s="46"/>
      <c r="AY10" s="46"/>
      <c r="AZ10" s="46"/>
      <c r="BA10" s="46"/>
      <c r="BB10" s="46">
        <f>データ!X6</f>
        <v>2955.41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58lx5Srw8DEMCo6v3EfacFHkjx2E2M849gng3GVkc5Hqogqwna7qZoxqcuhv1bPVQ7WQjU9LUH1NeCe6KR8Tsw==" saltValue="mEPj2Q3QKbG3UEmy7E4H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22071</v>
      </c>
      <c r="D6" s="33">
        <f t="shared" si="3"/>
        <v>47</v>
      </c>
      <c r="E6" s="33">
        <f t="shared" si="3"/>
        <v>17</v>
      </c>
      <c r="F6" s="33">
        <f t="shared" si="3"/>
        <v>1</v>
      </c>
      <c r="G6" s="33">
        <f t="shared" si="3"/>
        <v>0</v>
      </c>
      <c r="H6" s="33" t="str">
        <f t="shared" si="3"/>
        <v>青森県　三沢市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67.81</v>
      </c>
      <c r="Q6" s="34">
        <f t="shared" si="3"/>
        <v>94.24</v>
      </c>
      <c r="R6" s="34">
        <f t="shared" si="3"/>
        <v>3130</v>
      </c>
      <c r="S6" s="34">
        <f t="shared" si="3"/>
        <v>39726</v>
      </c>
      <c r="T6" s="34">
        <f t="shared" si="3"/>
        <v>119.87</v>
      </c>
      <c r="U6" s="34">
        <f t="shared" si="3"/>
        <v>331.41</v>
      </c>
      <c r="V6" s="34">
        <f t="shared" si="3"/>
        <v>26510</v>
      </c>
      <c r="W6" s="34">
        <f t="shared" si="3"/>
        <v>8.9700000000000006</v>
      </c>
      <c r="X6" s="34">
        <f t="shared" si="3"/>
        <v>2955.41</v>
      </c>
      <c r="Y6" s="35">
        <f>IF(Y7="",NA(),Y7)</f>
        <v>68.7</v>
      </c>
      <c r="Z6" s="35">
        <f t="shared" ref="Z6:AH6" si="4">IF(Z7="",NA(),Z7)</f>
        <v>67.849999999999994</v>
      </c>
      <c r="AA6" s="35">
        <f t="shared" si="4"/>
        <v>63.76</v>
      </c>
      <c r="AB6" s="35">
        <f t="shared" si="4"/>
        <v>63.2</v>
      </c>
      <c r="AC6" s="35">
        <f t="shared" si="4"/>
        <v>64.319999999999993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1038.9100000000001</v>
      </c>
      <c r="BG6" s="35">
        <f t="shared" ref="BG6:BO6" si="7">IF(BG7="",NA(),BG7)</f>
        <v>1086.81</v>
      </c>
      <c r="BH6" s="35">
        <f t="shared" si="7"/>
        <v>1009.13</v>
      </c>
      <c r="BI6" s="35">
        <f t="shared" si="7"/>
        <v>1113.47</v>
      </c>
      <c r="BJ6" s="35">
        <f t="shared" si="7"/>
        <v>1038.5</v>
      </c>
      <c r="BK6" s="35">
        <f t="shared" si="7"/>
        <v>1118.56</v>
      </c>
      <c r="BL6" s="35">
        <f t="shared" si="7"/>
        <v>1111.31</v>
      </c>
      <c r="BM6" s="35">
        <f t="shared" si="7"/>
        <v>966.33</v>
      </c>
      <c r="BN6" s="35">
        <f t="shared" si="7"/>
        <v>958.81</v>
      </c>
      <c r="BO6" s="35">
        <f t="shared" si="7"/>
        <v>1001.3</v>
      </c>
      <c r="BP6" s="34" t="str">
        <f>IF(BP7="","",IF(BP7="-","【-】","【"&amp;SUBSTITUTE(TEXT(BP7,"#,##0.00"),"-","△")&amp;"】"))</f>
        <v>【682.51】</v>
      </c>
      <c r="BQ6" s="35">
        <f>IF(BQ7="",NA(),BQ7)</f>
        <v>80.86</v>
      </c>
      <c r="BR6" s="35">
        <f t="shared" ref="BR6:BZ6" si="8">IF(BR7="",NA(),BR7)</f>
        <v>83.04</v>
      </c>
      <c r="BS6" s="35">
        <f t="shared" si="8"/>
        <v>76.75</v>
      </c>
      <c r="BT6" s="35">
        <f t="shared" si="8"/>
        <v>77.23</v>
      </c>
      <c r="BU6" s="35">
        <f t="shared" si="8"/>
        <v>72.92</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235.18</v>
      </c>
      <c r="CC6" s="35">
        <f t="shared" ref="CC6:CK6" si="9">IF(CC7="",NA(),CC7)</f>
        <v>229.27</v>
      </c>
      <c r="CD6" s="35">
        <f t="shared" si="9"/>
        <v>248.04</v>
      </c>
      <c r="CE6" s="35">
        <f t="shared" si="9"/>
        <v>246.15</v>
      </c>
      <c r="CF6" s="35">
        <f t="shared" si="9"/>
        <v>235.21</v>
      </c>
      <c r="CG6" s="35">
        <f t="shared" si="9"/>
        <v>215.28</v>
      </c>
      <c r="CH6" s="35">
        <f t="shared" si="9"/>
        <v>207.96</v>
      </c>
      <c r="CI6" s="35">
        <f t="shared" si="9"/>
        <v>194.31</v>
      </c>
      <c r="CJ6" s="35">
        <f t="shared" si="9"/>
        <v>190.99</v>
      </c>
      <c r="CK6" s="35">
        <f t="shared" si="9"/>
        <v>187.55</v>
      </c>
      <c r="CL6" s="34" t="str">
        <f>IF(CL7="","",IF(CL7="-","【-】","【"&amp;SUBSTITUTE(TEXT(CL7,"#,##0.00"),"-","△")&amp;"】"))</f>
        <v>【136.15】</v>
      </c>
      <c r="CM6" s="35">
        <f>IF(CM7="",NA(),CM7)</f>
        <v>45.12</v>
      </c>
      <c r="CN6" s="35">
        <f t="shared" ref="CN6:CV6" si="10">IF(CN7="",NA(),CN7)</f>
        <v>45.83</v>
      </c>
      <c r="CO6" s="35">
        <f t="shared" si="10"/>
        <v>46.68</v>
      </c>
      <c r="CP6" s="35">
        <f t="shared" si="10"/>
        <v>47.29</v>
      </c>
      <c r="CQ6" s="35">
        <f t="shared" si="10"/>
        <v>48.85</v>
      </c>
      <c r="CR6" s="35">
        <f t="shared" si="10"/>
        <v>54.67</v>
      </c>
      <c r="CS6" s="35">
        <f t="shared" si="10"/>
        <v>53.51</v>
      </c>
      <c r="CT6" s="35">
        <f t="shared" si="10"/>
        <v>53.5</v>
      </c>
      <c r="CU6" s="35">
        <f t="shared" si="10"/>
        <v>52.58</v>
      </c>
      <c r="CV6" s="35">
        <f t="shared" si="10"/>
        <v>50.94</v>
      </c>
      <c r="CW6" s="34" t="str">
        <f>IF(CW7="","",IF(CW7="-","【-】","【"&amp;SUBSTITUTE(TEXT(CW7,"#,##0.00"),"-","△")&amp;"】"))</f>
        <v>【59.64】</v>
      </c>
      <c r="CX6" s="35">
        <f>IF(CX7="",NA(),CX7)</f>
        <v>86.85</v>
      </c>
      <c r="CY6" s="35">
        <f t="shared" ref="CY6:DG6" si="11">IF(CY7="",NA(),CY7)</f>
        <v>88.42</v>
      </c>
      <c r="CZ6" s="35">
        <f t="shared" si="11"/>
        <v>88.02</v>
      </c>
      <c r="DA6" s="35">
        <f t="shared" si="11"/>
        <v>89.27</v>
      </c>
      <c r="DB6" s="35">
        <f t="shared" si="11"/>
        <v>89.63</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22071</v>
      </c>
      <c r="D7" s="37">
        <v>47</v>
      </c>
      <c r="E7" s="37">
        <v>17</v>
      </c>
      <c r="F7" s="37">
        <v>1</v>
      </c>
      <c r="G7" s="37">
        <v>0</v>
      </c>
      <c r="H7" s="37" t="s">
        <v>97</v>
      </c>
      <c r="I7" s="37" t="s">
        <v>98</v>
      </c>
      <c r="J7" s="37" t="s">
        <v>99</v>
      </c>
      <c r="K7" s="37" t="s">
        <v>100</v>
      </c>
      <c r="L7" s="37" t="s">
        <v>101</v>
      </c>
      <c r="M7" s="37" t="s">
        <v>102</v>
      </c>
      <c r="N7" s="38" t="s">
        <v>103</v>
      </c>
      <c r="O7" s="38" t="s">
        <v>104</v>
      </c>
      <c r="P7" s="38">
        <v>67.81</v>
      </c>
      <c r="Q7" s="38">
        <v>94.24</v>
      </c>
      <c r="R7" s="38">
        <v>3130</v>
      </c>
      <c r="S7" s="38">
        <v>39726</v>
      </c>
      <c r="T7" s="38">
        <v>119.87</v>
      </c>
      <c r="U7" s="38">
        <v>331.41</v>
      </c>
      <c r="V7" s="38">
        <v>26510</v>
      </c>
      <c r="W7" s="38">
        <v>8.9700000000000006</v>
      </c>
      <c r="X7" s="38">
        <v>2955.41</v>
      </c>
      <c r="Y7" s="38">
        <v>68.7</v>
      </c>
      <c r="Z7" s="38">
        <v>67.849999999999994</v>
      </c>
      <c r="AA7" s="38">
        <v>63.76</v>
      </c>
      <c r="AB7" s="38">
        <v>63.2</v>
      </c>
      <c r="AC7" s="38">
        <v>64.319999999999993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1038.9100000000001</v>
      </c>
      <c r="BG7" s="38">
        <v>1086.81</v>
      </c>
      <c r="BH7" s="38">
        <v>1009.13</v>
      </c>
      <c r="BI7" s="38">
        <v>1113.47</v>
      </c>
      <c r="BJ7" s="38">
        <v>1038.5</v>
      </c>
      <c r="BK7" s="38">
        <v>1118.56</v>
      </c>
      <c r="BL7" s="38">
        <v>1111.31</v>
      </c>
      <c r="BM7" s="38">
        <v>966.33</v>
      </c>
      <c r="BN7" s="38">
        <v>958.81</v>
      </c>
      <c r="BO7" s="38">
        <v>1001.3</v>
      </c>
      <c r="BP7" s="38">
        <v>682.51</v>
      </c>
      <c r="BQ7" s="38">
        <v>80.86</v>
      </c>
      <c r="BR7" s="38">
        <v>83.04</v>
      </c>
      <c r="BS7" s="38">
        <v>76.75</v>
      </c>
      <c r="BT7" s="38">
        <v>77.23</v>
      </c>
      <c r="BU7" s="38">
        <v>72.92</v>
      </c>
      <c r="BV7" s="38">
        <v>72.33</v>
      </c>
      <c r="BW7" s="38">
        <v>75.540000000000006</v>
      </c>
      <c r="BX7" s="38">
        <v>81.739999999999995</v>
      </c>
      <c r="BY7" s="38">
        <v>82.88</v>
      </c>
      <c r="BZ7" s="38">
        <v>81.88</v>
      </c>
      <c r="CA7" s="38">
        <v>100.34</v>
      </c>
      <c r="CB7" s="38">
        <v>235.18</v>
      </c>
      <c r="CC7" s="38">
        <v>229.27</v>
      </c>
      <c r="CD7" s="38">
        <v>248.04</v>
      </c>
      <c r="CE7" s="38">
        <v>246.15</v>
      </c>
      <c r="CF7" s="38">
        <v>235.21</v>
      </c>
      <c r="CG7" s="38">
        <v>215.28</v>
      </c>
      <c r="CH7" s="38">
        <v>207.96</v>
      </c>
      <c r="CI7" s="38">
        <v>194.31</v>
      </c>
      <c r="CJ7" s="38">
        <v>190.99</v>
      </c>
      <c r="CK7" s="38">
        <v>187.55</v>
      </c>
      <c r="CL7" s="38">
        <v>136.15</v>
      </c>
      <c r="CM7" s="38">
        <v>45.12</v>
      </c>
      <c r="CN7" s="38">
        <v>45.83</v>
      </c>
      <c r="CO7" s="38">
        <v>46.68</v>
      </c>
      <c r="CP7" s="38">
        <v>47.29</v>
      </c>
      <c r="CQ7" s="38">
        <v>48.85</v>
      </c>
      <c r="CR7" s="38">
        <v>54.67</v>
      </c>
      <c r="CS7" s="38">
        <v>53.51</v>
      </c>
      <c r="CT7" s="38">
        <v>53.5</v>
      </c>
      <c r="CU7" s="38">
        <v>52.58</v>
      </c>
      <c r="CV7" s="38">
        <v>50.94</v>
      </c>
      <c r="CW7" s="38">
        <v>59.64</v>
      </c>
      <c r="CX7" s="38">
        <v>86.85</v>
      </c>
      <c r="CY7" s="38">
        <v>88.42</v>
      </c>
      <c r="CZ7" s="38">
        <v>88.02</v>
      </c>
      <c r="DA7" s="38">
        <v>89.27</v>
      </c>
      <c r="DB7" s="38">
        <v>89.63</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2021-01-22T00:14:53Z</cp:lastPrinted>
  <dcterms:created xsi:type="dcterms:W3CDTF">2020-12-04T02:42:05Z</dcterms:created>
  <dcterms:modified xsi:type="dcterms:W3CDTF">2021-01-22T00:16:35Z</dcterms:modified>
  <cp:category/>
</cp:coreProperties>
</file>