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wsv200\J10管理課\02管理係\下水道会計\13その他調査もの\R2\経営比較分析表\R1経営比較分析表【水道・下水道】\"/>
    </mc:Choice>
  </mc:AlternateContent>
  <workbookProtection workbookAlgorithmName="SHA-512" workbookHashValue="z6d4K0q2voTVmE+WhlWXyFuG6hV1ul3cD0JjFazGku4jXqBmOIjwOM87hRRwoHcgfdlQoBbThHQZ7p3RAivNIw==" workbookSaltValue="EAiRL327A+pYQfMoJNj+0w==" workbookSpinCount="100000" lockStructure="1"/>
  <bookViews>
    <workbookView xWindow="0" yWindow="0" windowWidth="12930" windowHeight="721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<sst xmlns="http://schemas.openxmlformats.org/spreadsheetml/2006/main" count="228" uniqueCount="114">
  <si>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</si>
  <si>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</si>
  <si>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</si>
  <si>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</si>
  <si>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</si>
  <si>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</si>
  <si>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</si>
  <si>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</si>
  <si>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</si>
  <si>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</si>
  <si>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</si>
  <si>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</si>
  <si>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</si>
  <si>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</si>
  <si>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</si>
  <si>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</si>
  <si>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</si>
  <si>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</si>
  <si>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</si>
  <si>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</si>
  <si>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</si>
  <si>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</si>
  <si>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</si>
  <si>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</si>
  <si>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</si>
  <si>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</si>
  <si>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</si>
  <si>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</si>
  <si>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</si>
  <si>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</si>
  <si>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</si>
  <si>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</si>
  <si>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</si>
  <si>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</si>
  <si>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</si>
  <si>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</si>
  <si>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</si>
  <si>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</si>
  <si>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</si>
  <si>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</si>
  <si>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</si>
  <si>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</si>
  <si>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</si>
  <si>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</si>
  <si>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</si>
  <si>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</si>
  <si>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</si>
  <si>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</si>
  <si>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</si>
  <si>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</si>
  <si>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</si>
  <si>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</si>
  <si>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</si>
  <si>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</si>
  <si>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</si>
  <si>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</si>
  <si>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</si>
  <si>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</si>
  <si>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</si>
  <si>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</si>
  <si>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</si>
  <si>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</si>
  <si>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</si>
  <si>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</si>
  <si>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</si>
  <si>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</si>
  <si>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</si>
  <si>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</si>
  <si>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</si>
  <si>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</si>
  <si>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</si>
  <si>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</si>
  <si>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</si>
  <si>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</si>
  <si>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</si>
  <si>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</si>
  <si>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</si>
  <si>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</si>
  <si>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</si>
  <si>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</si>
  <si>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</si>
  <si>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</si>
  <si>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</si>
  <si>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</si>
  <si>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</si>
  <si>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</si>
  <si>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</si>
  <si>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</si>
  <si>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</si>
  <si>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</si>
  <si>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</si>
  <si>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</si>
  <si>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</si>
  <si>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十和田市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</si>
  <si>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</si>
  <si>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</si>
  <si>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</si>
  <si>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</si>
  <si>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</si>
  <si>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</si>
  <si>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</si>
  <si>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</si>
  <si>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</si>
  <si>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</si>
  <si>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</si>
  <si>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</si>
  <si>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</si>
  <si>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</si>
  <si>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</si>
  <si>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</si>
  <si>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</si>
  <si>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①有形固定資産減価償却率を見ると、類似団体と比較して老朽化は進んでいない状態と判断できる。
②管路経年化率を見ると、上昇傾向にあるが、類似団体と比較して下回っているので法定耐用年数を経過した管路は少ないと判断できる。
③管路更新率を見ると他の類似団体を上回っており、積極的に管路の更新が行われ、良好な状態にあると判断できる。</t>
    <phoneticPr fontId="4"/>
  </si>
  <si>
    <t>①経常収支比率は、昨年度より有収水量が0.2%増加した影響により収益が増大し、類似団体平均値を上回る良好な結果となった。
②累積欠損金は発生しておらず、累積欠損金比率は０％となっている。
③流動比率は100％以上であるが、類似団体平均値を下回り減少傾向にある。今後も計画的な老朽施設の更新に必要な資金の確保による企業債借入額の増加が見込まれるため、流動比率の推移に注視する。
④企業債残高対給水収益比率は、各年度ともに類似団体より倍以上の高い水準となっているが平成29年度より減少傾向にある。今後老朽化した施設の更新等の財源として企業債借入額の増加が想定されるため注視する。
⑤料金回収率は、給水収益の増加と給水原価が減少したことにより100％の目標値を満たし、類似団体平均値を上回る良好な結果となった。
⑥給水原価は、各年度ともに類似団体平均値より高い水準となっているため、維持管理費の削減や経営の効率化に努める必要がある。
⑦施設利用率は、水需要の減少に合わせ効率的な水運用のための統廃合を進めたことから類似団体平均値を上回っており効果が表れている。
⑧有収率は、老朽管更新事業等による管路の計画的な更新や平成26年度から計画的に漏水調査を行い修繕を進めてきたことにより、近年では改善が見られ類似団体平均値を上回った。</t>
    <rPh sb="23" eb="25">
      <t>ゾウカ</t>
    </rPh>
    <rPh sb="35" eb="37">
      <t>ゾウダイ</t>
    </rPh>
    <rPh sb="47" eb="49">
      <t>ウワマワ</t>
    </rPh>
    <rPh sb="53" eb="55">
      <t>ケッカ</t>
    </rPh>
    <rPh sb="122" eb="124">
      <t>ゲンショウ</t>
    </rPh>
    <rPh sb="124" eb="126">
      <t>ケイコウ</t>
    </rPh>
    <rPh sb="230" eb="232">
      <t>ヘイセイ</t>
    </rPh>
    <rPh sb="234" eb="236">
      <t>ネンド</t>
    </rPh>
    <rPh sb="238" eb="240">
      <t>ゲンショウ</t>
    </rPh>
    <rPh sb="240" eb="242">
      <t>ケイコウ</t>
    </rPh>
    <rPh sb="301" eb="303">
      <t>ゾウカ</t>
    </rPh>
    <rPh sb="309" eb="311">
      <t>ゲンショウ</t>
    </rPh>
    <rPh sb="323" eb="326">
      <t>モクヒョウチ</t>
    </rPh>
    <rPh sb="327" eb="328">
      <t>ミ</t>
    </rPh>
    <rPh sb="498" eb="501">
      <t>ケイカクテキ</t>
    </rPh>
    <rPh sb="513" eb="516">
      <t>ケイカクテキ</t>
    </rPh>
    <rPh sb="522" eb="523">
      <t>オコナ</t>
    </rPh>
    <rPh sb="524" eb="526">
      <t>シュウゼン</t>
    </rPh>
    <rPh sb="527" eb="528">
      <t>スス</t>
    </rPh>
    <phoneticPr fontId="4"/>
  </si>
  <si>
    <t xml:space="preserve">　経営の健全性及び効率性に係る指標から、経営状況はおおむね健全な状態であるといえ、今後も経営の健全性・効率性に務め事業運営を行う。
　また、給水人口や水需要が減少する中で、増大する老朽化施設の更新需要への対応についても経営状況を示す流動比率が類似団体平均値を下回っていること、企業債残高対給水収益比率や給水原価の高さから、今後もコスト削減に努めるとともに十和田市水道事業ビジョン2019に基づき優先順位を見定めながら効果的に老朽施設の更新に努める。
</t>
    <rPh sb="177" eb="181">
      <t>トワダシ</t>
    </rPh>
    <rPh sb="181" eb="183">
      <t>スイドウ</t>
    </rPh>
    <rPh sb="183" eb="185">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</si>
</sst>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0.85</c:v>
                </c:pt>
                <c:pt idx="1">
                  <c:v>3.36</c:v>
                </c:pt>
                <c:pt idx="2">
                  <c:v>1.93</c:v>
                </c:pt>
                <c:pt idx="3">
                  <c:v>0.82</c:v>
                </c:pt>
                <c:pt idx="4">
                  <c:v>0.74</c:v>
                </c:pt>
              </c:numCache>
            </c:numRef>
          </c:val>
          <c:extLst>
            <c:ext xmlns:c16="http://schemas.microsoft.com/office/drawing/2014/chart" uri="{C3380CC4-5D6E-409C-BE32-E72D297353CC}">
              <c16:uniqueId val="{00000000-BD5C-4158-8CEE-26C00E600ED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BD5C-4158-8CEE-26C00E600ED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68.5</c:v>
                </c:pt>
                <c:pt idx="1">
                  <c:v>73.89</c:v>
                </c:pt>
                <c:pt idx="2">
                  <c:v>72.790000000000006</c:v>
                </c:pt>
                <c:pt idx="3">
                  <c:v>72.349999999999994</c:v>
                </c:pt>
                <c:pt idx="4">
                  <c:v>71.88</c:v>
                </c:pt>
              </c:numCache>
            </c:numRef>
          </c:val>
          <c:extLst>
            <c:ext xmlns:c16="http://schemas.microsoft.com/office/drawing/2014/chart" uri="{C3380CC4-5D6E-409C-BE32-E72D297353CC}">
              <c16:uniqueId val="{00000000-B4A8-429B-AE6E-B5BEE00EAEC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B4A8-429B-AE6E-B5BEE00EAEC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86.07</c:v>
                </c:pt>
                <c:pt idx="1">
                  <c:v>87.04</c:v>
                </c:pt>
                <c:pt idx="2">
                  <c:v>87.63</c:v>
                </c:pt>
                <c:pt idx="3">
                  <c:v>87.87</c:v>
                </c:pt>
                <c:pt idx="4">
                  <c:v>88.35</c:v>
                </c:pt>
              </c:numCache>
            </c:numRef>
          </c:val>
          <c:extLst>
            <c:ext xmlns:c16="http://schemas.microsoft.com/office/drawing/2014/chart" uri="{C3380CC4-5D6E-409C-BE32-E72D297353CC}">
              <c16:uniqueId val="{00000000-4FF3-4313-B342-E1F828F92A4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4FF3-4313-B342-E1F828F92A4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116.53</c:v>
                </c:pt>
                <c:pt idx="1">
                  <c:v>116.43</c:v>
                </c:pt>
                <c:pt idx="2">
                  <c:v>108.2</c:v>
                </c:pt>
                <c:pt idx="3">
                  <c:v>111.73</c:v>
                </c:pt>
                <c:pt idx="4">
                  <c:v>115.22</c:v>
                </c:pt>
              </c:numCache>
            </c:numRef>
          </c:val>
          <c:extLst>
            <c:ext xmlns:c16="http://schemas.microsoft.com/office/drawing/2014/chart" uri="{C3380CC4-5D6E-409C-BE32-E72D297353CC}">
              <c16:uniqueId val="{00000000-C460-48D6-B6FA-1C7509EA93D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C460-48D6-B6FA-1C7509EA93D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41.75</c:v>
                </c:pt>
                <c:pt idx="1">
                  <c:v>39.479999999999997</c:v>
                </c:pt>
                <c:pt idx="2">
                  <c:v>40.53</c:v>
                </c:pt>
                <c:pt idx="3">
                  <c:v>42.22</c:v>
                </c:pt>
                <c:pt idx="4">
                  <c:v>43.89</c:v>
                </c:pt>
              </c:numCache>
            </c:numRef>
          </c:val>
          <c:extLst>
            <c:ext xmlns:c16="http://schemas.microsoft.com/office/drawing/2014/chart" uri="{C3380CC4-5D6E-409C-BE32-E72D297353CC}">
              <c16:uniqueId val="{00000000-5629-4913-9363-C53047E4C1A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5629-4913-9363-C53047E4C1A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3.65</c:v>
                </c:pt>
                <c:pt idx="1">
                  <c:v>7.43</c:v>
                </c:pt>
                <c:pt idx="2">
                  <c:v>6.6</c:v>
                </c:pt>
                <c:pt idx="3">
                  <c:v>7.39</c:v>
                </c:pt>
                <c:pt idx="4">
                  <c:v>8.42</c:v>
                </c:pt>
              </c:numCache>
            </c:numRef>
          </c:val>
          <c:extLst>
            <c:ext xmlns:c16="http://schemas.microsoft.com/office/drawing/2014/chart" uri="{C3380CC4-5D6E-409C-BE32-E72D297353CC}">
              <c16:uniqueId val="{00000000-B348-4E75-B005-BE884180965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B348-4E75-B005-BE884180965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039-414D-940E-B063B4A5112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A039-414D-940E-B063B4A5112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280.14</c:v>
                </c:pt>
                <c:pt idx="1">
                  <c:v>232.78</c:v>
                </c:pt>
                <c:pt idx="2">
                  <c:v>199.45</c:v>
                </c:pt>
                <c:pt idx="3">
                  <c:v>196.07</c:v>
                </c:pt>
                <c:pt idx="4">
                  <c:v>192.12</c:v>
                </c:pt>
              </c:numCache>
            </c:numRef>
          </c:val>
          <c:extLst>
            <c:ext xmlns:c16="http://schemas.microsoft.com/office/drawing/2014/chart" uri="{C3380CC4-5D6E-409C-BE32-E72D297353CC}">
              <c16:uniqueId val="{00000000-8972-42DE-8BC3-2807BF0C6EF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8972-42DE-8BC3-2807BF0C6EF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702.4</c:v>
                </c:pt>
                <c:pt idx="1">
                  <c:v>705.98</c:v>
                </c:pt>
                <c:pt idx="2">
                  <c:v>673.24</c:v>
                </c:pt>
                <c:pt idx="3">
                  <c:v>625.16</c:v>
                </c:pt>
                <c:pt idx="4">
                  <c:v>574.41</c:v>
                </c:pt>
              </c:numCache>
            </c:numRef>
          </c:val>
          <c:extLst>
            <c:ext xmlns:c16="http://schemas.microsoft.com/office/drawing/2014/chart" uri="{C3380CC4-5D6E-409C-BE32-E72D297353CC}">
              <c16:uniqueId val="{00000000-11D9-40A6-9E31-D75F31CFD85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11D9-40A6-9E31-D75F31CFD85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106.84</c:v>
                </c:pt>
                <c:pt idx="1">
                  <c:v>106.38</c:v>
                </c:pt>
                <c:pt idx="2">
                  <c:v>97.86</c:v>
                </c:pt>
                <c:pt idx="3">
                  <c:v>101.38</c:v>
                </c:pt>
                <c:pt idx="4">
                  <c:v>104.77</c:v>
                </c:pt>
              </c:numCache>
            </c:numRef>
          </c:val>
          <c:extLst>
            <c:ext xmlns:c16="http://schemas.microsoft.com/office/drawing/2014/chart" uri="{C3380CC4-5D6E-409C-BE32-E72D297353CC}">
              <c16:uniqueId val="{00000000-9EF5-4D8F-957B-2507C5466DE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9EF5-4D8F-957B-2507C5466DE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205.39</c:v>
                </c:pt>
                <c:pt idx="1">
                  <c:v>206.81</c:v>
                </c:pt>
                <c:pt idx="2">
                  <c:v>225.22</c:v>
                </c:pt>
                <c:pt idx="3">
                  <c:v>217.94</c:v>
                </c:pt>
                <c:pt idx="4">
                  <c:v>211.37</c:v>
                </c:pt>
              </c:numCache>
            </c:numRef>
          </c:val>
          <c:extLst>
            <c:ext xmlns:c16="http://schemas.microsoft.com/office/drawing/2014/chart" uri="{C3380CC4-5D6E-409C-BE32-E72D297353CC}">
              <c16:uniqueId val="{00000000-9471-4988-A986-71775A1AC16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9471-4988-A986-71775A1AC16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W43" zoomScaleNormal="100" workbookViewId="0">
      <selection activeCell="CG62" sqref="CG6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青森県　十和田市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61067</v>
      </c>
      <c r="AM8" s="61"/>
      <c r="AN8" s="61"/>
      <c r="AO8" s="61"/>
      <c r="AP8" s="61"/>
      <c r="AQ8" s="61"/>
      <c r="AR8" s="61"/>
      <c r="AS8" s="61"/>
      <c r="AT8" s="52">
        <f>データ!$S$6</f>
        <v>725.65</v>
      </c>
      <c r="AU8" s="53"/>
      <c r="AV8" s="53"/>
      <c r="AW8" s="53"/>
      <c r="AX8" s="53"/>
      <c r="AY8" s="53"/>
      <c r="AZ8" s="53"/>
      <c r="BA8" s="53"/>
      <c r="BB8" s="54">
        <f>データ!$T$6</f>
        <v>84.15</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56.9</v>
      </c>
      <c r="J10" s="53"/>
      <c r="K10" s="53"/>
      <c r="L10" s="53"/>
      <c r="M10" s="53"/>
      <c r="N10" s="53"/>
      <c r="O10" s="64"/>
      <c r="P10" s="54">
        <f>データ!$P$6</f>
        <v>99.2</v>
      </c>
      <c r="Q10" s="54"/>
      <c r="R10" s="54"/>
      <c r="S10" s="54"/>
      <c r="T10" s="54"/>
      <c r="U10" s="54"/>
      <c r="V10" s="54"/>
      <c r="W10" s="61">
        <f>データ!$Q$6</f>
        <v>4035</v>
      </c>
      <c r="X10" s="61"/>
      <c r="Y10" s="61"/>
      <c r="Z10" s="61"/>
      <c r="AA10" s="61"/>
      <c r="AB10" s="61"/>
      <c r="AC10" s="61"/>
      <c r="AD10" s="2"/>
      <c r="AE10" s="2"/>
      <c r="AF10" s="2"/>
      <c r="AG10" s="2"/>
      <c r="AH10" s="4"/>
      <c r="AI10" s="4"/>
      <c r="AJ10" s="4"/>
      <c r="AK10" s="4"/>
      <c r="AL10" s="61">
        <f>データ!$U$6</f>
        <v>60212</v>
      </c>
      <c r="AM10" s="61"/>
      <c r="AN10" s="61"/>
      <c r="AO10" s="61"/>
      <c r="AP10" s="61"/>
      <c r="AQ10" s="61"/>
      <c r="AR10" s="61"/>
      <c r="AS10" s="61"/>
      <c r="AT10" s="52">
        <f>データ!$V$6</f>
        <v>142.83000000000001</v>
      </c>
      <c r="AU10" s="53"/>
      <c r="AV10" s="53"/>
      <c r="AW10" s="53"/>
      <c r="AX10" s="53"/>
      <c r="AY10" s="53"/>
      <c r="AZ10" s="53"/>
      <c r="BA10" s="53"/>
      <c r="BB10" s="54">
        <f>データ!$W$6</f>
        <v>421.56</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6" t="s">
        <v>23</v>
      </c>
      <c r="BM11" s="76"/>
      <c r="BN11" s="76"/>
      <c r="BO11" s="76"/>
      <c r="BP11" s="76"/>
      <c r="BQ11" s="76"/>
      <c r="BR11" s="76"/>
      <c r="BS11" s="76"/>
      <c r="BT11" s="76"/>
      <c r="BU11" s="76"/>
      <c r="BV11" s="76"/>
      <c r="BW11" s="76"/>
      <c r="BX11" s="76"/>
      <c r="BY11" s="76"/>
      <c r="BZ11" s="7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6"/>
      <c r="BM12" s="76"/>
      <c r="BN12" s="76"/>
      <c r="BO12" s="76"/>
      <c r="BP12" s="76"/>
      <c r="BQ12" s="76"/>
      <c r="BR12" s="76"/>
      <c r="BS12" s="76"/>
      <c r="BT12" s="76"/>
      <c r="BU12" s="76"/>
      <c r="BV12" s="76"/>
      <c r="BW12" s="76"/>
      <c r="BX12" s="76"/>
      <c r="BY12" s="76"/>
      <c r="BZ12" s="7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7"/>
      <c r="BM13" s="77"/>
      <c r="BN13" s="77"/>
      <c r="BO13" s="77"/>
      <c r="BP13" s="77"/>
      <c r="BQ13" s="77"/>
      <c r="BR13" s="77"/>
      <c r="BS13" s="77"/>
      <c r="BT13" s="77"/>
      <c r="BU13" s="77"/>
      <c r="BV13" s="77"/>
      <c r="BW13" s="77"/>
      <c r="BX13" s="77"/>
      <c r="BY13" s="77"/>
      <c r="BZ13" s="77"/>
    </row>
    <row r="14" spans="1:78" ht="13.5" customHeight="1" x14ac:dyDescent="0.15">
      <c r="A14" s="2"/>
      <c r="B14" s="78" t="s">
        <v>24</v>
      </c>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80"/>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1"/>
      <c r="C15" s="82"/>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c r="AK15" s="82"/>
      <c r="AL15" s="82"/>
      <c r="AM15" s="82"/>
      <c r="AN15" s="82"/>
      <c r="AO15" s="82"/>
      <c r="AP15" s="82"/>
      <c r="AQ15" s="82"/>
      <c r="AR15" s="82"/>
      <c r="AS15" s="82"/>
      <c r="AT15" s="82"/>
      <c r="AU15" s="82"/>
      <c r="AV15" s="82"/>
      <c r="AW15" s="82"/>
      <c r="AX15" s="82"/>
      <c r="AY15" s="82"/>
      <c r="AZ15" s="82"/>
      <c r="BA15" s="82"/>
      <c r="BB15" s="82"/>
      <c r="BC15" s="82"/>
      <c r="BD15" s="82"/>
      <c r="BE15" s="82"/>
      <c r="BF15" s="82"/>
      <c r="BG15" s="82"/>
      <c r="BH15" s="82"/>
      <c r="BI15" s="82"/>
      <c r="BJ15" s="83"/>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2" t="s">
        <v>112</v>
      </c>
      <c r="BM16" s="93"/>
      <c r="BN16" s="93"/>
      <c r="BO16" s="93"/>
      <c r="BP16" s="93"/>
      <c r="BQ16" s="93"/>
      <c r="BR16" s="93"/>
      <c r="BS16" s="93"/>
      <c r="BT16" s="93"/>
      <c r="BU16" s="93"/>
      <c r="BV16" s="93"/>
      <c r="BW16" s="93"/>
      <c r="BX16" s="93"/>
      <c r="BY16" s="93"/>
      <c r="BZ16" s="9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2"/>
      <c r="BM17" s="93"/>
      <c r="BN17" s="93"/>
      <c r="BO17" s="93"/>
      <c r="BP17" s="93"/>
      <c r="BQ17" s="93"/>
      <c r="BR17" s="93"/>
      <c r="BS17" s="93"/>
      <c r="BT17" s="93"/>
      <c r="BU17" s="93"/>
      <c r="BV17" s="93"/>
      <c r="BW17" s="93"/>
      <c r="BX17" s="93"/>
      <c r="BY17" s="93"/>
      <c r="BZ17" s="9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2"/>
      <c r="BM18" s="93"/>
      <c r="BN18" s="93"/>
      <c r="BO18" s="93"/>
      <c r="BP18" s="93"/>
      <c r="BQ18" s="93"/>
      <c r="BR18" s="93"/>
      <c r="BS18" s="93"/>
      <c r="BT18" s="93"/>
      <c r="BU18" s="93"/>
      <c r="BV18" s="93"/>
      <c r="BW18" s="93"/>
      <c r="BX18" s="93"/>
      <c r="BY18" s="93"/>
      <c r="BZ18" s="9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2"/>
      <c r="BM19" s="93"/>
      <c r="BN19" s="93"/>
      <c r="BO19" s="93"/>
      <c r="BP19" s="93"/>
      <c r="BQ19" s="93"/>
      <c r="BR19" s="93"/>
      <c r="BS19" s="93"/>
      <c r="BT19" s="93"/>
      <c r="BU19" s="93"/>
      <c r="BV19" s="93"/>
      <c r="BW19" s="93"/>
      <c r="BX19" s="93"/>
      <c r="BY19" s="93"/>
      <c r="BZ19" s="9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2"/>
      <c r="BM20" s="93"/>
      <c r="BN20" s="93"/>
      <c r="BO20" s="93"/>
      <c r="BP20" s="93"/>
      <c r="BQ20" s="93"/>
      <c r="BR20" s="93"/>
      <c r="BS20" s="93"/>
      <c r="BT20" s="93"/>
      <c r="BU20" s="93"/>
      <c r="BV20" s="93"/>
      <c r="BW20" s="93"/>
      <c r="BX20" s="93"/>
      <c r="BY20" s="93"/>
      <c r="BZ20" s="9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2"/>
      <c r="BM21" s="93"/>
      <c r="BN21" s="93"/>
      <c r="BO21" s="93"/>
      <c r="BP21" s="93"/>
      <c r="BQ21" s="93"/>
      <c r="BR21" s="93"/>
      <c r="BS21" s="93"/>
      <c r="BT21" s="93"/>
      <c r="BU21" s="93"/>
      <c r="BV21" s="93"/>
      <c r="BW21" s="93"/>
      <c r="BX21" s="93"/>
      <c r="BY21" s="93"/>
      <c r="BZ21" s="9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2"/>
      <c r="BM22" s="93"/>
      <c r="BN22" s="93"/>
      <c r="BO22" s="93"/>
      <c r="BP22" s="93"/>
      <c r="BQ22" s="93"/>
      <c r="BR22" s="93"/>
      <c r="BS22" s="93"/>
      <c r="BT22" s="93"/>
      <c r="BU22" s="93"/>
      <c r="BV22" s="93"/>
      <c r="BW22" s="93"/>
      <c r="BX22" s="93"/>
      <c r="BY22" s="93"/>
      <c r="BZ22" s="9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2"/>
      <c r="BM23" s="93"/>
      <c r="BN23" s="93"/>
      <c r="BO23" s="93"/>
      <c r="BP23" s="93"/>
      <c r="BQ23" s="93"/>
      <c r="BR23" s="93"/>
      <c r="BS23" s="93"/>
      <c r="BT23" s="93"/>
      <c r="BU23" s="93"/>
      <c r="BV23" s="93"/>
      <c r="BW23" s="93"/>
      <c r="BX23" s="93"/>
      <c r="BY23" s="93"/>
      <c r="BZ23" s="9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2"/>
      <c r="BM24" s="93"/>
      <c r="BN24" s="93"/>
      <c r="BO24" s="93"/>
      <c r="BP24" s="93"/>
      <c r="BQ24" s="93"/>
      <c r="BR24" s="93"/>
      <c r="BS24" s="93"/>
      <c r="BT24" s="93"/>
      <c r="BU24" s="93"/>
      <c r="BV24" s="93"/>
      <c r="BW24" s="93"/>
      <c r="BX24" s="93"/>
      <c r="BY24" s="93"/>
      <c r="BZ24" s="9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2"/>
      <c r="BM25" s="93"/>
      <c r="BN25" s="93"/>
      <c r="BO25" s="93"/>
      <c r="BP25" s="93"/>
      <c r="BQ25" s="93"/>
      <c r="BR25" s="93"/>
      <c r="BS25" s="93"/>
      <c r="BT25" s="93"/>
      <c r="BU25" s="93"/>
      <c r="BV25" s="93"/>
      <c r="BW25" s="93"/>
      <c r="BX25" s="93"/>
      <c r="BY25" s="93"/>
      <c r="BZ25" s="9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2"/>
      <c r="BM26" s="93"/>
      <c r="BN26" s="93"/>
      <c r="BO26" s="93"/>
      <c r="BP26" s="93"/>
      <c r="BQ26" s="93"/>
      <c r="BR26" s="93"/>
      <c r="BS26" s="93"/>
      <c r="BT26" s="93"/>
      <c r="BU26" s="93"/>
      <c r="BV26" s="93"/>
      <c r="BW26" s="93"/>
      <c r="BX26" s="93"/>
      <c r="BY26" s="93"/>
      <c r="BZ26" s="9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2"/>
      <c r="BM27" s="93"/>
      <c r="BN27" s="93"/>
      <c r="BO27" s="93"/>
      <c r="BP27" s="93"/>
      <c r="BQ27" s="93"/>
      <c r="BR27" s="93"/>
      <c r="BS27" s="93"/>
      <c r="BT27" s="93"/>
      <c r="BU27" s="93"/>
      <c r="BV27" s="93"/>
      <c r="BW27" s="93"/>
      <c r="BX27" s="93"/>
      <c r="BY27" s="93"/>
      <c r="BZ27" s="9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2"/>
      <c r="BM28" s="93"/>
      <c r="BN28" s="93"/>
      <c r="BO28" s="93"/>
      <c r="BP28" s="93"/>
      <c r="BQ28" s="93"/>
      <c r="BR28" s="93"/>
      <c r="BS28" s="93"/>
      <c r="BT28" s="93"/>
      <c r="BU28" s="93"/>
      <c r="BV28" s="93"/>
      <c r="BW28" s="93"/>
      <c r="BX28" s="93"/>
      <c r="BY28" s="93"/>
      <c r="BZ28" s="9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2"/>
      <c r="BM29" s="93"/>
      <c r="BN29" s="93"/>
      <c r="BO29" s="93"/>
      <c r="BP29" s="93"/>
      <c r="BQ29" s="93"/>
      <c r="BR29" s="93"/>
      <c r="BS29" s="93"/>
      <c r="BT29" s="93"/>
      <c r="BU29" s="93"/>
      <c r="BV29" s="93"/>
      <c r="BW29" s="93"/>
      <c r="BX29" s="93"/>
      <c r="BY29" s="93"/>
      <c r="BZ29" s="9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2"/>
      <c r="BM30" s="93"/>
      <c r="BN30" s="93"/>
      <c r="BO30" s="93"/>
      <c r="BP30" s="93"/>
      <c r="BQ30" s="93"/>
      <c r="BR30" s="93"/>
      <c r="BS30" s="93"/>
      <c r="BT30" s="93"/>
      <c r="BU30" s="93"/>
      <c r="BV30" s="93"/>
      <c r="BW30" s="93"/>
      <c r="BX30" s="93"/>
      <c r="BY30" s="93"/>
      <c r="BZ30" s="9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2"/>
      <c r="BM31" s="93"/>
      <c r="BN31" s="93"/>
      <c r="BO31" s="93"/>
      <c r="BP31" s="93"/>
      <c r="BQ31" s="93"/>
      <c r="BR31" s="93"/>
      <c r="BS31" s="93"/>
      <c r="BT31" s="93"/>
      <c r="BU31" s="93"/>
      <c r="BV31" s="93"/>
      <c r="BW31" s="93"/>
      <c r="BX31" s="93"/>
      <c r="BY31" s="93"/>
      <c r="BZ31" s="9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2"/>
      <c r="BM32" s="93"/>
      <c r="BN32" s="93"/>
      <c r="BO32" s="93"/>
      <c r="BP32" s="93"/>
      <c r="BQ32" s="93"/>
      <c r="BR32" s="93"/>
      <c r="BS32" s="93"/>
      <c r="BT32" s="93"/>
      <c r="BU32" s="93"/>
      <c r="BV32" s="93"/>
      <c r="BW32" s="93"/>
      <c r="BX32" s="93"/>
      <c r="BY32" s="93"/>
      <c r="BZ32" s="9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2"/>
      <c r="BM33" s="93"/>
      <c r="BN33" s="93"/>
      <c r="BO33" s="93"/>
      <c r="BP33" s="93"/>
      <c r="BQ33" s="93"/>
      <c r="BR33" s="93"/>
      <c r="BS33" s="93"/>
      <c r="BT33" s="93"/>
      <c r="BU33" s="93"/>
      <c r="BV33" s="93"/>
      <c r="BW33" s="93"/>
      <c r="BX33" s="93"/>
      <c r="BY33" s="93"/>
      <c r="BZ33" s="9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2"/>
      <c r="BM34" s="93"/>
      <c r="BN34" s="93"/>
      <c r="BO34" s="93"/>
      <c r="BP34" s="93"/>
      <c r="BQ34" s="93"/>
      <c r="BR34" s="93"/>
      <c r="BS34" s="93"/>
      <c r="BT34" s="93"/>
      <c r="BU34" s="93"/>
      <c r="BV34" s="93"/>
      <c r="BW34" s="93"/>
      <c r="BX34" s="93"/>
      <c r="BY34" s="93"/>
      <c r="BZ34" s="9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2"/>
      <c r="BM35" s="93"/>
      <c r="BN35" s="93"/>
      <c r="BO35" s="93"/>
      <c r="BP35" s="93"/>
      <c r="BQ35" s="93"/>
      <c r="BR35" s="93"/>
      <c r="BS35" s="93"/>
      <c r="BT35" s="93"/>
      <c r="BU35" s="93"/>
      <c r="BV35" s="93"/>
      <c r="BW35" s="93"/>
      <c r="BX35" s="93"/>
      <c r="BY35" s="93"/>
      <c r="BZ35" s="9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2"/>
      <c r="BM36" s="93"/>
      <c r="BN36" s="93"/>
      <c r="BO36" s="93"/>
      <c r="BP36" s="93"/>
      <c r="BQ36" s="93"/>
      <c r="BR36" s="93"/>
      <c r="BS36" s="93"/>
      <c r="BT36" s="93"/>
      <c r="BU36" s="93"/>
      <c r="BV36" s="93"/>
      <c r="BW36" s="93"/>
      <c r="BX36" s="93"/>
      <c r="BY36" s="93"/>
      <c r="BZ36" s="9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2"/>
      <c r="BM37" s="93"/>
      <c r="BN37" s="93"/>
      <c r="BO37" s="93"/>
      <c r="BP37" s="93"/>
      <c r="BQ37" s="93"/>
      <c r="BR37" s="93"/>
      <c r="BS37" s="93"/>
      <c r="BT37" s="93"/>
      <c r="BU37" s="93"/>
      <c r="BV37" s="93"/>
      <c r="BW37" s="93"/>
      <c r="BX37" s="93"/>
      <c r="BY37" s="93"/>
      <c r="BZ37" s="9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2"/>
      <c r="BM38" s="93"/>
      <c r="BN38" s="93"/>
      <c r="BO38" s="93"/>
      <c r="BP38" s="93"/>
      <c r="BQ38" s="93"/>
      <c r="BR38" s="93"/>
      <c r="BS38" s="93"/>
      <c r="BT38" s="93"/>
      <c r="BU38" s="93"/>
      <c r="BV38" s="93"/>
      <c r="BW38" s="93"/>
      <c r="BX38" s="93"/>
      <c r="BY38" s="93"/>
      <c r="BZ38" s="9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2"/>
      <c r="BM39" s="93"/>
      <c r="BN39" s="93"/>
      <c r="BO39" s="93"/>
      <c r="BP39" s="93"/>
      <c r="BQ39" s="93"/>
      <c r="BR39" s="93"/>
      <c r="BS39" s="93"/>
      <c r="BT39" s="93"/>
      <c r="BU39" s="93"/>
      <c r="BV39" s="93"/>
      <c r="BW39" s="93"/>
      <c r="BX39" s="93"/>
      <c r="BY39" s="93"/>
      <c r="BZ39" s="9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2"/>
      <c r="BM40" s="93"/>
      <c r="BN40" s="93"/>
      <c r="BO40" s="93"/>
      <c r="BP40" s="93"/>
      <c r="BQ40" s="93"/>
      <c r="BR40" s="93"/>
      <c r="BS40" s="93"/>
      <c r="BT40" s="93"/>
      <c r="BU40" s="93"/>
      <c r="BV40" s="93"/>
      <c r="BW40" s="93"/>
      <c r="BX40" s="93"/>
      <c r="BY40" s="93"/>
      <c r="BZ40" s="9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2"/>
      <c r="BM41" s="93"/>
      <c r="BN41" s="93"/>
      <c r="BO41" s="93"/>
      <c r="BP41" s="93"/>
      <c r="BQ41" s="93"/>
      <c r="BR41" s="93"/>
      <c r="BS41" s="93"/>
      <c r="BT41" s="93"/>
      <c r="BU41" s="93"/>
      <c r="BV41" s="93"/>
      <c r="BW41" s="93"/>
      <c r="BX41" s="93"/>
      <c r="BY41" s="93"/>
      <c r="BZ41" s="9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2"/>
      <c r="BM42" s="93"/>
      <c r="BN42" s="93"/>
      <c r="BO42" s="93"/>
      <c r="BP42" s="93"/>
      <c r="BQ42" s="93"/>
      <c r="BR42" s="93"/>
      <c r="BS42" s="93"/>
      <c r="BT42" s="93"/>
      <c r="BU42" s="93"/>
      <c r="BV42" s="93"/>
      <c r="BW42" s="93"/>
      <c r="BX42" s="93"/>
      <c r="BY42" s="93"/>
      <c r="BZ42" s="9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2"/>
      <c r="BM43" s="93"/>
      <c r="BN43" s="93"/>
      <c r="BO43" s="93"/>
      <c r="BP43" s="93"/>
      <c r="BQ43" s="93"/>
      <c r="BR43" s="93"/>
      <c r="BS43" s="93"/>
      <c r="BT43" s="93"/>
      <c r="BU43" s="93"/>
      <c r="BV43" s="93"/>
      <c r="BW43" s="93"/>
      <c r="BX43" s="93"/>
      <c r="BY43" s="93"/>
      <c r="BZ43" s="9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2"/>
      <c r="BM44" s="93"/>
      <c r="BN44" s="93"/>
      <c r="BO44" s="93"/>
      <c r="BP44" s="93"/>
      <c r="BQ44" s="93"/>
      <c r="BR44" s="93"/>
      <c r="BS44" s="93"/>
      <c r="BT44" s="93"/>
      <c r="BU44" s="93"/>
      <c r="BV44" s="93"/>
      <c r="BW44" s="93"/>
      <c r="BX44" s="93"/>
      <c r="BY44" s="93"/>
      <c r="BZ44" s="9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1" t="s">
        <v>27</v>
      </c>
      <c r="C60" s="82"/>
      <c r="D60" s="82"/>
      <c r="E60" s="82"/>
      <c r="F60" s="82"/>
      <c r="G60" s="82"/>
      <c r="H60" s="82"/>
      <c r="I60" s="82"/>
      <c r="J60" s="82"/>
      <c r="K60" s="82"/>
      <c r="L60" s="82"/>
      <c r="M60" s="82"/>
      <c r="N60" s="82"/>
      <c r="O60" s="82"/>
      <c r="P60" s="82"/>
      <c r="Q60" s="82"/>
      <c r="R60" s="82"/>
      <c r="S60" s="82"/>
      <c r="T60" s="82"/>
      <c r="U60" s="82"/>
      <c r="V60" s="82"/>
      <c r="W60" s="82"/>
      <c r="X60" s="82"/>
      <c r="Y60" s="82"/>
      <c r="Z60" s="82"/>
      <c r="AA60" s="82"/>
      <c r="AB60" s="82"/>
      <c r="AC60" s="82"/>
      <c r="AD60" s="82"/>
      <c r="AE60" s="82"/>
      <c r="AF60" s="82"/>
      <c r="AG60" s="82"/>
      <c r="AH60" s="82"/>
      <c r="AI60" s="82"/>
      <c r="AJ60" s="82"/>
      <c r="AK60" s="82"/>
      <c r="AL60" s="82"/>
      <c r="AM60" s="82"/>
      <c r="AN60" s="82"/>
      <c r="AO60" s="82"/>
      <c r="AP60" s="82"/>
      <c r="AQ60" s="82"/>
      <c r="AR60" s="82"/>
      <c r="AS60" s="82"/>
      <c r="AT60" s="82"/>
      <c r="AU60" s="82"/>
      <c r="AV60" s="82"/>
      <c r="AW60" s="82"/>
      <c r="AX60" s="82"/>
      <c r="AY60" s="82"/>
      <c r="AZ60" s="82"/>
      <c r="BA60" s="82"/>
      <c r="BB60" s="82"/>
      <c r="BC60" s="82"/>
      <c r="BD60" s="82"/>
      <c r="BE60" s="82"/>
      <c r="BF60" s="82"/>
      <c r="BG60" s="82"/>
      <c r="BH60" s="82"/>
      <c r="BI60" s="82"/>
      <c r="BJ60" s="83"/>
      <c r="BK60" s="2"/>
      <c r="BL60" s="73"/>
      <c r="BM60" s="74"/>
      <c r="BN60" s="74"/>
      <c r="BO60" s="74"/>
      <c r="BP60" s="74"/>
      <c r="BQ60" s="74"/>
      <c r="BR60" s="74"/>
      <c r="BS60" s="74"/>
      <c r="BT60" s="74"/>
      <c r="BU60" s="74"/>
      <c r="BV60" s="74"/>
      <c r="BW60" s="74"/>
      <c r="BX60" s="74"/>
      <c r="BY60" s="74"/>
      <c r="BZ60" s="75"/>
    </row>
    <row r="61" spans="1:78" ht="13.5" customHeight="1" x14ac:dyDescent="0.15">
      <c r="A61" s="2"/>
      <c r="B61" s="81"/>
      <c r="C61" s="82"/>
      <c r="D61" s="82"/>
      <c r="E61" s="82"/>
      <c r="F61" s="82"/>
      <c r="G61" s="82"/>
      <c r="H61" s="82"/>
      <c r="I61" s="82"/>
      <c r="J61" s="82"/>
      <c r="K61" s="82"/>
      <c r="L61" s="82"/>
      <c r="M61" s="82"/>
      <c r="N61" s="82"/>
      <c r="O61" s="82"/>
      <c r="P61" s="82"/>
      <c r="Q61" s="82"/>
      <c r="R61" s="82"/>
      <c r="S61" s="82"/>
      <c r="T61" s="82"/>
      <c r="U61" s="82"/>
      <c r="V61" s="82"/>
      <c r="W61" s="82"/>
      <c r="X61" s="82"/>
      <c r="Y61" s="82"/>
      <c r="Z61" s="82"/>
      <c r="AA61" s="82"/>
      <c r="AB61" s="82"/>
      <c r="AC61" s="82"/>
      <c r="AD61" s="82"/>
      <c r="AE61" s="82"/>
      <c r="AF61" s="82"/>
      <c r="AG61" s="82"/>
      <c r="AH61" s="82"/>
      <c r="AI61" s="82"/>
      <c r="AJ61" s="82"/>
      <c r="AK61" s="82"/>
      <c r="AL61" s="82"/>
      <c r="AM61" s="82"/>
      <c r="AN61" s="82"/>
      <c r="AO61" s="82"/>
      <c r="AP61" s="82"/>
      <c r="AQ61" s="82"/>
      <c r="AR61" s="82"/>
      <c r="AS61" s="82"/>
      <c r="AT61" s="82"/>
      <c r="AU61" s="82"/>
      <c r="AV61" s="82"/>
      <c r="AW61" s="82"/>
      <c r="AX61" s="82"/>
      <c r="AY61" s="82"/>
      <c r="AZ61" s="82"/>
      <c r="BA61" s="82"/>
      <c r="BB61" s="82"/>
      <c r="BC61" s="82"/>
      <c r="BD61" s="82"/>
      <c r="BE61" s="82"/>
      <c r="BF61" s="82"/>
      <c r="BG61" s="82"/>
      <c r="BH61" s="82"/>
      <c r="BI61" s="82"/>
      <c r="BJ61" s="83"/>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95" t="s">
        <v>113</v>
      </c>
      <c r="BM66" s="96"/>
      <c r="BN66" s="96"/>
      <c r="BO66" s="96"/>
      <c r="BP66" s="96"/>
      <c r="BQ66" s="96"/>
      <c r="BR66" s="96"/>
      <c r="BS66" s="96"/>
      <c r="BT66" s="96"/>
      <c r="BU66" s="96"/>
      <c r="BV66" s="96"/>
      <c r="BW66" s="96"/>
      <c r="BX66" s="96"/>
      <c r="BY66" s="96"/>
      <c r="BZ66" s="97"/>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95"/>
      <c r="BM67" s="96"/>
      <c r="BN67" s="96"/>
      <c r="BO67" s="96"/>
      <c r="BP67" s="96"/>
      <c r="BQ67" s="96"/>
      <c r="BR67" s="96"/>
      <c r="BS67" s="96"/>
      <c r="BT67" s="96"/>
      <c r="BU67" s="96"/>
      <c r="BV67" s="96"/>
      <c r="BW67" s="96"/>
      <c r="BX67" s="96"/>
      <c r="BY67" s="96"/>
      <c r="BZ67" s="97"/>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95"/>
      <c r="BM68" s="96"/>
      <c r="BN68" s="96"/>
      <c r="BO68" s="96"/>
      <c r="BP68" s="96"/>
      <c r="BQ68" s="96"/>
      <c r="BR68" s="96"/>
      <c r="BS68" s="96"/>
      <c r="BT68" s="96"/>
      <c r="BU68" s="96"/>
      <c r="BV68" s="96"/>
      <c r="BW68" s="96"/>
      <c r="BX68" s="96"/>
      <c r="BY68" s="96"/>
      <c r="BZ68" s="97"/>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95"/>
      <c r="BM69" s="96"/>
      <c r="BN69" s="96"/>
      <c r="BO69" s="96"/>
      <c r="BP69" s="96"/>
      <c r="BQ69" s="96"/>
      <c r="BR69" s="96"/>
      <c r="BS69" s="96"/>
      <c r="BT69" s="96"/>
      <c r="BU69" s="96"/>
      <c r="BV69" s="96"/>
      <c r="BW69" s="96"/>
      <c r="BX69" s="96"/>
      <c r="BY69" s="96"/>
      <c r="BZ69" s="97"/>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95"/>
      <c r="BM70" s="96"/>
      <c r="BN70" s="96"/>
      <c r="BO70" s="96"/>
      <c r="BP70" s="96"/>
      <c r="BQ70" s="96"/>
      <c r="BR70" s="96"/>
      <c r="BS70" s="96"/>
      <c r="BT70" s="96"/>
      <c r="BU70" s="96"/>
      <c r="BV70" s="96"/>
      <c r="BW70" s="96"/>
      <c r="BX70" s="96"/>
      <c r="BY70" s="96"/>
      <c r="BZ70" s="97"/>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95"/>
      <c r="BM71" s="96"/>
      <c r="BN71" s="96"/>
      <c r="BO71" s="96"/>
      <c r="BP71" s="96"/>
      <c r="BQ71" s="96"/>
      <c r="BR71" s="96"/>
      <c r="BS71" s="96"/>
      <c r="BT71" s="96"/>
      <c r="BU71" s="96"/>
      <c r="BV71" s="96"/>
      <c r="BW71" s="96"/>
      <c r="BX71" s="96"/>
      <c r="BY71" s="96"/>
      <c r="BZ71" s="97"/>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95"/>
      <c r="BM72" s="96"/>
      <c r="BN72" s="96"/>
      <c r="BO72" s="96"/>
      <c r="BP72" s="96"/>
      <c r="BQ72" s="96"/>
      <c r="BR72" s="96"/>
      <c r="BS72" s="96"/>
      <c r="BT72" s="96"/>
      <c r="BU72" s="96"/>
      <c r="BV72" s="96"/>
      <c r="BW72" s="96"/>
      <c r="BX72" s="96"/>
      <c r="BY72" s="96"/>
      <c r="BZ72" s="97"/>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95"/>
      <c r="BM73" s="96"/>
      <c r="BN73" s="96"/>
      <c r="BO73" s="96"/>
      <c r="BP73" s="96"/>
      <c r="BQ73" s="96"/>
      <c r="BR73" s="96"/>
      <c r="BS73" s="96"/>
      <c r="BT73" s="96"/>
      <c r="BU73" s="96"/>
      <c r="BV73" s="96"/>
      <c r="BW73" s="96"/>
      <c r="BX73" s="96"/>
      <c r="BY73" s="96"/>
      <c r="BZ73" s="97"/>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95"/>
      <c r="BM74" s="96"/>
      <c r="BN74" s="96"/>
      <c r="BO74" s="96"/>
      <c r="BP74" s="96"/>
      <c r="BQ74" s="96"/>
      <c r="BR74" s="96"/>
      <c r="BS74" s="96"/>
      <c r="BT74" s="96"/>
      <c r="BU74" s="96"/>
      <c r="BV74" s="96"/>
      <c r="BW74" s="96"/>
      <c r="BX74" s="96"/>
      <c r="BY74" s="96"/>
      <c r="BZ74" s="97"/>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95"/>
      <c r="BM75" s="96"/>
      <c r="BN75" s="96"/>
      <c r="BO75" s="96"/>
      <c r="BP75" s="96"/>
      <c r="BQ75" s="96"/>
      <c r="BR75" s="96"/>
      <c r="BS75" s="96"/>
      <c r="BT75" s="96"/>
      <c r="BU75" s="96"/>
      <c r="BV75" s="96"/>
      <c r="BW75" s="96"/>
      <c r="BX75" s="96"/>
      <c r="BY75" s="96"/>
      <c r="BZ75" s="97"/>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95"/>
      <c r="BM76" s="96"/>
      <c r="BN76" s="96"/>
      <c r="BO76" s="96"/>
      <c r="BP76" s="96"/>
      <c r="BQ76" s="96"/>
      <c r="BR76" s="96"/>
      <c r="BS76" s="96"/>
      <c r="BT76" s="96"/>
      <c r="BU76" s="96"/>
      <c r="BV76" s="96"/>
      <c r="BW76" s="96"/>
      <c r="BX76" s="96"/>
      <c r="BY76" s="96"/>
      <c r="BZ76" s="97"/>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95"/>
      <c r="BM77" s="96"/>
      <c r="BN77" s="96"/>
      <c r="BO77" s="96"/>
      <c r="BP77" s="96"/>
      <c r="BQ77" s="96"/>
      <c r="BR77" s="96"/>
      <c r="BS77" s="96"/>
      <c r="BT77" s="96"/>
      <c r="BU77" s="96"/>
      <c r="BV77" s="96"/>
      <c r="BW77" s="96"/>
      <c r="BX77" s="96"/>
      <c r="BY77" s="96"/>
      <c r="BZ77" s="97"/>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95"/>
      <c r="BM78" s="96"/>
      <c r="BN78" s="96"/>
      <c r="BO78" s="96"/>
      <c r="BP78" s="96"/>
      <c r="BQ78" s="96"/>
      <c r="BR78" s="96"/>
      <c r="BS78" s="96"/>
      <c r="BT78" s="96"/>
      <c r="BU78" s="96"/>
      <c r="BV78" s="96"/>
      <c r="BW78" s="96"/>
      <c r="BX78" s="96"/>
      <c r="BY78" s="96"/>
      <c r="BZ78" s="97"/>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95"/>
      <c r="BM79" s="96"/>
      <c r="BN79" s="96"/>
      <c r="BO79" s="96"/>
      <c r="BP79" s="96"/>
      <c r="BQ79" s="96"/>
      <c r="BR79" s="96"/>
      <c r="BS79" s="96"/>
      <c r="BT79" s="96"/>
      <c r="BU79" s="96"/>
      <c r="BV79" s="96"/>
      <c r="BW79" s="96"/>
      <c r="BX79" s="96"/>
      <c r="BY79" s="96"/>
      <c r="BZ79" s="97"/>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95"/>
      <c r="BM80" s="96"/>
      <c r="BN80" s="96"/>
      <c r="BO80" s="96"/>
      <c r="BP80" s="96"/>
      <c r="BQ80" s="96"/>
      <c r="BR80" s="96"/>
      <c r="BS80" s="96"/>
      <c r="BT80" s="96"/>
      <c r="BU80" s="96"/>
      <c r="BV80" s="96"/>
      <c r="BW80" s="96"/>
      <c r="BX80" s="96"/>
      <c r="BY80" s="96"/>
      <c r="BZ80" s="97"/>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95"/>
      <c r="BM81" s="96"/>
      <c r="BN81" s="96"/>
      <c r="BO81" s="96"/>
      <c r="BP81" s="96"/>
      <c r="BQ81" s="96"/>
      <c r="BR81" s="96"/>
      <c r="BS81" s="96"/>
      <c r="BT81" s="96"/>
      <c r="BU81" s="96"/>
      <c r="BV81" s="96"/>
      <c r="BW81" s="96"/>
      <c r="BX81" s="96"/>
      <c r="BY81" s="96"/>
      <c r="BZ81" s="97"/>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8"/>
      <c r="BM82" s="99"/>
      <c r="BN82" s="99"/>
      <c r="BO82" s="99"/>
      <c r="BP82" s="99"/>
      <c r="BQ82" s="99"/>
      <c r="BR82" s="99"/>
      <c r="BS82" s="99"/>
      <c r="BT82" s="99"/>
      <c r="BU82" s="99"/>
      <c r="BV82" s="99"/>
      <c r="BW82" s="99"/>
      <c r="BX82" s="99"/>
      <c r="BY82" s="99"/>
      <c r="BZ82" s="100"/>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peFgEANfGFXMAVzX6QoYhNghe0dnMIwCiD1wJwKhycpUZOiWKZAcccxx571rwC4aAiF0dm4jRuEgqifQgppGBA==" saltValue="icPA1OZ7O2QUBEJ16YGND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15">
      <c r="A4" s="29" t="s">
        <v>53</v>
      </c>
      <c r="B4" s="31"/>
      <c r="C4" s="31"/>
      <c r="D4" s="31"/>
      <c r="E4" s="31"/>
      <c r="F4" s="31"/>
      <c r="G4" s="31"/>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22063</v>
      </c>
      <c r="D6" s="34">
        <f t="shared" si="3"/>
        <v>46</v>
      </c>
      <c r="E6" s="34">
        <f t="shared" si="3"/>
        <v>1</v>
      </c>
      <c r="F6" s="34">
        <f t="shared" si="3"/>
        <v>0</v>
      </c>
      <c r="G6" s="34">
        <f t="shared" si="3"/>
        <v>1</v>
      </c>
      <c r="H6" s="34" t="str">
        <f t="shared" si="3"/>
        <v>青森県　十和田市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56.9</v>
      </c>
      <c r="P6" s="35">
        <f t="shared" si="3"/>
        <v>99.2</v>
      </c>
      <c r="Q6" s="35">
        <f t="shared" si="3"/>
        <v>4035</v>
      </c>
      <c r="R6" s="35">
        <f t="shared" si="3"/>
        <v>61067</v>
      </c>
      <c r="S6" s="35">
        <f t="shared" si="3"/>
        <v>725.65</v>
      </c>
      <c r="T6" s="35">
        <f t="shared" si="3"/>
        <v>84.15</v>
      </c>
      <c r="U6" s="35">
        <f t="shared" si="3"/>
        <v>60212</v>
      </c>
      <c r="V6" s="35">
        <f t="shared" si="3"/>
        <v>142.83000000000001</v>
      </c>
      <c r="W6" s="35">
        <f t="shared" si="3"/>
        <v>421.56</v>
      </c>
      <c r="X6" s="36">
        <f>IF(X7="",NA(),X7)</f>
        <v>116.53</v>
      </c>
      <c r="Y6" s="36">
        <f t="shared" ref="Y6:AG6" si="4">IF(Y7="",NA(),Y7)</f>
        <v>116.43</v>
      </c>
      <c r="Z6" s="36">
        <f t="shared" si="4"/>
        <v>108.2</v>
      </c>
      <c r="AA6" s="36">
        <f t="shared" si="4"/>
        <v>111.73</v>
      </c>
      <c r="AB6" s="36">
        <f t="shared" si="4"/>
        <v>115.22</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280.14</v>
      </c>
      <c r="AU6" s="36">
        <f t="shared" ref="AU6:BC6" si="6">IF(AU7="",NA(),AU7)</f>
        <v>232.78</v>
      </c>
      <c r="AV6" s="36">
        <f t="shared" si="6"/>
        <v>199.45</v>
      </c>
      <c r="AW6" s="36">
        <f t="shared" si="6"/>
        <v>196.07</v>
      </c>
      <c r="AX6" s="36">
        <f t="shared" si="6"/>
        <v>192.12</v>
      </c>
      <c r="AY6" s="36">
        <f t="shared" si="6"/>
        <v>346.59</v>
      </c>
      <c r="AZ6" s="36">
        <f t="shared" si="6"/>
        <v>357.82</v>
      </c>
      <c r="BA6" s="36">
        <f t="shared" si="6"/>
        <v>355.5</v>
      </c>
      <c r="BB6" s="36">
        <f t="shared" si="6"/>
        <v>349.83</v>
      </c>
      <c r="BC6" s="36">
        <f t="shared" si="6"/>
        <v>360.86</v>
      </c>
      <c r="BD6" s="35" t="str">
        <f>IF(BD7="","",IF(BD7="-","【-】","【"&amp;SUBSTITUTE(TEXT(BD7,"#,##0.00"),"-","△")&amp;"】"))</f>
        <v>【264.97】</v>
      </c>
      <c r="BE6" s="36">
        <f>IF(BE7="",NA(),BE7)</f>
        <v>702.4</v>
      </c>
      <c r="BF6" s="36">
        <f t="shared" ref="BF6:BN6" si="7">IF(BF7="",NA(),BF7)</f>
        <v>705.98</v>
      </c>
      <c r="BG6" s="36">
        <f t="shared" si="7"/>
        <v>673.24</v>
      </c>
      <c r="BH6" s="36">
        <f t="shared" si="7"/>
        <v>625.16</v>
      </c>
      <c r="BI6" s="36">
        <f t="shared" si="7"/>
        <v>574.41</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106.84</v>
      </c>
      <c r="BQ6" s="36">
        <f t="shared" ref="BQ6:BY6" si="8">IF(BQ7="",NA(),BQ7)</f>
        <v>106.38</v>
      </c>
      <c r="BR6" s="36">
        <f t="shared" si="8"/>
        <v>97.86</v>
      </c>
      <c r="BS6" s="36">
        <f t="shared" si="8"/>
        <v>101.38</v>
      </c>
      <c r="BT6" s="36">
        <f t="shared" si="8"/>
        <v>104.77</v>
      </c>
      <c r="BU6" s="36">
        <f t="shared" si="8"/>
        <v>105.71</v>
      </c>
      <c r="BV6" s="36">
        <f t="shared" si="8"/>
        <v>106.01</v>
      </c>
      <c r="BW6" s="36">
        <f t="shared" si="8"/>
        <v>104.57</v>
      </c>
      <c r="BX6" s="36">
        <f t="shared" si="8"/>
        <v>103.54</v>
      </c>
      <c r="BY6" s="36">
        <f t="shared" si="8"/>
        <v>103.32</v>
      </c>
      <c r="BZ6" s="35" t="str">
        <f>IF(BZ7="","",IF(BZ7="-","【-】","【"&amp;SUBSTITUTE(TEXT(BZ7,"#,##0.00"),"-","△")&amp;"】"))</f>
        <v>【103.24】</v>
      </c>
      <c r="CA6" s="36">
        <f>IF(CA7="",NA(),CA7)</f>
        <v>205.39</v>
      </c>
      <c r="CB6" s="36">
        <f t="shared" ref="CB6:CJ6" si="9">IF(CB7="",NA(),CB7)</f>
        <v>206.81</v>
      </c>
      <c r="CC6" s="36">
        <f t="shared" si="9"/>
        <v>225.22</v>
      </c>
      <c r="CD6" s="36">
        <f t="shared" si="9"/>
        <v>217.94</v>
      </c>
      <c r="CE6" s="36">
        <f t="shared" si="9"/>
        <v>211.37</v>
      </c>
      <c r="CF6" s="36">
        <f t="shared" si="9"/>
        <v>162.15</v>
      </c>
      <c r="CG6" s="36">
        <f t="shared" si="9"/>
        <v>162.24</v>
      </c>
      <c r="CH6" s="36">
        <f t="shared" si="9"/>
        <v>165.47</v>
      </c>
      <c r="CI6" s="36">
        <f t="shared" si="9"/>
        <v>167.46</v>
      </c>
      <c r="CJ6" s="36">
        <f t="shared" si="9"/>
        <v>168.56</v>
      </c>
      <c r="CK6" s="35" t="str">
        <f>IF(CK7="","",IF(CK7="-","【-】","【"&amp;SUBSTITUTE(TEXT(CK7,"#,##0.00"),"-","△")&amp;"】"))</f>
        <v>【168.38】</v>
      </c>
      <c r="CL6" s="36">
        <f>IF(CL7="",NA(),CL7)</f>
        <v>68.5</v>
      </c>
      <c r="CM6" s="36">
        <f t="shared" ref="CM6:CU6" si="10">IF(CM7="",NA(),CM7)</f>
        <v>73.89</v>
      </c>
      <c r="CN6" s="36">
        <f t="shared" si="10"/>
        <v>72.790000000000006</v>
      </c>
      <c r="CO6" s="36">
        <f t="shared" si="10"/>
        <v>72.349999999999994</v>
      </c>
      <c r="CP6" s="36">
        <f t="shared" si="10"/>
        <v>71.88</v>
      </c>
      <c r="CQ6" s="36">
        <f t="shared" si="10"/>
        <v>59.34</v>
      </c>
      <c r="CR6" s="36">
        <f t="shared" si="10"/>
        <v>59.11</v>
      </c>
      <c r="CS6" s="36">
        <f t="shared" si="10"/>
        <v>59.74</v>
      </c>
      <c r="CT6" s="36">
        <f t="shared" si="10"/>
        <v>59.46</v>
      </c>
      <c r="CU6" s="36">
        <f t="shared" si="10"/>
        <v>59.51</v>
      </c>
      <c r="CV6" s="35" t="str">
        <f>IF(CV7="","",IF(CV7="-","【-】","【"&amp;SUBSTITUTE(TEXT(CV7,"#,##0.00"),"-","△")&amp;"】"))</f>
        <v>【60.00】</v>
      </c>
      <c r="CW6" s="36">
        <f>IF(CW7="",NA(),CW7)</f>
        <v>86.07</v>
      </c>
      <c r="CX6" s="36">
        <f t="shared" ref="CX6:DF6" si="11">IF(CX7="",NA(),CX7)</f>
        <v>87.04</v>
      </c>
      <c r="CY6" s="36">
        <f t="shared" si="11"/>
        <v>87.63</v>
      </c>
      <c r="CZ6" s="36">
        <f t="shared" si="11"/>
        <v>87.87</v>
      </c>
      <c r="DA6" s="36">
        <f t="shared" si="11"/>
        <v>88.35</v>
      </c>
      <c r="DB6" s="36">
        <f t="shared" si="11"/>
        <v>87.74</v>
      </c>
      <c r="DC6" s="36">
        <f t="shared" si="11"/>
        <v>87.91</v>
      </c>
      <c r="DD6" s="36">
        <f t="shared" si="11"/>
        <v>87.28</v>
      </c>
      <c r="DE6" s="36">
        <f t="shared" si="11"/>
        <v>87.41</v>
      </c>
      <c r="DF6" s="36">
        <f t="shared" si="11"/>
        <v>87.08</v>
      </c>
      <c r="DG6" s="35" t="str">
        <f>IF(DG7="","",IF(DG7="-","【-】","【"&amp;SUBSTITUTE(TEXT(DG7,"#,##0.00"),"-","△")&amp;"】"))</f>
        <v>【89.80】</v>
      </c>
      <c r="DH6" s="36">
        <f>IF(DH7="",NA(),DH7)</f>
        <v>41.75</v>
      </c>
      <c r="DI6" s="36">
        <f t="shared" ref="DI6:DQ6" si="12">IF(DI7="",NA(),DI7)</f>
        <v>39.479999999999997</v>
      </c>
      <c r="DJ6" s="36">
        <f t="shared" si="12"/>
        <v>40.53</v>
      </c>
      <c r="DK6" s="36">
        <f t="shared" si="12"/>
        <v>42.22</v>
      </c>
      <c r="DL6" s="36">
        <f t="shared" si="12"/>
        <v>43.89</v>
      </c>
      <c r="DM6" s="36">
        <f t="shared" si="12"/>
        <v>46.27</v>
      </c>
      <c r="DN6" s="36">
        <f t="shared" si="12"/>
        <v>46.88</v>
      </c>
      <c r="DO6" s="36">
        <f t="shared" si="12"/>
        <v>46.94</v>
      </c>
      <c r="DP6" s="36">
        <f t="shared" si="12"/>
        <v>47.62</v>
      </c>
      <c r="DQ6" s="36">
        <f t="shared" si="12"/>
        <v>48.55</v>
      </c>
      <c r="DR6" s="35" t="str">
        <f>IF(DR7="","",IF(DR7="-","【-】","【"&amp;SUBSTITUTE(TEXT(DR7,"#,##0.00"),"-","△")&amp;"】"))</f>
        <v>【49.59】</v>
      </c>
      <c r="DS6" s="36">
        <f>IF(DS7="",NA(),DS7)</f>
        <v>3.65</v>
      </c>
      <c r="DT6" s="36">
        <f t="shared" ref="DT6:EB6" si="13">IF(DT7="",NA(),DT7)</f>
        <v>7.43</v>
      </c>
      <c r="DU6" s="36">
        <f t="shared" si="13"/>
        <v>6.6</v>
      </c>
      <c r="DV6" s="36">
        <f t="shared" si="13"/>
        <v>7.39</v>
      </c>
      <c r="DW6" s="36">
        <f t="shared" si="13"/>
        <v>8.42</v>
      </c>
      <c r="DX6" s="36">
        <f t="shared" si="13"/>
        <v>10.93</v>
      </c>
      <c r="DY6" s="36">
        <f t="shared" si="13"/>
        <v>13.39</v>
      </c>
      <c r="DZ6" s="36">
        <f t="shared" si="13"/>
        <v>14.48</v>
      </c>
      <c r="EA6" s="36">
        <f t="shared" si="13"/>
        <v>16.27</v>
      </c>
      <c r="EB6" s="36">
        <f t="shared" si="13"/>
        <v>17.11</v>
      </c>
      <c r="EC6" s="35" t="str">
        <f>IF(EC7="","",IF(EC7="-","【-】","【"&amp;SUBSTITUTE(TEXT(EC7,"#,##0.00"),"-","△")&amp;"】"))</f>
        <v>【19.44】</v>
      </c>
      <c r="ED6" s="36">
        <f>IF(ED7="",NA(),ED7)</f>
        <v>0.85</v>
      </c>
      <c r="EE6" s="36">
        <f t="shared" ref="EE6:EM6" si="14">IF(EE7="",NA(),EE7)</f>
        <v>3.36</v>
      </c>
      <c r="EF6" s="36">
        <f t="shared" si="14"/>
        <v>1.93</v>
      </c>
      <c r="EG6" s="36">
        <f t="shared" si="14"/>
        <v>0.82</v>
      </c>
      <c r="EH6" s="36">
        <f t="shared" si="14"/>
        <v>0.74</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22063</v>
      </c>
      <c r="D7" s="38">
        <v>46</v>
      </c>
      <c r="E7" s="38">
        <v>1</v>
      </c>
      <c r="F7" s="38">
        <v>0</v>
      </c>
      <c r="G7" s="38">
        <v>1</v>
      </c>
      <c r="H7" s="38" t="s">
        <v>93</v>
      </c>
      <c r="I7" s="38" t="s">
        <v>94</v>
      </c>
      <c r="J7" s="38" t="s">
        <v>95</v>
      </c>
      <c r="K7" s="38" t="s">
        <v>96</v>
      </c>
      <c r="L7" s="38" t="s">
        <v>97</v>
      </c>
      <c r="M7" s="38" t="s">
        <v>98</v>
      </c>
      <c r="N7" s="39" t="s">
        <v>99</v>
      </c>
      <c r="O7" s="39">
        <v>56.9</v>
      </c>
      <c r="P7" s="39">
        <v>99.2</v>
      </c>
      <c r="Q7" s="39">
        <v>4035</v>
      </c>
      <c r="R7" s="39">
        <v>61067</v>
      </c>
      <c r="S7" s="39">
        <v>725.65</v>
      </c>
      <c r="T7" s="39">
        <v>84.15</v>
      </c>
      <c r="U7" s="39">
        <v>60212</v>
      </c>
      <c r="V7" s="39">
        <v>142.83000000000001</v>
      </c>
      <c r="W7" s="39">
        <v>421.56</v>
      </c>
      <c r="X7" s="39">
        <v>116.53</v>
      </c>
      <c r="Y7" s="39">
        <v>116.43</v>
      </c>
      <c r="Z7" s="39">
        <v>108.2</v>
      </c>
      <c r="AA7" s="39">
        <v>111.73</v>
      </c>
      <c r="AB7" s="39">
        <v>115.22</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280.14</v>
      </c>
      <c r="AU7" s="39">
        <v>232.78</v>
      </c>
      <c r="AV7" s="39">
        <v>199.45</v>
      </c>
      <c r="AW7" s="39">
        <v>196.07</v>
      </c>
      <c r="AX7" s="39">
        <v>192.12</v>
      </c>
      <c r="AY7" s="39">
        <v>346.59</v>
      </c>
      <c r="AZ7" s="39">
        <v>357.82</v>
      </c>
      <c r="BA7" s="39">
        <v>355.5</v>
      </c>
      <c r="BB7" s="39">
        <v>349.83</v>
      </c>
      <c r="BC7" s="39">
        <v>360.86</v>
      </c>
      <c r="BD7" s="39">
        <v>264.97000000000003</v>
      </c>
      <c r="BE7" s="39">
        <v>702.4</v>
      </c>
      <c r="BF7" s="39">
        <v>705.98</v>
      </c>
      <c r="BG7" s="39">
        <v>673.24</v>
      </c>
      <c r="BH7" s="39">
        <v>625.16</v>
      </c>
      <c r="BI7" s="39">
        <v>574.41</v>
      </c>
      <c r="BJ7" s="39">
        <v>312.02999999999997</v>
      </c>
      <c r="BK7" s="39">
        <v>307.45999999999998</v>
      </c>
      <c r="BL7" s="39">
        <v>312.58</v>
      </c>
      <c r="BM7" s="39">
        <v>314.87</v>
      </c>
      <c r="BN7" s="39">
        <v>309.27999999999997</v>
      </c>
      <c r="BO7" s="39">
        <v>266.61</v>
      </c>
      <c r="BP7" s="39">
        <v>106.84</v>
      </c>
      <c r="BQ7" s="39">
        <v>106.38</v>
      </c>
      <c r="BR7" s="39">
        <v>97.86</v>
      </c>
      <c r="BS7" s="39">
        <v>101.38</v>
      </c>
      <c r="BT7" s="39">
        <v>104.77</v>
      </c>
      <c r="BU7" s="39">
        <v>105.71</v>
      </c>
      <c r="BV7" s="39">
        <v>106.01</v>
      </c>
      <c r="BW7" s="39">
        <v>104.57</v>
      </c>
      <c r="BX7" s="39">
        <v>103.54</v>
      </c>
      <c r="BY7" s="39">
        <v>103.32</v>
      </c>
      <c r="BZ7" s="39">
        <v>103.24</v>
      </c>
      <c r="CA7" s="39">
        <v>205.39</v>
      </c>
      <c r="CB7" s="39">
        <v>206.81</v>
      </c>
      <c r="CC7" s="39">
        <v>225.22</v>
      </c>
      <c r="CD7" s="39">
        <v>217.94</v>
      </c>
      <c r="CE7" s="39">
        <v>211.37</v>
      </c>
      <c r="CF7" s="39">
        <v>162.15</v>
      </c>
      <c r="CG7" s="39">
        <v>162.24</v>
      </c>
      <c r="CH7" s="39">
        <v>165.47</v>
      </c>
      <c r="CI7" s="39">
        <v>167.46</v>
      </c>
      <c r="CJ7" s="39">
        <v>168.56</v>
      </c>
      <c r="CK7" s="39">
        <v>168.38</v>
      </c>
      <c r="CL7" s="39">
        <v>68.5</v>
      </c>
      <c r="CM7" s="39">
        <v>73.89</v>
      </c>
      <c r="CN7" s="39">
        <v>72.790000000000006</v>
      </c>
      <c r="CO7" s="39">
        <v>72.349999999999994</v>
      </c>
      <c r="CP7" s="39">
        <v>71.88</v>
      </c>
      <c r="CQ7" s="39">
        <v>59.34</v>
      </c>
      <c r="CR7" s="39">
        <v>59.11</v>
      </c>
      <c r="CS7" s="39">
        <v>59.74</v>
      </c>
      <c r="CT7" s="39">
        <v>59.46</v>
      </c>
      <c r="CU7" s="39">
        <v>59.51</v>
      </c>
      <c r="CV7" s="39">
        <v>60</v>
      </c>
      <c r="CW7" s="39">
        <v>86.07</v>
      </c>
      <c r="CX7" s="39">
        <v>87.04</v>
      </c>
      <c r="CY7" s="39">
        <v>87.63</v>
      </c>
      <c r="CZ7" s="39">
        <v>87.87</v>
      </c>
      <c r="DA7" s="39">
        <v>88.35</v>
      </c>
      <c r="DB7" s="39">
        <v>87.74</v>
      </c>
      <c r="DC7" s="39">
        <v>87.91</v>
      </c>
      <c r="DD7" s="39">
        <v>87.28</v>
      </c>
      <c r="DE7" s="39">
        <v>87.41</v>
      </c>
      <c r="DF7" s="39">
        <v>87.08</v>
      </c>
      <c r="DG7" s="39">
        <v>89.8</v>
      </c>
      <c r="DH7" s="39">
        <v>41.75</v>
      </c>
      <c r="DI7" s="39">
        <v>39.479999999999997</v>
      </c>
      <c r="DJ7" s="39">
        <v>40.53</v>
      </c>
      <c r="DK7" s="39">
        <v>42.22</v>
      </c>
      <c r="DL7" s="39">
        <v>43.89</v>
      </c>
      <c r="DM7" s="39">
        <v>46.27</v>
      </c>
      <c r="DN7" s="39">
        <v>46.88</v>
      </c>
      <c r="DO7" s="39">
        <v>46.94</v>
      </c>
      <c r="DP7" s="39">
        <v>47.62</v>
      </c>
      <c r="DQ7" s="39">
        <v>48.55</v>
      </c>
      <c r="DR7" s="39">
        <v>49.59</v>
      </c>
      <c r="DS7" s="39">
        <v>3.65</v>
      </c>
      <c r="DT7" s="39">
        <v>7.43</v>
      </c>
      <c r="DU7" s="39">
        <v>6.6</v>
      </c>
      <c r="DV7" s="39">
        <v>7.39</v>
      </c>
      <c r="DW7" s="39">
        <v>8.42</v>
      </c>
      <c r="DX7" s="39">
        <v>10.93</v>
      </c>
      <c r="DY7" s="39">
        <v>13.39</v>
      </c>
      <c r="DZ7" s="39">
        <v>14.48</v>
      </c>
      <c r="EA7" s="39">
        <v>16.27</v>
      </c>
      <c r="EB7" s="39">
        <v>17.11</v>
      </c>
      <c r="EC7" s="39">
        <v>19.440000000000001</v>
      </c>
      <c r="ED7" s="39">
        <v>0.85</v>
      </c>
      <c r="EE7" s="39">
        <v>3.36</v>
      </c>
      <c r="EF7" s="39">
        <v>1.93</v>
      </c>
      <c r="EG7" s="39">
        <v>0.82</v>
      </c>
      <c r="EH7" s="39">
        <v>0.74</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suido-044</cp:lastModifiedBy>
  <cp:lastPrinted>2021-01-18T06:00:52Z</cp:lastPrinted>
  <dcterms:created xsi:type="dcterms:W3CDTF">2020-12-04T02:02:32Z</dcterms:created>
  <dcterms:modified xsi:type="dcterms:W3CDTF">2021-01-19T02:05:14Z</dcterms:modified>
  <cp:category/>
</cp:coreProperties>
</file>