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R2\24.公営企業に係る経営比較分析表（令和元年度決算）の分析等について\03 駐車場回答\"/>
    </mc:Choice>
  </mc:AlternateContent>
  <workbookProtection workbookAlgorithmName="SHA-512" workbookHashValue="i1+EPEAi3eHkNjJPx9/AiD8j8cA8jkWiYO2o8GA/+zeukMAs0pMe06RBEf/VAPmHGuXWZmMaOEZR/snqM9McrQ==" workbookSaltValue="9ysj3MHZaQARN6U3hbVpO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H30" i="4"/>
  <c r="LT76" i="4"/>
  <c r="IE76" i="4"/>
  <c r="BZ51" i="4"/>
  <c r="GQ30" i="4"/>
  <c r="BZ30" i="4"/>
  <c r="GQ51" i="4"/>
  <c r="KP76" i="4"/>
  <c r="JV30" i="4"/>
  <c r="HA76" i="4"/>
  <c r="AN51" i="4"/>
  <c r="FE30" i="4"/>
  <c r="AG76" i="4"/>
  <c r="JV51" i="4"/>
  <c r="FE51" i="4"/>
  <c r="AN30" i="4"/>
  <c r="HP76" i="4"/>
  <c r="BG51" i="4"/>
  <c r="BG30" i="4"/>
  <c r="AV76" i="4"/>
  <c r="KO51" i="4"/>
  <c r="LE76" i="4"/>
  <c r="FX51" i="4"/>
  <c r="KO30" i="4"/>
  <c r="FX30" i="4"/>
  <c r="R76" i="4"/>
  <c r="JC51" i="4"/>
  <c r="U51" i="4"/>
  <c r="EL30" i="4"/>
  <c r="KA76" i="4"/>
  <c r="EL51" i="4"/>
  <c r="JC30" i="4"/>
  <c r="GL76" i="4"/>
  <c r="U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<sst xmlns="http://schemas.openxmlformats.org/spreadsheetml/2006/main" count="278" uniqueCount="133">
  <si>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</si>
  <si>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</si>
  <si>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</si>
  <si>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</si>
  <si>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</si>
  <si>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</si>
  <si>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</si>
  <si>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</si>
  <si>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</si>
  <si>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</si>
  <si>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</si>
  <si>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</si>
  <si>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</si>
  <si>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</si>
  <si>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</si>
  <si>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</si>
  <si>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</si>
  <si>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</si>
  <si>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</si>
  <si>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</si>
  <si>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</si>
  <si>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</si>
  <si>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</si>
  <si>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</si>
  <si>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</si>
  <si>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</si>
  <si>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</si>
  <si>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</si>
  <si>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</si>
  <si>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</si>
  <si>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</si>
  <si>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</si>
  <si>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</si>
  <si>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</si>
  <si>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</si>
  <si>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</si>
  <si>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</si>
  <si>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</si>
  <si>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</si>
  <si>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</si>
  <si>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</si>
  <si>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</si>
  <si>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</si>
  <si>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</si>
  <si>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</si>
  <si>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</si>
  <si>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</si>
  <si>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</si>
  <si>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</si>
  <si>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</si>
  <si>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</si>
  <si>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</si>
  <si>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</si>
  <si>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</si>
  <si>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</si>
  <si>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</si>
  <si>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</si>
  <si>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</si>
  <si>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</si>
  <si>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</si>
  <si>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</si>
  <si>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</si>
  <si>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</si>
  <si>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</si>
  <si>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</si>
  <si>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</si>
  <si>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</si>
  <si>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</si>
  <si>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</si>
  <si>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</si>
  <si>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</si>
  <si>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</si>
  <si>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</si>
  <si>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</si>
  <si>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</si>
  <si>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</si>
  <si>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</si>
  <si>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</si>
  <si>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</si>
  <si>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</si>
  <si>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</si>
  <si>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</si>
  <si>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</si>
  <si>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</si>
  <si>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</si>
  <si>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</si>
  <si>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</si>
  <si>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</si>
  <si>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</si>
  <si>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</si>
  <si>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</si>
  <si>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</si>
  <si>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</si>
  <si>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</si>
  <si>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</si>
  <si>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</si>
  <si>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</si>
  <si>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</si>
  <si>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</si>
  <si>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</si>
  <si>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</si>
  <si>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</si>
  <si>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</si>
  <si>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</si>
  <si>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</si>
  <si>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</si>
  <si>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</si>
  <si>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</si>
  <si>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</si>
  <si>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</si>
  <si>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</si>
  <si>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十和田市</t>
  </si>
  <si>
    <t>十和田市中央駐車場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</si>
  <si>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</si>
  <si>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</si>
  <si>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</si>
  <si>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</si>
  <si>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</si>
  <si>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</si>
  <si>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</si>
  <si>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</si>
  <si>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</si>
  <si>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</si>
  <si>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</si>
  <si>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</si>
  <si>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</si>
  <si>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</si>
  <si>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</si>
  <si>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</si>
  <si>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売上高ＧＯＰ以外は、類似施設の平均値を下回っているものの、他会計からの繰入金等に依存することなく、経営できている。
　収益的収支及び売上高ＧＯＰにおいて、前年度から若干減少しているものの、ほぼ同程度で推移している。</t>
    <rPh sb="2" eb="4">
      <t>ウリアゲ</t>
    </rPh>
    <rPh sb="4" eb="5">
      <t>ダカ</t>
    </rPh>
    <rPh sb="8" eb="10">
      <t>イガイ</t>
    </rPh>
    <rPh sb="12" eb="14">
      <t>ルイジ</t>
    </rPh>
    <rPh sb="14" eb="16">
      <t>シセツ</t>
    </rPh>
    <rPh sb="17" eb="20">
      <t>ヘイキンチ</t>
    </rPh>
    <rPh sb="21" eb="23">
      <t>シタマワ</t>
    </rPh>
    <rPh sb="31" eb="32">
      <t>タ</t>
    </rPh>
    <rPh sb="32" eb="34">
      <t>カイケイ</t>
    </rPh>
    <rPh sb="37" eb="39">
      <t>クリイレ</t>
    </rPh>
    <rPh sb="39" eb="40">
      <t>キン</t>
    </rPh>
    <rPh sb="40" eb="41">
      <t>トウ</t>
    </rPh>
    <rPh sb="42" eb="44">
      <t>イゾン</t>
    </rPh>
    <rPh sb="51" eb="53">
      <t>ケイエイ</t>
    </rPh>
    <rPh sb="61" eb="64">
      <t>シュウエキテキ</t>
    </rPh>
    <rPh sb="64" eb="66">
      <t>シュウシ</t>
    </rPh>
    <rPh sb="66" eb="67">
      <t>オヨ</t>
    </rPh>
    <rPh sb="68" eb="70">
      <t>ウリアゲ</t>
    </rPh>
    <rPh sb="70" eb="71">
      <t>ダカ</t>
    </rPh>
    <rPh sb="79" eb="82">
      <t>ゼンネンド</t>
    </rPh>
    <rPh sb="84" eb="86">
      <t>ジャッカン</t>
    </rPh>
    <rPh sb="86" eb="88">
      <t>ゲンショウ</t>
    </rPh>
    <rPh sb="98" eb="101">
      <t>ドウテイド</t>
    </rPh>
    <rPh sb="102" eb="104">
      <t>スイイ</t>
    </rPh>
    <phoneticPr fontId="5"/>
  </si>
  <si>
    <t>　当面大規模な修繕等の予定はないが、施設の状態を適切に把握しながら修繕等を実施していく必要がある。</t>
    <rPh sb="1" eb="3">
      <t>トウメン</t>
    </rPh>
    <rPh sb="3" eb="6">
      <t>ダイキボ</t>
    </rPh>
    <rPh sb="7" eb="9">
      <t>シュウゼン</t>
    </rPh>
    <rPh sb="9" eb="10">
      <t>トウ</t>
    </rPh>
    <rPh sb="11" eb="13">
      <t>ヨテイ</t>
    </rPh>
    <rPh sb="18" eb="20">
      <t>シセツ</t>
    </rPh>
    <rPh sb="21" eb="23">
      <t>ジョウタイ</t>
    </rPh>
    <rPh sb="24" eb="26">
      <t>テキセツ</t>
    </rPh>
    <rPh sb="27" eb="29">
      <t>ハアク</t>
    </rPh>
    <rPh sb="33" eb="35">
      <t>シュウゼン</t>
    </rPh>
    <rPh sb="35" eb="36">
      <t>トウ</t>
    </rPh>
    <rPh sb="37" eb="39">
      <t>ジッシ</t>
    </rPh>
    <rPh sb="43" eb="45">
      <t>ヒツヨウ</t>
    </rPh>
    <phoneticPr fontId="5"/>
  </si>
  <si>
    <t>　稼働率は類似施設平均値を下回っている。要因としては、長時間駐車での利用が多いことや、当該駐車場が官公庁の庁舎に隣接していることから、土日祝日の駐車台数が大幅に低下することが挙げられる。また、集客イベント時に駐車禁止となることも要因にあると思われる。</t>
    <rPh sb="1" eb="3">
      <t>カドウ</t>
    </rPh>
    <rPh sb="3" eb="4">
      <t>リツ</t>
    </rPh>
    <rPh sb="5" eb="7">
      <t>ルイジ</t>
    </rPh>
    <rPh sb="7" eb="9">
      <t>シセツ</t>
    </rPh>
    <rPh sb="9" eb="12">
      <t>ヘイキンチ</t>
    </rPh>
    <rPh sb="13" eb="15">
      <t>シタマワ</t>
    </rPh>
    <rPh sb="20" eb="22">
      <t>ヨウイン</t>
    </rPh>
    <rPh sb="27" eb="30">
      <t>チョウジカン</t>
    </rPh>
    <rPh sb="30" eb="32">
      <t>チュウシャ</t>
    </rPh>
    <rPh sb="34" eb="36">
      <t>リヨウ</t>
    </rPh>
    <rPh sb="37" eb="38">
      <t>オオ</t>
    </rPh>
    <rPh sb="43" eb="45">
      <t>トウガイ</t>
    </rPh>
    <rPh sb="45" eb="48">
      <t>チュウシャジョウ</t>
    </rPh>
    <rPh sb="49" eb="52">
      <t>カンコウチョウ</t>
    </rPh>
    <rPh sb="53" eb="55">
      <t>チョウシャ</t>
    </rPh>
    <rPh sb="56" eb="58">
      <t>リンセツ</t>
    </rPh>
    <rPh sb="67" eb="69">
      <t>ドニチ</t>
    </rPh>
    <rPh sb="69" eb="71">
      <t>シュクジツ</t>
    </rPh>
    <rPh sb="72" eb="74">
      <t>チュウシャ</t>
    </rPh>
    <rPh sb="74" eb="76">
      <t>ダイスウ</t>
    </rPh>
    <rPh sb="77" eb="79">
      <t>オオハバ</t>
    </rPh>
    <rPh sb="80" eb="82">
      <t>テイカ</t>
    </rPh>
    <rPh sb="87" eb="88">
      <t>ア</t>
    </rPh>
    <rPh sb="96" eb="98">
      <t>シュウキャク</t>
    </rPh>
    <rPh sb="102" eb="103">
      <t>ジ</t>
    </rPh>
    <rPh sb="104" eb="106">
      <t>チュウシャ</t>
    </rPh>
    <rPh sb="106" eb="108">
      <t>キンシ</t>
    </rPh>
    <rPh sb="114" eb="116">
      <t>ヨウイン</t>
    </rPh>
    <rPh sb="120" eb="121">
      <t>オモ</t>
    </rPh>
    <phoneticPr fontId="5"/>
  </si>
  <si>
    <t>　収益等の状況については、良好な状態にあると思われるが、経費削減等、適切な施設管理に努めていく。</t>
    <rPh sb="1" eb="3">
      <t>シュウエキ</t>
    </rPh>
    <rPh sb="3" eb="4">
      <t>トウ</t>
    </rPh>
    <rPh sb="5" eb="7">
      <t>ジョウキョウ</t>
    </rPh>
    <rPh sb="13" eb="15">
      <t>リョウコウ</t>
    </rPh>
    <rPh sb="16" eb="18">
      <t>ジョウタイ</t>
    </rPh>
    <rPh sb="22" eb="23">
      <t>オモ</t>
    </rPh>
    <rPh sb="28" eb="30">
      <t>ケイヒ</t>
    </rPh>
    <rPh sb="30" eb="32">
      <t>サクゲン</t>
    </rPh>
    <rPh sb="32" eb="33">
      <t>トウ</t>
    </rPh>
    <rPh sb="34" eb="36">
      <t>テキセツ</t>
    </rPh>
    <rPh sb="37" eb="39">
      <t>シセツ</t>
    </rPh>
    <rPh sb="39" eb="41">
      <t>カンリ</t>
    </rPh>
    <rPh sb="42" eb="4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</si>
</sst>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154.1</c:v>
                </c:pt>
                <c:pt idx="1">
                  <c:v>142.6</c:v>
                </c:pt>
                <c:pt idx="2">
                  <c:v>193.7</c:v>
                </c:pt>
                <c:pt idx="3">
                  <c:v>232.7</c:v>
                </c:pt>
                <c:pt idx="4">
                  <c:v>225.3</c:v>
                </c:pt>
              </c:numCache>
            </c:numRef>
          </c:val>
          <c:extLst>
            <c:ext xmlns:c16="http://schemas.microsoft.com/office/drawing/2014/chart" uri="{C3380CC4-5D6E-409C-BE32-E72D297353CC}">
              <c16:uniqueId val="{00000000-C8AF-4D22-975E-E495B4F228C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C8AF-4D22-975E-E495B4F228C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93-4E67-A37E-4A1B88F735E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4E93-4E67-A37E-4A1B88F735E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0AF-46BB-B18F-FE5568A731F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0AF-46BB-B18F-FE5568A731F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B83-4A4E-BBBF-FE33E5343E7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B83-4A4E-BBBF-FE33E5343E7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36-4D7C-8661-8205F74A288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3F36-4D7C-8661-8205F74A288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70D-49B6-9469-6D9AE9F9B9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B70D-49B6-9469-6D9AE9F9B9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59.3</c:v>
                </c:pt>
                <c:pt idx="1">
                  <c:v>78.7</c:v>
                </c:pt>
                <c:pt idx="2">
                  <c:v>64.900000000000006</c:v>
                </c:pt>
                <c:pt idx="3">
                  <c:v>79.099999999999994</c:v>
                </c:pt>
                <c:pt idx="4">
                  <c:v>81</c:v>
                </c:pt>
              </c:numCache>
            </c:numRef>
          </c:val>
          <c:extLst>
            <c:ext xmlns:c16="http://schemas.microsoft.com/office/drawing/2014/chart" uri="{C3380CC4-5D6E-409C-BE32-E72D297353CC}">
              <c16:uniqueId val="{00000000-BC5F-4FE8-AAEA-A12441AE724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BC5F-4FE8-AAEA-A12441AE724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35.1</c:v>
                </c:pt>
                <c:pt idx="1">
                  <c:v>29.9</c:v>
                </c:pt>
                <c:pt idx="2">
                  <c:v>48.4</c:v>
                </c:pt>
                <c:pt idx="3">
                  <c:v>57</c:v>
                </c:pt>
                <c:pt idx="4">
                  <c:v>55.6</c:v>
                </c:pt>
              </c:numCache>
            </c:numRef>
          </c:val>
          <c:extLst>
            <c:ext xmlns:c16="http://schemas.microsoft.com/office/drawing/2014/chart" uri="{C3380CC4-5D6E-409C-BE32-E72D297353CC}">
              <c16:uniqueId val="{00000000-2609-4876-A3DC-757A17A3C4F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2609-4876-A3DC-757A17A3C4F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3057</c:v>
                </c:pt>
                <c:pt idx="1">
                  <c:v>6045</c:v>
                </c:pt>
                <c:pt idx="2">
                  <c:v>6157</c:v>
                </c:pt>
                <c:pt idx="3">
                  <c:v>8805</c:v>
                </c:pt>
                <c:pt idx="4">
                  <c:v>8818</c:v>
                </c:pt>
              </c:numCache>
            </c:numRef>
          </c:val>
          <c:extLst>
            <c:ext xmlns:c16="http://schemas.microsoft.com/office/drawing/2014/chart" uri="{C3380CC4-5D6E-409C-BE32-E72D297353CC}">
              <c16:uniqueId val="{00000000-63BE-445C-AED9-CB869488A0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63BE-445C-AED9-CB869488A0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3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青森県十和田市　十和田市中央駐車場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7417</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119</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33</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268</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720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154.1</v>
      </c>
      <c r="V31" s="110"/>
      <c r="W31" s="110"/>
      <c r="X31" s="110"/>
      <c r="Y31" s="110"/>
      <c r="Z31" s="110"/>
      <c r="AA31" s="110"/>
      <c r="AB31" s="110"/>
      <c r="AC31" s="110"/>
      <c r="AD31" s="110"/>
      <c r="AE31" s="110"/>
      <c r="AF31" s="110"/>
      <c r="AG31" s="110"/>
      <c r="AH31" s="110"/>
      <c r="AI31" s="110"/>
      <c r="AJ31" s="110"/>
      <c r="AK31" s="110"/>
      <c r="AL31" s="110"/>
      <c r="AM31" s="110"/>
      <c r="AN31" s="110">
        <f>データ!Z7</f>
        <v>142.6</v>
      </c>
      <c r="AO31" s="110"/>
      <c r="AP31" s="110"/>
      <c r="AQ31" s="110"/>
      <c r="AR31" s="110"/>
      <c r="AS31" s="110"/>
      <c r="AT31" s="110"/>
      <c r="AU31" s="110"/>
      <c r="AV31" s="110"/>
      <c r="AW31" s="110"/>
      <c r="AX31" s="110"/>
      <c r="AY31" s="110"/>
      <c r="AZ31" s="110"/>
      <c r="BA31" s="110"/>
      <c r="BB31" s="110"/>
      <c r="BC31" s="110"/>
      <c r="BD31" s="110"/>
      <c r="BE31" s="110"/>
      <c r="BF31" s="110"/>
      <c r="BG31" s="110">
        <f>データ!AA7</f>
        <v>193.7</v>
      </c>
      <c r="BH31" s="110"/>
      <c r="BI31" s="110"/>
      <c r="BJ31" s="110"/>
      <c r="BK31" s="110"/>
      <c r="BL31" s="110"/>
      <c r="BM31" s="110"/>
      <c r="BN31" s="110"/>
      <c r="BO31" s="110"/>
      <c r="BP31" s="110"/>
      <c r="BQ31" s="110"/>
      <c r="BR31" s="110"/>
      <c r="BS31" s="110"/>
      <c r="BT31" s="110"/>
      <c r="BU31" s="110"/>
      <c r="BV31" s="110"/>
      <c r="BW31" s="110"/>
      <c r="BX31" s="110"/>
      <c r="BY31" s="110"/>
      <c r="BZ31" s="110">
        <f>データ!AB7</f>
        <v>232.7</v>
      </c>
      <c r="CA31" s="110"/>
      <c r="CB31" s="110"/>
      <c r="CC31" s="110"/>
      <c r="CD31" s="110"/>
      <c r="CE31" s="110"/>
      <c r="CF31" s="110"/>
      <c r="CG31" s="110"/>
      <c r="CH31" s="110"/>
      <c r="CI31" s="110"/>
      <c r="CJ31" s="110"/>
      <c r="CK31" s="110"/>
      <c r="CL31" s="110"/>
      <c r="CM31" s="110"/>
      <c r="CN31" s="110"/>
      <c r="CO31" s="110"/>
      <c r="CP31" s="110"/>
      <c r="CQ31" s="110"/>
      <c r="CR31" s="110"/>
      <c r="CS31" s="110">
        <f>データ!AC7</f>
        <v>225.3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59.3</v>
      </c>
      <c r="JD31" s="81"/>
      <c r="JE31" s="81"/>
      <c r="JF31" s="81"/>
      <c r="JG31" s="81"/>
      <c r="JH31" s="81"/>
      <c r="JI31" s="81"/>
      <c r="JJ31" s="81"/>
      <c r="JK31" s="81"/>
      <c r="JL31" s="81"/>
      <c r="JM31" s="81"/>
      <c r="JN31" s="81"/>
      <c r="JO31" s="81"/>
      <c r="JP31" s="81"/>
      <c r="JQ31" s="81"/>
      <c r="JR31" s="81"/>
      <c r="JS31" s="81"/>
      <c r="JT31" s="81"/>
      <c r="JU31" s="82"/>
      <c r="JV31" s="80">
        <f>データ!DL7</f>
        <v>78.7</v>
      </c>
      <c r="JW31" s="81"/>
      <c r="JX31" s="81"/>
      <c r="JY31" s="81"/>
      <c r="JZ31" s="81"/>
      <c r="KA31" s="81"/>
      <c r="KB31" s="81"/>
      <c r="KC31" s="81"/>
      <c r="KD31" s="81"/>
      <c r="KE31" s="81"/>
      <c r="KF31" s="81"/>
      <c r="KG31" s="81"/>
      <c r="KH31" s="81"/>
      <c r="KI31" s="81"/>
      <c r="KJ31" s="81"/>
      <c r="KK31" s="81"/>
      <c r="KL31" s="81"/>
      <c r="KM31" s="81"/>
      <c r="KN31" s="82"/>
      <c r="KO31" s="80">
        <f>データ!DM7</f>
        <v>64.900000000000006</v>
      </c>
      <c r="KP31" s="81"/>
      <c r="KQ31" s="81"/>
      <c r="KR31" s="81"/>
      <c r="KS31" s="81"/>
      <c r="KT31" s="81"/>
      <c r="KU31" s="81"/>
      <c r="KV31" s="81"/>
      <c r="KW31" s="81"/>
      <c r="KX31" s="81"/>
      <c r="KY31" s="81"/>
      <c r="KZ31" s="81"/>
      <c r="LA31" s="81"/>
      <c r="LB31" s="81"/>
      <c r="LC31" s="81"/>
      <c r="LD31" s="81"/>
      <c r="LE31" s="81"/>
      <c r="LF31" s="81"/>
      <c r="LG31" s="82"/>
      <c r="LH31" s="80">
        <f>データ!DN7</f>
        <v>79.099999999999994</v>
      </c>
      <c r="LI31" s="81"/>
      <c r="LJ31" s="81"/>
      <c r="LK31" s="81"/>
      <c r="LL31" s="81"/>
      <c r="LM31" s="81"/>
      <c r="LN31" s="81"/>
      <c r="LO31" s="81"/>
      <c r="LP31" s="81"/>
      <c r="LQ31" s="81"/>
      <c r="LR31" s="81"/>
      <c r="LS31" s="81"/>
      <c r="LT31" s="81"/>
      <c r="LU31" s="81"/>
      <c r="LV31" s="81"/>
      <c r="LW31" s="81"/>
      <c r="LX31" s="81"/>
      <c r="LY31" s="81"/>
      <c r="LZ31" s="82"/>
      <c r="MA31" s="80">
        <f>データ!DO7</f>
        <v>81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35.1</v>
      </c>
      <c r="EM52" s="110"/>
      <c r="EN52" s="110"/>
      <c r="EO52" s="110"/>
      <c r="EP52" s="110"/>
      <c r="EQ52" s="110"/>
      <c r="ER52" s="110"/>
      <c r="ES52" s="110"/>
      <c r="ET52" s="110"/>
      <c r="EU52" s="110"/>
      <c r="EV52" s="110"/>
      <c r="EW52" s="110"/>
      <c r="EX52" s="110"/>
      <c r="EY52" s="110"/>
      <c r="EZ52" s="110"/>
      <c r="FA52" s="110"/>
      <c r="FB52" s="110"/>
      <c r="FC52" s="110"/>
      <c r="FD52" s="110"/>
      <c r="FE52" s="110">
        <f>データ!BG7</f>
        <v>29.9</v>
      </c>
      <c r="FF52" s="110"/>
      <c r="FG52" s="110"/>
      <c r="FH52" s="110"/>
      <c r="FI52" s="110"/>
      <c r="FJ52" s="110"/>
      <c r="FK52" s="110"/>
      <c r="FL52" s="110"/>
      <c r="FM52" s="110"/>
      <c r="FN52" s="110"/>
      <c r="FO52" s="110"/>
      <c r="FP52" s="110"/>
      <c r="FQ52" s="110"/>
      <c r="FR52" s="110"/>
      <c r="FS52" s="110"/>
      <c r="FT52" s="110"/>
      <c r="FU52" s="110"/>
      <c r="FV52" s="110"/>
      <c r="FW52" s="110"/>
      <c r="FX52" s="110">
        <f>データ!BH7</f>
        <v>48.4</v>
      </c>
      <c r="FY52" s="110"/>
      <c r="FZ52" s="110"/>
      <c r="GA52" s="110"/>
      <c r="GB52" s="110"/>
      <c r="GC52" s="110"/>
      <c r="GD52" s="110"/>
      <c r="GE52" s="110"/>
      <c r="GF52" s="110"/>
      <c r="GG52" s="110"/>
      <c r="GH52" s="110"/>
      <c r="GI52" s="110"/>
      <c r="GJ52" s="110"/>
      <c r="GK52" s="110"/>
      <c r="GL52" s="110"/>
      <c r="GM52" s="110"/>
      <c r="GN52" s="110"/>
      <c r="GO52" s="110"/>
      <c r="GP52" s="110"/>
      <c r="GQ52" s="110">
        <f>データ!BI7</f>
        <v>57</v>
      </c>
      <c r="GR52" s="110"/>
      <c r="GS52" s="110"/>
      <c r="GT52" s="110"/>
      <c r="GU52" s="110"/>
      <c r="GV52" s="110"/>
      <c r="GW52" s="110"/>
      <c r="GX52" s="110"/>
      <c r="GY52" s="110"/>
      <c r="GZ52" s="110"/>
      <c r="HA52" s="110"/>
      <c r="HB52" s="110"/>
      <c r="HC52" s="110"/>
      <c r="HD52" s="110"/>
      <c r="HE52" s="110"/>
      <c r="HF52" s="110"/>
      <c r="HG52" s="110"/>
      <c r="HH52" s="110"/>
      <c r="HI52" s="110"/>
      <c r="HJ52" s="110">
        <f>データ!BJ7</f>
        <v>55.6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3057</v>
      </c>
      <c r="JD52" s="109"/>
      <c r="JE52" s="109"/>
      <c r="JF52" s="109"/>
      <c r="JG52" s="109"/>
      <c r="JH52" s="109"/>
      <c r="JI52" s="109"/>
      <c r="JJ52" s="109"/>
      <c r="JK52" s="109"/>
      <c r="JL52" s="109"/>
      <c r="JM52" s="109"/>
      <c r="JN52" s="109"/>
      <c r="JO52" s="109"/>
      <c r="JP52" s="109"/>
      <c r="JQ52" s="109"/>
      <c r="JR52" s="109"/>
      <c r="JS52" s="109"/>
      <c r="JT52" s="109"/>
      <c r="JU52" s="109"/>
      <c r="JV52" s="109">
        <f>データ!BR7</f>
        <v>6045</v>
      </c>
      <c r="JW52" s="109"/>
      <c r="JX52" s="109"/>
      <c r="JY52" s="109"/>
      <c r="JZ52" s="109"/>
      <c r="KA52" s="109"/>
      <c r="KB52" s="109"/>
      <c r="KC52" s="109"/>
      <c r="KD52" s="109"/>
      <c r="KE52" s="109"/>
      <c r="KF52" s="109"/>
      <c r="KG52" s="109"/>
      <c r="KH52" s="109"/>
      <c r="KI52" s="109"/>
      <c r="KJ52" s="109"/>
      <c r="KK52" s="109"/>
      <c r="KL52" s="109"/>
      <c r="KM52" s="109"/>
      <c r="KN52" s="109"/>
      <c r="KO52" s="109">
        <f>データ!BS7</f>
        <v>6157</v>
      </c>
      <c r="KP52" s="109"/>
      <c r="KQ52" s="109"/>
      <c r="KR52" s="109"/>
      <c r="KS52" s="109"/>
      <c r="KT52" s="109"/>
      <c r="KU52" s="109"/>
      <c r="KV52" s="109"/>
      <c r="KW52" s="109"/>
      <c r="KX52" s="109"/>
      <c r="KY52" s="109"/>
      <c r="KZ52" s="109"/>
      <c r="LA52" s="109"/>
      <c r="LB52" s="109"/>
      <c r="LC52" s="109"/>
      <c r="LD52" s="109"/>
      <c r="LE52" s="109"/>
      <c r="LF52" s="109"/>
      <c r="LG52" s="109"/>
      <c r="LH52" s="109">
        <f>データ!BT7</f>
        <v>8805</v>
      </c>
      <c r="LI52" s="109"/>
      <c r="LJ52" s="109"/>
      <c r="LK52" s="109"/>
      <c r="LL52" s="109"/>
      <c r="LM52" s="109"/>
      <c r="LN52" s="109"/>
      <c r="LO52" s="109"/>
      <c r="LP52" s="109"/>
      <c r="LQ52" s="109"/>
      <c r="LR52" s="109"/>
      <c r="LS52" s="109"/>
      <c r="LT52" s="109"/>
      <c r="LU52" s="109"/>
      <c r="LV52" s="109"/>
      <c r="LW52" s="109"/>
      <c r="LX52" s="109"/>
      <c r="LY52" s="109"/>
      <c r="LZ52" s="109"/>
      <c r="MA52" s="109">
        <f>データ!BU7</f>
        <v>8818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54</v>
      </c>
      <c r="AO53" s="109"/>
      <c r="AP53" s="109"/>
      <c r="AQ53" s="109"/>
      <c r="AR53" s="109"/>
      <c r="AS53" s="109"/>
      <c r="AT53" s="109"/>
      <c r="AU53" s="109"/>
      <c r="AV53" s="109"/>
      <c r="AW53" s="109"/>
      <c r="AX53" s="109"/>
      <c r="AY53" s="109"/>
      <c r="AZ53" s="109"/>
      <c r="BA53" s="109"/>
      <c r="BB53" s="109"/>
      <c r="BC53" s="109"/>
      <c r="BD53" s="109"/>
      <c r="BE53" s="109"/>
      <c r="BF53" s="109"/>
      <c r="BG53" s="109">
        <f>データ!BB7</f>
        <v>33</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9663</v>
      </c>
      <c r="JD53" s="109"/>
      <c r="JE53" s="109"/>
      <c r="JF53" s="109"/>
      <c r="JG53" s="109"/>
      <c r="JH53" s="109"/>
      <c r="JI53" s="109"/>
      <c r="JJ53" s="109"/>
      <c r="JK53" s="109"/>
      <c r="JL53" s="109"/>
      <c r="JM53" s="109"/>
      <c r="JN53" s="109"/>
      <c r="JO53" s="109"/>
      <c r="JP53" s="109"/>
      <c r="JQ53" s="109"/>
      <c r="JR53" s="109"/>
      <c r="JS53" s="109"/>
      <c r="JT53" s="109"/>
      <c r="JU53" s="109"/>
      <c r="JV53" s="109">
        <f>データ!BW7</f>
        <v>9019</v>
      </c>
      <c r="JW53" s="109"/>
      <c r="JX53" s="109"/>
      <c r="JY53" s="109"/>
      <c r="JZ53" s="109"/>
      <c r="KA53" s="109"/>
      <c r="KB53" s="109"/>
      <c r="KC53" s="109"/>
      <c r="KD53" s="109"/>
      <c r="KE53" s="109"/>
      <c r="KF53" s="109"/>
      <c r="KG53" s="109"/>
      <c r="KH53" s="109"/>
      <c r="KI53" s="109"/>
      <c r="KJ53" s="109"/>
      <c r="KK53" s="109"/>
      <c r="KL53" s="109"/>
      <c r="KM53" s="109"/>
      <c r="KN53" s="109"/>
      <c r="KO53" s="109">
        <f>データ!BX7</f>
        <v>8406</v>
      </c>
      <c r="KP53" s="109"/>
      <c r="KQ53" s="109"/>
      <c r="KR53" s="109"/>
      <c r="KS53" s="109"/>
      <c r="KT53" s="109"/>
      <c r="KU53" s="109"/>
      <c r="KV53" s="109"/>
      <c r="KW53" s="109"/>
      <c r="KX53" s="109"/>
      <c r="KY53" s="109"/>
      <c r="KZ53" s="109"/>
      <c r="LA53" s="109"/>
      <c r="LB53" s="109"/>
      <c r="LC53" s="109"/>
      <c r="LD53" s="109"/>
      <c r="LE53" s="109"/>
      <c r="LF53" s="109"/>
      <c r="LG53" s="109"/>
      <c r="LH53" s="109">
        <f>データ!BY7</f>
        <v>7531</v>
      </c>
      <c r="LI53" s="109"/>
      <c r="LJ53" s="109"/>
      <c r="LK53" s="109"/>
      <c r="LL53" s="109"/>
      <c r="LM53" s="109"/>
      <c r="LN53" s="109"/>
      <c r="LO53" s="109"/>
      <c r="LP53" s="109"/>
      <c r="LQ53" s="109"/>
      <c r="LR53" s="109"/>
      <c r="LS53" s="109"/>
      <c r="LT53" s="109"/>
      <c r="LU53" s="109"/>
      <c r="LV53" s="109"/>
      <c r="LW53" s="109"/>
      <c r="LX53" s="109"/>
      <c r="LY53" s="109"/>
      <c r="LZ53" s="109"/>
      <c r="MA53" s="109">
        <f>データ!BZ7</f>
        <v>8442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90095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B06HnKUo+7CDdsZUDdhVC9zHk0mIZtq9IyQUi9p0Yzpfo+/25lI51O9v1zsMpX8yADEqUOfaMbKwOIlA510kw==" saltValue="5TFMfbdXDw9HxyjNLSM2u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91</v>
      </c>
      <c r="AW5" s="59" t="s">
        <v>92</v>
      </c>
      <c r="AX5" s="59" t="s">
        <v>93</v>
      </c>
      <c r="AY5" s="59" t="s">
        <v>102</v>
      </c>
      <c r="AZ5" s="59" t="s">
        <v>95</v>
      </c>
      <c r="BA5" s="59" t="s">
        <v>96</v>
      </c>
      <c r="BB5" s="59" t="s">
        <v>97</v>
      </c>
      <c r="BC5" s="59" t="s">
        <v>98</v>
      </c>
      <c r="BD5" s="59" t="s">
        <v>99</v>
      </c>
      <c r="BE5" s="59" t="s">
        <v>100</v>
      </c>
      <c r="BF5" s="59" t="s">
        <v>90</v>
      </c>
      <c r="BG5" s="59" t="s">
        <v>91</v>
      </c>
      <c r="BH5" s="59" t="s">
        <v>92</v>
      </c>
      <c r="BI5" s="59" t="s">
        <v>93</v>
      </c>
      <c r="BJ5" s="59" t="s">
        <v>102</v>
      </c>
      <c r="BK5" s="59" t="s">
        <v>95</v>
      </c>
      <c r="BL5" s="59" t="s">
        <v>96</v>
      </c>
      <c r="BM5" s="59" t="s">
        <v>97</v>
      </c>
      <c r="BN5" s="59" t="s">
        <v>98</v>
      </c>
      <c r="BO5" s="59" t="s">
        <v>99</v>
      </c>
      <c r="BP5" s="59" t="s">
        <v>100</v>
      </c>
      <c r="BQ5" s="59" t="s">
        <v>90</v>
      </c>
      <c r="BR5" s="59" t="s">
        <v>91</v>
      </c>
      <c r="BS5" s="59" t="s">
        <v>92</v>
      </c>
      <c r="BT5" s="59" t="s">
        <v>101</v>
      </c>
      <c r="BU5" s="59" t="s">
        <v>94</v>
      </c>
      <c r="BV5" s="59" t="s">
        <v>95</v>
      </c>
      <c r="BW5" s="59" t="s">
        <v>96</v>
      </c>
      <c r="BX5" s="59" t="s">
        <v>97</v>
      </c>
      <c r="BY5" s="59" t="s">
        <v>98</v>
      </c>
      <c r="BZ5" s="59" t="s">
        <v>99</v>
      </c>
      <c r="CA5" s="59" t="s">
        <v>100</v>
      </c>
      <c r="CB5" s="59" t="s">
        <v>90</v>
      </c>
      <c r="CC5" s="59" t="s">
        <v>91</v>
      </c>
      <c r="CD5" s="59" t="s">
        <v>92</v>
      </c>
      <c r="CE5" s="59" t="s">
        <v>93</v>
      </c>
      <c r="CF5" s="59" t="s">
        <v>103</v>
      </c>
      <c r="CG5" s="59" t="s">
        <v>95</v>
      </c>
      <c r="CH5" s="59" t="s">
        <v>96</v>
      </c>
      <c r="CI5" s="59" t="s">
        <v>97</v>
      </c>
      <c r="CJ5" s="59" t="s">
        <v>98</v>
      </c>
      <c r="CK5" s="59" t="s">
        <v>99</v>
      </c>
      <c r="CL5" s="59" t="s">
        <v>100</v>
      </c>
      <c r="CM5" s="142"/>
      <c r="CN5" s="142"/>
      <c r="CO5" s="59" t="s">
        <v>104</v>
      </c>
      <c r="CP5" s="59" t="s">
        <v>91</v>
      </c>
      <c r="CQ5" s="59" t="s">
        <v>92</v>
      </c>
      <c r="CR5" s="59" t="s">
        <v>105</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106</v>
      </c>
      <c r="B6" s="60">
        <f>B8</f>
        <v>2019</v>
      </c>
      <c r="C6" s="60">
        <f t="shared" ref="C6:X6" si="1">C8</f>
        <v>22063</v>
      </c>
      <c r="D6" s="60">
        <f t="shared" si="1"/>
        <v>47</v>
      </c>
      <c r="E6" s="60">
        <f t="shared" si="1"/>
        <v>14</v>
      </c>
      <c r="F6" s="60">
        <f t="shared" si="1"/>
        <v>0</v>
      </c>
      <c r="G6" s="60">
        <f t="shared" si="1"/>
        <v>1</v>
      </c>
      <c r="H6" s="60" t="str">
        <f>SUBSTITUTE(H8,"　","")</f>
        <v>青森県十和田市</v>
      </c>
      <c r="I6" s="60" t="str">
        <f t="shared" si="1"/>
        <v>十和田市中央駐車場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33</v>
      </c>
      <c r="S6" s="62" t="str">
        <f t="shared" si="1"/>
        <v>公共施設</v>
      </c>
      <c r="T6" s="62" t="str">
        <f t="shared" si="1"/>
        <v>無</v>
      </c>
      <c r="U6" s="63">
        <f t="shared" si="1"/>
        <v>7417</v>
      </c>
      <c r="V6" s="63">
        <f t="shared" si="1"/>
        <v>268</v>
      </c>
      <c r="W6" s="63">
        <f t="shared" si="1"/>
        <v>720</v>
      </c>
      <c r="X6" s="62" t="str">
        <f t="shared" si="1"/>
        <v>導入なし</v>
      </c>
      <c r="Y6" s="64">
        <f>IF(Y8="-",NA(),Y8)</f>
        <v>154.1</v>
      </c>
      <c r="Z6" s="64">
        <f t="shared" ref="Z6:AH6" si="2">IF(Z8="-",NA(),Z8)</f>
        <v>142.6</v>
      </c>
      <c r="AA6" s="64">
        <f t="shared" si="2"/>
        <v>193.7</v>
      </c>
      <c r="AB6" s="64">
        <f t="shared" si="2"/>
        <v>232.7</v>
      </c>
      <c r="AC6" s="64">
        <f t="shared" si="2"/>
        <v>225.3</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35.1</v>
      </c>
      <c r="BG6" s="64">
        <f t="shared" ref="BG6:BO6" si="5">IF(BG8="-",NA(),BG8)</f>
        <v>29.9</v>
      </c>
      <c r="BH6" s="64">
        <f t="shared" si="5"/>
        <v>48.4</v>
      </c>
      <c r="BI6" s="64">
        <f t="shared" si="5"/>
        <v>57</v>
      </c>
      <c r="BJ6" s="64">
        <f t="shared" si="5"/>
        <v>55.6</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3057</v>
      </c>
      <c r="BR6" s="65">
        <f t="shared" ref="BR6:BZ6" si="6">IF(BR8="-",NA(),BR8)</f>
        <v>6045</v>
      </c>
      <c r="BS6" s="65">
        <f t="shared" si="6"/>
        <v>6157</v>
      </c>
      <c r="BT6" s="65">
        <f t="shared" si="6"/>
        <v>8805</v>
      </c>
      <c r="BU6" s="65">
        <f t="shared" si="6"/>
        <v>8818</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107</v>
      </c>
      <c r="CM6" s="63">
        <f t="shared" ref="CM6:CN6" si="7">CM8</f>
        <v>90095</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59.3</v>
      </c>
      <c r="DL6" s="64">
        <f t="shared" ref="DL6:DT6" si="9">IF(DL8="-",NA(),DL8)</f>
        <v>78.7</v>
      </c>
      <c r="DM6" s="64">
        <f t="shared" si="9"/>
        <v>64.900000000000006</v>
      </c>
      <c r="DN6" s="64">
        <f t="shared" si="9"/>
        <v>79.099999999999994</v>
      </c>
      <c r="DO6" s="64">
        <f t="shared" si="9"/>
        <v>81</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109</v>
      </c>
      <c r="B7" s="60">
        <f t="shared" ref="B7:X7" si="10">B8</f>
        <v>2019</v>
      </c>
      <c r="C7" s="60">
        <f t="shared" si="10"/>
        <v>22063</v>
      </c>
      <c r="D7" s="60">
        <f t="shared" si="10"/>
        <v>47</v>
      </c>
      <c r="E7" s="60">
        <f t="shared" si="10"/>
        <v>14</v>
      </c>
      <c r="F7" s="60">
        <f t="shared" si="10"/>
        <v>0</v>
      </c>
      <c r="G7" s="60">
        <f t="shared" si="10"/>
        <v>1</v>
      </c>
      <c r="H7" s="60" t="str">
        <f t="shared" si="10"/>
        <v>青森県　十和田市</v>
      </c>
      <c r="I7" s="60" t="str">
        <f t="shared" si="10"/>
        <v>十和田市中央駐車場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33</v>
      </c>
      <c r="S7" s="62" t="str">
        <f t="shared" si="10"/>
        <v>公共施設</v>
      </c>
      <c r="T7" s="62" t="str">
        <f t="shared" si="10"/>
        <v>無</v>
      </c>
      <c r="U7" s="63">
        <f t="shared" si="10"/>
        <v>7417</v>
      </c>
      <c r="V7" s="63">
        <f t="shared" si="10"/>
        <v>268</v>
      </c>
      <c r="W7" s="63">
        <f t="shared" si="10"/>
        <v>720</v>
      </c>
      <c r="X7" s="62" t="str">
        <f t="shared" si="10"/>
        <v>導入なし</v>
      </c>
      <c r="Y7" s="64">
        <f>Y8</f>
        <v>154.1</v>
      </c>
      <c r="Z7" s="64">
        <f t="shared" ref="Z7:AH7" si="11">Z8</f>
        <v>142.6</v>
      </c>
      <c r="AA7" s="64">
        <f t="shared" si="11"/>
        <v>193.7</v>
      </c>
      <c r="AB7" s="64">
        <f t="shared" si="11"/>
        <v>232.7</v>
      </c>
      <c r="AC7" s="64">
        <f t="shared" si="11"/>
        <v>225.3</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35.1</v>
      </c>
      <c r="BG7" s="64">
        <f t="shared" ref="BG7:BO7" si="14">BG8</f>
        <v>29.9</v>
      </c>
      <c r="BH7" s="64">
        <f t="shared" si="14"/>
        <v>48.4</v>
      </c>
      <c r="BI7" s="64">
        <f t="shared" si="14"/>
        <v>57</v>
      </c>
      <c r="BJ7" s="64">
        <f t="shared" si="14"/>
        <v>55.6</v>
      </c>
      <c r="BK7" s="64">
        <f t="shared" si="14"/>
        <v>33.4</v>
      </c>
      <c r="BL7" s="64">
        <f t="shared" si="14"/>
        <v>32.299999999999997</v>
      </c>
      <c r="BM7" s="64">
        <f t="shared" si="14"/>
        <v>22.3</v>
      </c>
      <c r="BN7" s="64">
        <f t="shared" si="14"/>
        <v>33.6</v>
      </c>
      <c r="BO7" s="64">
        <f t="shared" si="14"/>
        <v>35.299999999999997</v>
      </c>
      <c r="BP7" s="61"/>
      <c r="BQ7" s="65">
        <f>BQ8</f>
        <v>3057</v>
      </c>
      <c r="BR7" s="65">
        <f t="shared" ref="BR7:BZ7" si="15">BR8</f>
        <v>6045</v>
      </c>
      <c r="BS7" s="65">
        <f t="shared" si="15"/>
        <v>6157</v>
      </c>
      <c r="BT7" s="65">
        <f t="shared" si="15"/>
        <v>8805</v>
      </c>
      <c r="BU7" s="65">
        <f t="shared" si="15"/>
        <v>8818</v>
      </c>
      <c r="BV7" s="65">
        <f t="shared" si="15"/>
        <v>9663</v>
      </c>
      <c r="BW7" s="65">
        <f t="shared" si="15"/>
        <v>9019</v>
      </c>
      <c r="BX7" s="65">
        <f t="shared" si="15"/>
        <v>8406</v>
      </c>
      <c r="BY7" s="65">
        <f t="shared" si="15"/>
        <v>7531</v>
      </c>
      <c r="BZ7" s="65">
        <f t="shared" si="15"/>
        <v>8442</v>
      </c>
      <c r="CA7" s="63"/>
      <c r="CB7" s="64" t="s">
        <v>110</v>
      </c>
      <c r="CC7" s="64" t="s">
        <v>110</v>
      </c>
      <c r="CD7" s="64" t="s">
        <v>110</v>
      </c>
      <c r="CE7" s="64" t="s">
        <v>110</v>
      </c>
      <c r="CF7" s="64" t="s">
        <v>110</v>
      </c>
      <c r="CG7" s="64" t="s">
        <v>110</v>
      </c>
      <c r="CH7" s="64" t="s">
        <v>110</v>
      </c>
      <c r="CI7" s="64" t="s">
        <v>110</v>
      </c>
      <c r="CJ7" s="64" t="s">
        <v>110</v>
      </c>
      <c r="CK7" s="64" t="s">
        <v>108</v>
      </c>
      <c r="CL7" s="61"/>
      <c r="CM7" s="63">
        <f>CM8</f>
        <v>90095</v>
      </c>
      <c r="CN7" s="63">
        <f>CN8</f>
        <v>0</v>
      </c>
      <c r="CO7" s="64" t="s">
        <v>110</v>
      </c>
      <c r="CP7" s="64" t="s">
        <v>110</v>
      </c>
      <c r="CQ7" s="64" t="s">
        <v>110</v>
      </c>
      <c r="CR7" s="64" t="s">
        <v>110</v>
      </c>
      <c r="CS7" s="64" t="s">
        <v>110</v>
      </c>
      <c r="CT7" s="64" t="s">
        <v>110</v>
      </c>
      <c r="CU7" s="64" t="s">
        <v>110</v>
      </c>
      <c r="CV7" s="64" t="s">
        <v>110</v>
      </c>
      <c r="CW7" s="64" t="s">
        <v>110</v>
      </c>
      <c r="CX7" s="64" t="s">
        <v>107</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59.3</v>
      </c>
      <c r="DL7" s="64">
        <f t="shared" ref="DL7:DT7" si="17">DL8</f>
        <v>78.7</v>
      </c>
      <c r="DM7" s="64">
        <f t="shared" si="17"/>
        <v>64.900000000000006</v>
      </c>
      <c r="DN7" s="64">
        <f t="shared" si="17"/>
        <v>79.099999999999994</v>
      </c>
      <c r="DO7" s="64">
        <f t="shared" si="17"/>
        <v>81</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22063</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33</v>
      </c>
      <c r="S8" s="69" t="s">
        <v>121</v>
      </c>
      <c r="T8" s="69" t="s">
        <v>122</v>
      </c>
      <c r="U8" s="70">
        <v>7417</v>
      </c>
      <c r="V8" s="70">
        <v>268</v>
      </c>
      <c r="W8" s="70">
        <v>720</v>
      </c>
      <c r="X8" s="69" t="s">
        <v>123</v>
      </c>
      <c r="Y8" s="71">
        <v>154.1</v>
      </c>
      <c r="Z8" s="71">
        <v>142.6</v>
      </c>
      <c r="AA8" s="71">
        <v>193.7</v>
      </c>
      <c r="AB8" s="71">
        <v>232.7</v>
      </c>
      <c r="AC8" s="71">
        <v>225.3</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35.1</v>
      </c>
      <c r="BG8" s="71">
        <v>29.9</v>
      </c>
      <c r="BH8" s="71">
        <v>48.4</v>
      </c>
      <c r="BI8" s="71">
        <v>57</v>
      </c>
      <c r="BJ8" s="71">
        <v>55.6</v>
      </c>
      <c r="BK8" s="71">
        <v>33.4</v>
      </c>
      <c r="BL8" s="71">
        <v>32.299999999999997</v>
      </c>
      <c r="BM8" s="71">
        <v>22.3</v>
      </c>
      <c r="BN8" s="71">
        <v>33.6</v>
      </c>
      <c r="BO8" s="71">
        <v>35.299999999999997</v>
      </c>
      <c r="BP8" s="68">
        <v>20.8</v>
      </c>
      <c r="BQ8" s="72">
        <v>3057</v>
      </c>
      <c r="BR8" s="72">
        <v>6045</v>
      </c>
      <c r="BS8" s="72">
        <v>6157</v>
      </c>
      <c r="BT8" s="73">
        <v>8805</v>
      </c>
      <c r="BU8" s="73">
        <v>8818</v>
      </c>
      <c r="BV8" s="72">
        <v>9663</v>
      </c>
      <c r="BW8" s="72">
        <v>9019</v>
      </c>
      <c r="BX8" s="72">
        <v>8406</v>
      </c>
      <c r="BY8" s="72">
        <v>7531</v>
      </c>
      <c r="BZ8" s="72">
        <v>8442</v>
      </c>
      <c r="CA8" s="70">
        <v>14290</v>
      </c>
      <c r="CB8" s="71" t="s">
        <v>115</v>
      </c>
      <c r="CC8" s="71" t="s">
        <v>115</v>
      </c>
      <c r="CD8" s="71" t="s">
        <v>115</v>
      </c>
      <c r="CE8" s="71" t="s">
        <v>115</v>
      </c>
      <c r="CF8" s="71" t="s">
        <v>115</v>
      </c>
      <c r="CG8" s="71" t="s">
        <v>115</v>
      </c>
      <c r="CH8" s="71" t="s">
        <v>115</v>
      </c>
      <c r="CI8" s="71" t="s">
        <v>115</v>
      </c>
      <c r="CJ8" s="71" t="s">
        <v>115</v>
      </c>
      <c r="CK8" s="71" t="s">
        <v>115</v>
      </c>
      <c r="CL8" s="68" t="s">
        <v>115</v>
      </c>
      <c r="CM8" s="70">
        <v>90095</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85.4</v>
      </c>
      <c r="DF8" s="71">
        <v>69.900000000000006</v>
      </c>
      <c r="DG8" s="71">
        <v>59.6</v>
      </c>
      <c r="DH8" s="71">
        <v>51.8</v>
      </c>
      <c r="DI8" s="71">
        <v>51</v>
      </c>
      <c r="DJ8" s="68">
        <v>425.4</v>
      </c>
      <c r="DK8" s="71">
        <v>59.3</v>
      </c>
      <c r="DL8" s="71">
        <v>78.7</v>
      </c>
      <c r="DM8" s="71">
        <v>64.900000000000006</v>
      </c>
      <c r="DN8" s="71">
        <v>79.099999999999994</v>
      </c>
      <c r="DO8" s="71">
        <v>81</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2021-01-28T04:42:14Z</cp:lastPrinted>
  <dcterms:created xsi:type="dcterms:W3CDTF">2020-12-04T03:26:33Z</dcterms:created>
  <dcterms:modified xsi:type="dcterms:W3CDTF">2021-01-28T04:44:41Z</dcterms:modified>
  <cp:category/>
</cp:coreProperties>
</file>