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04_黒石市　１回目\04_確定版\"/>
    </mc:Choice>
  </mc:AlternateContent>
  <xr:revisionPtr revIDLastSave="0" documentId="13_ncr:1_{9D009C10-3B83-4B0A-8324-DA37686113C1}" xr6:coauthVersionLast="36" xr6:coauthVersionMax="36" xr10:uidLastSave="{00000000-0000-0000-0000-000000000000}"/>
  <workbookProtection workbookAlgorithmName="SHA-512" workbookHashValue="sf8bJPj7WNDvKLACDU4Ma6e5WyVAe/uaggJwtrkZwD8ZKM9XPjeI4fzNKbTkWJYp7gdXRc+lsAHp0LFRI3Es2A==" workbookSaltValue="P1p+wDUrZ1dxf3x8WeZeuQ==" workbookSpinCount="100000" lockStructure="1"/>
  <bookViews>
    <workbookView xWindow="0" yWindow="0" windowWidth="26220" windowHeight="105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AT10" i="4"/>
  <c r="AL10" i="4"/>
  <c r="AD10" i="4"/>
  <c r="W10" i="4"/>
  <c r="I10" i="4"/>
  <c r="BB8" i="4"/>
  <c r="AD8" i="4"/>
  <c r="I8" i="4"/>
</calcChain>
</file>

<file path=xl/sharedStrings.xml><?xml version="1.0" encoding="utf-8"?>
<sst xmlns="http://schemas.openxmlformats.org/spreadsheetml/2006/main" count="236" uniqueCount="115">
  <si>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</si>
  <si>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</si>
  <si>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</si>
  <si>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</si>
  <si>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</si>
  <si>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</si>
  <si>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</si>
  <si>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</si>
  <si>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</si>
  <si>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</si>
  <si>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</si>
  <si>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</si>
  <si>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</si>
  <si>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</si>
  <si>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</si>
  <si>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</si>
  <si>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</si>
  <si>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</si>
  <si>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</si>
  <si>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</si>
  <si>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</si>
  <si>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</si>
  <si>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</si>
  <si>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</si>
  <si>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</si>
  <si>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</si>
  <si>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</si>
  <si>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</si>
  <si>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</si>
  <si>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</si>
  <si>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</si>
  <si>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</si>
  <si>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</si>
  <si>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</si>
  <si>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</si>
  <si>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</si>
  <si>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</si>
  <si>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</si>
  <si>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</si>
  <si>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</si>
  <si>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</si>
  <si>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</si>
  <si>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</si>
  <si>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</si>
  <si>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</si>
  <si>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</si>
  <si>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</si>
  <si>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</si>
  <si>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</si>
  <si>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</si>
  <si>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</si>
  <si>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</si>
  <si>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</si>
  <si>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</si>
  <si>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</si>
  <si>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</si>
  <si>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</si>
  <si>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</si>
  <si>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</si>
  <si>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</si>
  <si>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</si>
  <si>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</si>
  <si>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</si>
  <si>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</si>
  <si>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</si>
  <si>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</si>
  <si>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</si>
  <si>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</si>
  <si>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</si>
  <si>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</si>
  <si>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</si>
  <si>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</si>
  <si>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</si>
  <si>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</si>
  <si>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</si>
  <si>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</si>
  <si>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</si>
  <si>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</si>
  <si>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</si>
  <si>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</si>
  <si>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</si>
  <si>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</si>
  <si>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</si>
  <si>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</si>
  <si>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</si>
  <si>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</si>
  <si>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</si>
  <si>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</si>
  <si>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</si>
  <si>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</si>
  <si>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</si>
  <si>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</si>
  <si>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</si>
  <si>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</si>
  <si>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</si>
  <si>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</si>
  <si>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</si>
  <si>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</si>
  <si>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</si>
  <si>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</si>
  <si>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</si>
  <si>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</si>
  <si>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</si>
  <si>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</si>
  <si>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</si>
  <si>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</si>
  <si>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</si>
  <si>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</si>
  <si>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</si>
  <si>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</si>
  <si>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</si>
  <si>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</si>
  <si>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平成24年度以降は経営健全化により収支は黒字となっていて、累積欠損の解消に努めている。
　しかし、今後未整備地区への管渠の整備と並行して、経年劣化により破損した管渠や機械・設備の修繕のほか、長寿命化や老朽管の更新が課題となる。
　また企業債償還による負担も今後数年にわたって厳しい状況が続き、一般会計からの多額の補助を受けなければならないことから、使用料の見直しや経費節減など一層の経営状況の改善の努力が必要である。</t>
    <rPh sb="38" eb="39">
      <t>ツト</t>
    </rPh>
    <rPh sb="52" eb="55">
      <t>ミセイビ</t>
    </rPh>
    <rPh sb="55" eb="57">
      <t>チク</t>
    </rPh>
    <rPh sb="84" eb="86">
      <t>キカイ</t>
    </rPh>
    <rPh sb="87" eb="89">
      <t>セツビ</t>
    </rPh>
    <rPh sb="96" eb="100">
      <t>チョウジュミョウカ</t>
    </rPh>
    <rPh sb="108" eb="110">
      <t>カダイ</t>
    </rPh>
    <rPh sb="147" eb="149">
      <t>イッパン</t>
    </rPh>
    <rPh sb="149" eb="151">
      <t>カイケイ</t>
    </rPh>
    <rPh sb="154" eb="156">
      <t>タガク</t>
    </rPh>
    <rPh sb="189" eb="191">
      <t>イッソウ</t>
    </rPh>
    <rPh sb="192" eb="194">
      <t>ケイエイ</t>
    </rPh>
    <rPh sb="194" eb="196">
      <t>ジョウキョウ</t>
    </rPh>
    <rPh sb="197" eb="199">
      <t>カイゼン</t>
    </rPh>
    <rPh sb="200" eb="202">
      <t>ドリョク</t>
    </rPh>
    <phoneticPr fontId="4"/>
  </si>
  <si>
    <t>　当市の下水道は平成元年度から一部供用開始している。管渠等は法定耐用年数までには至っていないため現在のところ管渠の更新は行っていない。
　しかし、有形固定資産減価償却率は類似団体平均より高くなっており老朽化は徐々に進行している。また近年は経年劣化による破損等で機械・設備の修繕等も行っている。
　今後は、未整備区域の整備と並行して施設・設備や老朽管の更新等も必要となってくるため、ストックマネジメント計画の策定等により、より効率的な運営を進めなくてはならない。</t>
    <rPh sb="1" eb="3">
      <t>トウシ</t>
    </rPh>
    <rPh sb="54" eb="56">
      <t>カンキョ</t>
    </rPh>
    <rPh sb="130" eb="132">
      <t>キカイ</t>
    </rPh>
    <rPh sb="133" eb="135">
      <t>セツビ</t>
    </rPh>
    <rPh sb="136" eb="138">
      <t>シュウゼン</t>
    </rPh>
    <rPh sb="138" eb="139">
      <t>ナド</t>
    </rPh>
    <rPh sb="165" eb="167">
      <t>シセツ</t>
    </rPh>
    <rPh sb="168" eb="170">
      <t>セツビ</t>
    </rPh>
    <rPh sb="177" eb="178">
      <t>トウ</t>
    </rPh>
    <rPh sb="200" eb="202">
      <t>ケイカク</t>
    </rPh>
    <rPh sb="216" eb="218">
      <t>ウンエイ</t>
    </rPh>
    <rPh sb="219" eb="220">
      <t>スス</t>
    </rPh>
    <phoneticPr fontId="4"/>
  </si>
  <si>
    <t>　当市は、平成７年度頃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令和元年度の各指標を見ると、次のとおりとなっている。
①経常収支比率…前年度並み
②累積欠損金比率…徐々には下がってきてはいるものの、類似団体平均値と比べて極めて高い
③流動比率…現金・預金の増により上昇
④企業債残高対事業規模比率…企業債残高の減により減少
⑤経費回収率…繰出基準のうち、高資本費対策経費が無くなった結果汚水処理費が増加したため、経費回収率は減少
⑥汚水処理原価…繰出基準のうち、高資本費対策経費が無くなり汚水処理費が増加したため、汚水処理原価も増加
⑦施設利用率…該当なし
⑧水洗化率…水洗化人口の推計方法を、実情に合わせて改めた結果減少したため、水洗化率も減少した
　今後は収支を改善し利益を増大させることで、累積欠損金の解消を促進するとともに、水洗化率の向上を図る必要がある。</t>
    <rPh sb="10" eb="11">
      <t>コロ</t>
    </rPh>
    <rPh sb="152" eb="154">
      <t>レイワ</t>
    </rPh>
    <rPh sb="154" eb="156">
      <t>ガンネン</t>
    </rPh>
    <rPh sb="156" eb="157">
      <t>ド</t>
    </rPh>
    <rPh sb="158" eb="161">
      <t>カクシヒョウ</t>
    </rPh>
    <rPh sb="162" eb="163">
      <t>ミ</t>
    </rPh>
    <rPh sb="166" eb="167">
      <t>ツギ</t>
    </rPh>
    <rPh sb="180" eb="182">
      <t>ケイジョウ</t>
    </rPh>
    <rPh sb="182" eb="184">
      <t>シュウシ</t>
    </rPh>
    <rPh sb="184" eb="186">
      <t>ヒリツ</t>
    </rPh>
    <rPh sb="187" eb="190">
      <t>ゼンネンド</t>
    </rPh>
    <rPh sb="190" eb="191">
      <t>ナ</t>
    </rPh>
    <rPh sb="194" eb="196">
      <t>ルイセキ</t>
    </rPh>
    <rPh sb="196" eb="198">
      <t>ケッソン</t>
    </rPh>
    <rPh sb="198" eb="199">
      <t>キン</t>
    </rPh>
    <rPh sb="199" eb="201">
      <t>ヒリツ</t>
    </rPh>
    <rPh sb="202" eb="204">
      <t>ジョジョ</t>
    </rPh>
    <rPh sb="206" eb="207">
      <t>サ</t>
    </rPh>
    <rPh sb="219" eb="221">
      <t>ルイジ</t>
    </rPh>
    <rPh sb="221" eb="223">
      <t>ダンタイ</t>
    </rPh>
    <rPh sb="223" eb="225">
      <t>ヘイキン</t>
    </rPh>
    <rPh sb="225" eb="226">
      <t>アタイ</t>
    </rPh>
    <rPh sb="227" eb="228">
      <t>クラ</t>
    </rPh>
    <rPh sb="230" eb="231">
      <t>キワ</t>
    </rPh>
    <rPh sb="233" eb="234">
      <t>タカ</t>
    </rPh>
    <rPh sb="237" eb="239">
      <t>リュウドウ</t>
    </rPh>
    <rPh sb="239" eb="241">
      <t>ヒリツ</t>
    </rPh>
    <rPh sb="242" eb="244">
      <t>ゲンキン</t>
    </rPh>
    <rPh sb="245" eb="247">
      <t>ヨキン</t>
    </rPh>
    <rPh sb="248" eb="249">
      <t>ゾウ</t>
    </rPh>
    <rPh sb="252" eb="254">
      <t>ジョウショウ</t>
    </rPh>
    <rPh sb="256" eb="258">
      <t>キギョウ</t>
    </rPh>
    <rPh sb="258" eb="259">
      <t>サイ</t>
    </rPh>
    <rPh sb="259" eb="261">
      <t>ザンダカ</t>
    </rPh>
    <rPh sb="261" eb="262">
      <t>タイ</t>
    </rPh>
    <rPh sb="262" eb="264">
      <t>ジギョウ</t>
    </rPh>
    <rPh sb="264" eb="266">
      <t>キボ</t>
    </rPh>
    <rPh sb="266" eb="268">
      <t>ヒリツ</t>
    </rPh>
    <rPh sb="269" eb="271">
      <t>キギョウ</t>
    </rPh>
    <rPh sb="271" eb="272">
      <t>サイ</t>
    </rPh>
    <rPh sb="272" eb="274">
      <t>ザンダカ</t>
    </rPh>
    <rPh sb="275" eb="276">
      <t>ゲン</t>
    </rPh>
    <rPh sb="279" eb="281">
      <t>ゲンショウ</t>
    </rPh>
    <rPh sb="283" eb="285">
      <t>ケイヒ</t>
    </rPh>
    <rPh sb="285" eb="287">
      <t>カイシュウ</t>
    </rPh>
    <rPh sb="287" eb="288">
      <t>リツ</t>
    </rPh>
    <rPh sb="289" eb="290">
      <t>ク</t>
    </rPh>
    <rPh sb="290" eb="291">
      <t>ダ</t>
    </rPh>
    <rPh sb="291" eb="293">
      <t>キジュン</t>
    </rPh>
    <rPh sb="306" eb="307">
      <t>ナ</t>
    </rPh>
    <rPh sb="311" eb="313">
      <t>ケッカ</t>
    </rPh>
    <rPh sb="313" eb="315">
      <t>オスイ</t>
    </rPh>
    <rPh sb="315" eb="317">
      <t>ショリ</t>
    </rPh>
    <rPh sb="317" eb="318">
      <t>ヒ</t>
    </rPh>
    <rPh sb="319" eb="321">
      <t>ゾウカ</t>
    </rPh>
    <rPh sb="326" eb="328">
      <t>ケイヒ</t>
    </rPh>
    <rPh sb="328" eb="330">
      <t>カイシュウ</t>
    </rPh>
    <rPh sb="330" eb="331">
      <t>リツ</t>
    </rPh>
    <rPh sb="332" eb="334">
      <t>ゲンショウ</t>
    </rPh>
    <rPh sb="336" eb="338">
      <t>オスイ</t>
    </rPh>
    <rPh sb="338" eb="340">
      <t>ショリ</t>
    </rPh>
    <rPh sb="340" eb="342">
      <t>ゲンカ</t>
    </rPh>
    <rPh sb="370" eb="372">
      <t>ゾウカ</t>
    </rPh>
    <rPh sb="388" eb="390">
      <t>シセツ</t>
    </rPh>
    <rPh sb="390" eb="393">
      <t>リヨウリツ</t>
    </rPh>
    <rPh sb="394" eb="396">
      <t>ガイトウ</t>
    </rPh>
    <rPh sb="400" eb="403">
      <t>スイセンカ</t>
    </rPh>
    <rPh sb="403" eb="404">
      <t>リツ</t>
    </rPh>
    <rPh sb="405" eb="408">
      <t>スイセンカ</t>
    </rPh>
    <rPh sb="408" eb="410">
      <t>ジンコウ</t>
    </rPh>
    <rPh sb="411" eb="413">
      <t>スイケイ</t>
    </rPh>
    <rPh sb="413" eb="415">
      <t>ホウホウ</t>
    </rPh>
    <rPh sb="417" eb="419">
      <t>ジツジョウ</t>
    </rPh>
    <rPh sb="420" eb="421">
      <t>ア</t>
    </rPh>
    <rPh sb="424" eb="425">
      <t>アラタ</t>
    </rPh>
    <rPh sb="427" eb="429">
      <t>ケッカ</t>
    </rPh>
    <rPh sb="429" eb="431">
      <t>ゲンショウ</t>
    </rPh>
    <rPh sb="436" eb="439">
      <t>スイセンカ</t>
    </rPh>
    <rPh sb="439" eb="440">
      <t>リツ</t>
    </rPh>
    <rPh sb="441" eb="443">
      <t>ゲンショウ</t>
    </rPh>
    <rPh sb="448" eb="450">
      <t>コンゴ</t>
    </rPh>
    <rPh sb="457" eb="459">
      <t>リエキ</t>
    </rPh>
    <rPh sb="469" eb="471">
      <t>ルイセキ</t>
    </rPh>
    <rPh sb="471" eb="473">
      <t>ケッソン</t>
    </rPh>
    <rPh sb="473" eb="474">
      <t>キン</t>
    </rPh>
    <rPh sb="475" eb="477">
      <t>カイショウ</t>
    </rPh>
    <rPh sb="478" eb="480">
      <t>ソクシン</t>
    </rPh>
    <rPh sb="487" eb="490">
      <t>スイセンカ</t>
    </rPh>
    <rPh sb="490" eb="491">
      <t>リツ</t>
    </rPh>
    <rPh sb="492" eb="494">
      <t>コウジョウ</t>
    </rPh>
    <rPh sb="495" eb="496">
      <t>ハカ</t>
    </rPh>
    <rPh sb="497" eb="4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</si>
</sst>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0.21</c:v>
                </c:pt>
                <c:pt idx="2">
                  <c:v>0.28000000000000003</c:v>
                </c:pt>
                <c:pt idx="3">
                  <c:v>0.56000000000000005</c:v>
                </c:pt>
                <c:pt idx="4">
                  <c:v>0.05</c:v>
                </c:pt>
              </c:numCache>
            </c:numRef>
          </c:val>
          <c:extLst>
            <c:ext xmlns:c16="http://schemas.microsoft.com/office/drawing/2014/chart" uri="{C3380CC4-5D6E-409C-BE32-E72D297353CC}">
              <c16:uniqueId val="{00000000-B2AA-4E41-9868-A6EFD37FE5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c:ext xmlns:c16="http://schemas.microsoft.com/office/drawing/2014/chart" uri="{C3380CC4-5D6E-409C-BE32-E72D297353CC}">
              <c16:uniqueId val="{00000001-B2AA-4E41-9868-A6EFD37FE5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1-4D23-9FBE-76CF83ABA0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c:ext xmlns:c16="http://schemas.microsoft.com/office/drawing/2014/chart" uri="{C3380CC4-5D6E-409C-BE32-E72D297353CC}">
              <c16:uniqueId val="{00000001-1701-4D23-9FBE-76CF83ABA0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90.74</c:v>
                </c:pt>
                <c:pt idx="1">
                  <c:v>91.64</c:v>
                </c:pt>
                <c:pt idx="2">
                  <c:v>92.21</c:v>
                </c:pt>
                <c:pt idx="3">
                  <c:v>92.91</c:v>
                </c:pt>
                <c:pt idx="4">
                  <c:v>84.91</c:v>
                </c:pt>
              </c:numCache>
            </c:numRef>
          </c:val>
          <c:extLst>
            <c:ext xmlns:c16="http://schemas.microsoft.com/office/drawing/2014/chart" uri="{C3380CC4-5D6E-409C-BE32-E72D297353CC}">
              <c16:uniqueId val="{00000000-7631-41BD-BFBB-DAFEA3FDD6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c:ext xmlns:c16="http://schemas.microsoft.com/office/drawing/2014/chart" uri="{C3380CC4-5D6E-409C-BE32-E72D297353CC}">
              <c16:uniqueId val="{00000001-7631-41BD-BFBB-DAFEA3FDD6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130.83000000000001</c:v>
                </c:pt>
                <c:pt idx="1">
                  <c:v>106.99</c:v>
                </c:pt>
                <c:pt idx="2">
                  <c:v>128.96</c:v>
                </c:pt>
                <c:pt idx="3">
                  <c:v>111.43</c:v>
                </c:pt>
                <c:pt idx="4">
                  <c:v>109.3</c:v>
                </c:pt>
              </c:numCache>
            </c:numRef>
          </c:val>
          <c:extLst>
            <c:ext xmlns:c16="http://schemas.microsoft.com/office/drawing/2014/chart" uri="{C3380CC4-5D6E-409C-BE32-E72D297353CC}">
              <c16:uniqueId val="{00000000-B1F4-4036-96DD-EEB9965ECC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104.14</c:v>
                </c:pt>
                <c:pt idx="4">
                  <c:v>106.81</c:v>
                </c:pt>
              </c:numCache>
            </c:numRef>
          </c:val>
          <c:smooth val="0"/>
          <c:extLst>
            <c:ext xmlns:c16="http://schemas.microsoft.com/office/drawing/2014/chart" uri="{C3380CC4-5D6E-409C-BE32-E72D297353CC}">
              <c16:uniqueId val="{00000001-B1F4-4036-96DD-EEB9965ECC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31.85</c:v>
                </c:pt>
                <c:pt idx="1">
                  <c:v>33.75</c:v>
                </c:pt>
                <c:pt idx="2">
                  <c:v>35.57</c:v>
                </c:pt>
                <c:pt idx="3">
                  <c:v>37.299999999999997</c:v>
                </c:pt>
                <c:pt idx="4">
                  <c:v>39</c:v>
                </c:pt>
              </c:numCache>
            </c:numRef>
          </c:val>
          <c:extLst>
            <c:ext xmlns:c16="http://schemas.microsoft.com/office/drawing/2014/chart" uri="{C3380CC4-5D6E-409C-BE32-E72D297353CC}">
              <c16:uniqueId val="{00000000-9F76-450C-9A9B-E134CBE626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15.95</c:v>
                </c:pt>
                <c:pt idx="4">
                  <c:v>29.23</c:v>
                </c:pt>
              </c:numCache>
            </c:numRef>
          </c:val>
          <c:smooth val="0"/>
          <c:extLst>
            <c:ext xmlns:c16="http://schemas.microsoft.com/office/drawing/2014/chart" uri="{C3380CC4-5D6E-409C-BE32-E72D297353CC}">
              <c16:uniqueId val="{00000001-9F76-450C-9A9B-E134CBE626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6E-4A61-8635-BD08BE312F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1.37</c:v>
                </c:pt>
              </c:numCache>
            </c:numRef>
          </c:val>
          <c:smooth val="0"/>
          <c:extLst>
            <c:ext xmlns:c16="http://schemas.microsoft.com/office/drawing/2014/chart" uri="{C3380CC4-5D6E-409C-BE32-E72D297353CC}">
              <c16:uniqueId val="{00000001-B96E-4A61-8635-BD08BE312F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600.41</c:v>
                </c:pt>
                <c:pt idx="1">
                  <c:v>548.33000000000004</c:v>
                </c:pt>
                <c:pt idx="2">
                  <c:v>466.79</c:v>
                </c:pt>
                <c:pt idx="3">
                  <c:v>410.18</c:v>
                </c:pt>
                <c:pt idx="4">
                  <c:v>372.51</c:v>
                </c:pt>
              </c:numCache>
            </c:numRef>
          </c:val>
          <c:extLst>
            <c:ext xmlns:c16="http://schemas.microsoft.com/office/drawing/2014/chart" uri="{C3380CC4-5D6E-409C-BE32-E72D297353CC}">
              <c16:uniqueId val="{00000000-72E6-4A28-831B-24AC40C4F4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73.180000000000007</c:v>
                </c:pt>
                <c:pt idx="4">
                  <c:v>34.4</c:v>
                </c:pt>
              </c:numCache>
            </c:numRef>
          </c:val>
          <c:smooth val="0"/>
          <c:extLst>
            <c:ext xmlns:c16="http://schemas.microsoft.com/office/drawing/2014/chart" uri="{C3380CC4-5D6E-409C-BE32-E72D297353CC}">
              <c16:uniqueId val="{00000001-72E6-4A28-831B-24AC40C4F4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18.14</c:v>
                </c:pt>
                <c:pt idx="1">
                  <c:v>25.35</c:v>
                </c:pt>
                <c:pt idx="2">
                  <c:v>34.619999999999997</c:v>
                </c:pt>
                <c:pt idx="3">
                  <c:v>48.15</c:v>
                </c:pt>
                <c:pt idx="4">
                  <c:v>52.25</c:v>
                </c:pt>
              </c:numCache>
            </c:numRef>
          </c:val>
          <c:extLst>
            <c:ext xmlns:c16="http://schemas.microsoft.com/office/drawing/2014/chart" uri="{C3380CC4-5D6E-409C-BE32-E72D297353CC}">
              <c16:uniqueId val="{00000000-BA82-44B4-9F62-1229F1F8BF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52.32</c:v>
                </c:pt>
                <c:pt idx="4">
                  <c:v>68.17</c:v>
                </c:pt>
              </c:numCache>
            </c:numRef>
          </c:val>
          <c:smooth val="0"/>
          <c:extLst>
            <c:ext xmlns:c16="http://schemas.microsoft.com/office/drawing/2014/chart" uri="{C3380CC4-5D6E-409C-BE32-E72D297353CC}">
              <c16:uniqueId val="{00000001-BA82-44B4-9F62-1229F1F8BF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902.64</c:v>
                </c:pt>
                <c:pt idx="1">
                  <c:v>914.21</c:v>
                </c:pt>
                <c:pt idx="2">
                  <c:v>901.59</c:v>
                </c:pt>
                <c:pt idx="3">
                  <c:v>792.96</c:v>
                </c:pt>
                <c:pt idx="4">
                  <c:v>765.91</c:v>
                </c:pt>
              </c:numCache>
            </c:numRef>
          </c:val>
          <c:extLst>
            <c:ext xmlns:c16="http://schemas.microsoft.com/office/drawing/2014/chart" uri="{C3380CC4-5D6E-409C-BE32-E72D297353CC}">
              <c16:uniqueId val="{00000000-DD7F-4791-B4E8-1FFE792D9E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c:ext xmlns:c16="http://schemas.microsoft.com/office/drawing/2014/chart" uri="{C3380CC4-5D6E-409C-BE32-E72D297353CC}">
              <c16:uniqueId val="{00000001-DD7F-4791-B4E8-1FFE792D9E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136.88</c:v>
                </c:pt>
                <c:pt idx="1">
                  <c:v>79.849999999999994</c:v>
                </c:pt>
                <c:pt idx="2">
                  <c:v>150.13</c:v>
                </c:pt>
                <c:pt idx="3">
                  <c:v>191.05</c:v>
                </c:pt>
                <c:pt idx="4">
                  <c:v>100.11</c:v>
                </c:pt>
              </c:numCache>
            </c:numRef>
          </c:val>
          <c:extLst>
            <c:ext xmlns:c16="http://schemas.microsoft.com/office/drawing/2014/chart" uri="{C3380CC4-5D6E-409C-BE32-E72D297353CC}">
              <c16:uniqueId val="{00000000-ED74-4EFD-AFEA-F17FD03D6F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c:ext xmlns:c16="http://schemas.microsoft.com/office/drawing/2014/chart" uri="{C3380CC4-5D6E-409C-BE32-E72D297353CC}">
              <c16:uniqueId val="{00000001-ED74-4EFD-AFEA-F17FD03D6F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159.46</c:v>
                </c:pt>
                <c:pt idx="1">
                  <c:v>273.25</c:v>
                </c:pt>
                <c:pt idx="2">
                  <c:v>145.31</c:v>
                </c:pt>
                <c:pt idx="3">
                  <c:v>114.94</c:v>
                </c:pt>
                <c:pt idx="4">
                  <c:v>218.82</c:v>
                </c:pt>
              </c:numCache>
            </c:numRef>
          </c:val>
          <c:extLst>
            <c:ext xmlns:c16="http://schemas.microsoft.com/office/drawing/2014/chart" uri="{C3380CC4-5D6E-409C-BE32-E72D297353CC}">
              <c16:uniqueId val="{00000000-6666-4EF6-99A5-D58594254D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c:ext xmlns:c16="http://schemas.microsoft.com/office/drawing/2014/chart" uri="{C3380CC4-5D6E-409C-BE32-E72D297353CC}">
              <c16:uniqueId val="{00000001-6666-4EF6-99A5-D58594254D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黒石市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33084</v>
      </c>
      <c r="AM8" s="69"/>
      <c r="AN8" s="69"/>
      <c r="AO8" s="69"/>
      <c r="AP8" s="69"/>
      <c r="AQ8" s="69"/>
      <c r="AR8" s="69"/>
      <c r="AS8" s="69"/>
      <c r="AT8" s="68">
        <f>データ!T6</f>
        <v>217.05</v>
      </c>
      <c r="AU8" s="68"/>
      <c r="AV8" s="68"/>
      <c r="AW8" s="68"/>
      <c r="AX8" s="68"/>
      <c r="AY8" s="68"/>
      <c r="AZ8" s="68"/>
      <c r="BA8" s="68"/>
      <c r="BB8" s="68">
        <f>データ!U6</f>
        <v>152.43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36.64</v>
      </c>
      <c r="J10" s="68"/>
      <c r="K10" s="68"/>
      <c r="L10" s="68"/>
      <c r="M10" s="68"/>
      <c r="N10" s="68"/>
      <c r="O10" s="68"/>
      <c r="P10" s="68">
        <f>データ!P6</f>
        <v>56.35</v>
      </c>
      <c r="Q10" s="68"/>
      <c r="R10" s="68"/>
      <c r="S10" s="68"/>
      <c r="T10" s="68"/>
      <c r="U10" s="68"/>
      <c r="V10" s="68"/>
      <c r="W10" s="68">
        <f>データ!Q6</f>
        <v>79.75</v>
      </c>
      <c r="X10" s="68"/>
      <c r="Y10" s="68"/>
      <c r="Z10" s="68"/>
      <c r="AA10" s="68"/>
      <c r="AB10" s="68"/>
      <c r="AC10" s="68"/>
      <c r="AD10" s="69">
        <f>データ!R6</f>
        <v>4045</v>
      </c>
      <c r="AE10" s="69"/>
      <c r="AF10" s="69"/>
      <c r="AG10" s="69"/>
      <c r="AH10" s="69"/>
      <c r="AI10" s="69"/>
      <c r="AJ10" s="69"/>
      <c r="AK10" s="2"/>
      <c r="AL10" s="69">
        <f>データ!V6</f>
        <v>18538</v>
      </c>
      <c r="AM10" s="69"/>
      <c r="AN10" s="69"/>
      <c r="AO10" s="69"/>
      <c r="AP10" s="69"/>
      <c r="AQ10" s="69"/>
      <c r="AR10" s="69"/>
      <c r="AS10" s="69"/>
      <c r="AT10" s="68">
        <f>データ!W6</f>
        <v>6.06</v>
      </c>
      <c r="AU10" s="68"/>
      <c r="AV10" s="68"/>
      <c r="AW10" s="68"/>
      <c r="AX10" s="68"/>
      <c r="AY10" s="68"/>
      <c r="AZ10" s="68"/>
      <c r="BA10" s="68"/>
      <c r="BB10" s="68">
        <f>データ!X6</f>
        <v>3059.08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Y2JnN5KkErK9slQpDUaDnTVBUk28EQ2KHHey6f6MgnB+n4aW9HOoXc0IsLfoZRcY7sYq8kvpDMfLYv9/g34yg==" saltValue="UC6wLVj/OniVqTsTpZZ+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22047</v>
      </c>
      <c r="D6" s="33">
        <f t="shared" si="3"/>
        <v>46</v>
      </c>
      <c r="E6" s="33">
        <f t="shared" si="3"/>
        <v>17</v>
      </c>
      <c r="F6" s="33">
        <f t="shared" si="3"/>
        <v>1</v>
      </c>
      <c r="G6" s="33">
        <f t="shared" si="3"/>
        <v>0</v>
      </c>
      <c r="H6" s="33" t="str">
        <f t="shared" si="3"/>
        <v>青森県　黒石市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36.64</v>
      </c>
      <c r="P6" s="34">
        <f t="shared" si="3"/>
        <v>56.35</v>
      </c>
      <c r="Q6" s="34">
        <f t="shared" si="3"/>
        <v>79.75</v>
      </c>
      <c r="R6" s="34">
        <f t="shared" si="3"/>
        <v>4045</v>
      </c>
      <c r="S6" s="34">
        <f t="shared" si="3"/>
        <v>33084</v>
      </c>
      <c r="T6" s="34">
        <f t="shared" si="3"/>
        <v>217.05</v>
      </c>
      <c r="U6" s="34">
        <f t="shared" si="3"/>
        <v>152.43</v>
      </c>
      <c r="V6" s="34">
        <f t="shared" si="3"/>
        <v>18538</v>
      </c>
      <c r="W6" s="34">
        <f t="shared" si="3"/>
        <v>6.06</v>
      </c>
      <c r="X6" s="34">
        <f t="shared" si="3"/>
        <v>3059.08</v>
      </c>
      <c r="Y6" s="35">
        <f>IF(Y7="",NA(),Y7)</f>
        <v>130.83000000000001</v>
      </c>
      <c r="Z6" s="35">
        <f t="shared" ref="Z6:AH6" si="4">IF(Z7="",NA(),Z7)</f>
        <v>106.99</v>
      </c>
      <c r="AA6" s="35">
        <f t="shared" si="4"/>
        <v>128.96</v>
      </c>
      <c r="AB6" s="35">
        <f t="shared" si="4"/>
        <v>111.43</v>
      </c>
      <c r="AC6" s="35">
        <f t="shared" si="4"/>
        <v>109.3</v>
      </c>
      <c r="AD6" s="35">
        <f t="shared" si="4"/>
        <v>109.12</v>
      </c>
      <c r="AE6" s="35">
        <f t="shared" si="4"/>
        <v>106.85</v>
      </c>
      <c r="AF6" s="35">
        <f t="shared" si="4"/>
        <v>108.11</v>
      </c>
      <c r="AG6" s="35">
        <f t="shared" si="4"/>
        <v>104.14</v>
      </c>
      <c r="AH6" s="35">
        <f t="shared" si="4"/>
        <v>106.81</v>
      </c>
      <c r="AI6" s="34" t="str">
        <f>IF(AI7="","",IF(AI7="-","【-】","【"&amp;SUBSTITUTE(TEXT(AI7,"#,##0.00"),"-","△")&amp;"】"))</f>
        <v>【108.07】</v>
      </c>
      <c r="AJ6" s="35">
        <f>IF(AJ7="",NA(),AJ7)</f>
        <v>600.41</v>
      </c>
      <c r="AK6" s="35">
        <f t="shared" ref="AK6:AS6" si="5">IF(AK7="",NA(),AK7)</f>
        <v>548.33000000000004</v>
      </c>
      <c r="AL6" s="35">
        <f t="shared" si="5"/>
        <v>466.79</v>
      </c>
      <c r="AM6" s="35">
        <f t="shared" si="5"/>
        <v>410.18</v>
      </c>
      <c r="AN6" s="35">
        <f t="shared" si="5"/>
        <v>372.51</v>
      </c>
      <c r="AO6" s="35">
        <f t="shared" si="5"/>
        <v>116.49</v>
      </c>
      <c r="AP6" s="35">
        <f t="shared" si="5"/>
        <v>92.92</v>
      </c>
      <c r="AQ6" s="35">
        <f t="shared" si="5"/>
        <v>86.54</v>
      </c>
      <c r="AR6" s="35">
        <f t="shared" si="5"/>
        <v>73.180000000000007</v>
      </c>
      <c r="AS6" s="35">
        <f t="shared" si="5"/>
        <v>34.4</v>
      </c>
      <c r="AT6" s="34" t="str">
        <f>IF(AT7="","",IF(AT7="-","【-】","【"&amp;SUBSTITUTE(TEXT(AT7,"#,##0.00"),"-","△")&amp;"】"))</f>
        <v>【3.09】</v>
      </c>
      <c r="AU6" s="35">
        <f>IF(AU7="",NA(),AU7)</f>
        <v>18.14</v>
      </c>
      <c r="AV6" s="35">
        <f t="shared" ref="AV6:BD6" si="6">IF(AV7="",NA(),AV7)</f>
        <v>25.35</v>
      </c>
      <c r="AW6" s="35">
        <f t="shared" si="6"/>
        <v>34.619999999999997</v>
      </c>
      <c r="AX6" s="35">
        <f t="shared" si="6"/>
        <v>48.15</v>
      </c>
      <c r="AY6" s="35">
        <f t="shared" si="6"/>
        <v>52.25</v>
      </c>
      <c r="AZ6" s="35">
        <f t="shared" si="6"/>
        <v>44.37</v>
      </c>
      <c r="BA6" s="35">
        <f t="shared" si="6"/>
        <v>50.66</v>
      </c>
      <c r="BB6" s="35">
        <f t="shared" si="6"/>
        <v>62.25</v>
      </c>
      <c r="BC6" s="35">
        <f t="shared" si="6"/>
        <v>52.32</v>
      </c>
      <c r="BD6" s="35">
        <f t="shared" si="6"/>
        <v>68.17</v>
      </c>
      <c r="BE6" s="34" t="str">
        <f>IF(BE7="","",IF(BE7="-","【-】","【"&amp;SUBSTITUTE(TEXT(BE7,"#,##0.00"),"-","△")&amp;"】"))</f>
        <v>【69.54】</v>
      </c>
      <c r="BF6" s="35">
        <f>IF(BF7="",NA(),BF7)</f>
        <v>902.64</v>
      </c>
      <c r="BG6" s="35">
        <f t="shared" ref="BG6:BO6" si="7">IF(BG7="",NA(),BG7)</f>
        <v>914.21</v>
      </c>
      <c r="BH6" s="35">
        <f t="shared" si="7"/>
        <v>901.59</v>
      </c>
      <c r="BI6" s="35">
        <f t="shared" si="7"/>
        <v>792.96</v>
      </c>
      <c r="BJ6" s="35">
        <f t="shared" si="7"/>
        <v>765.91</v>
      </c>
      <c r="BK6" s="35">
        <f t="shared" si="7"/>
        <v>1118.56</v>
      </c>
      <c r="BL6" s="35">
        <f t="shared" si="7"/>
        <v>1111.31</v>
      </c>
      <c r="BM6" s="35">
        <f t="shared" si="7"/>
        <v>966.33</v>
      </c>
      <c r="BN6" s="35">
        <f t="shared" si="7"/>
        <v>958.81</v>
      </c>
      <c r="BO6" s="35">
        <f t="shared" si="7"/>
        <v>789.44</v>
      </c>
      <c r="BP6" s="34" t="str">
        <f>IF(BP7="","",IF(BP7="-","【-】","【"&amp;SUBSTITUTE(TEXT(BP7,"#,##0.00"),"-","△")&amp;"】"))</f>
        <v>【682.51】</v>
      </c>
      <c r="BQ6" s="35">
        <f>IF(BQ7="",NA(),BQ7)</f>
        <v>136.88</v>
      </c>
      <c r="BR6" s="35">
        <f t="shared" ref="BR6:BZ6" si="8">IF(BR7="",NA(),BR7)</f>
        <v>79.849999999999994</v>
      </c>
      <c r="BS6" s="35">
        <f t="shared" si="8"/>
        <v>150.13</v>
      </c>
      <c r="BT6" s="35">
        <f t="shared" si="8"/>
        <v>191.05</v>
      </c>
      <c r="BU6" s="35">
        <f t="shared" si="8"/>
        <v>100.11</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159.46</v>
      </c>
      <c r="CC6" s="35">
        <f t="shared" ref="CC6:CK6" si="9">IF(CC7="",NA(),CC7)</f>
        <v>273.25</v>
      </c>
      <c r="CD6" s="35">
        <f t="shared" si="9"/>
        <v>145.31</v>
      </c>
      <c r="CE6" s="35">
        <f t="shared" si="9"/>
        <v>114.94</v>
      </c>
      <c r="CF6" s="35">
        <f t="shared" si="9"/>
        <v>218.82</v>
      </c>
      <c r="CG6" s="35">
        <f t="shared" si="9"/>
        <v>215.28</v>
      </c>
      <c r="CH6" s="35">
        <f t="shared" si="9"/>
        <v>207.96</v>
      </c>
      <c r="CI6" s="35">
        <f t="shared" si="9"/>
        <v>194.31</v>
      </c>
      <c r="CJ6" s="35">
        <f t="shared" si="9"/>
        <v>190.99</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57.42</v>
      </c>
      <c r="CW6" s="34" t="str">
        <f>IF(CW7="","",IF(CW7="-","【-】","【"&amp;SUBSTITUTE(TEXT(CW7,"#,##0.00"),"-","△")&amp;"】"))</f>
        <v>【59.64】</v>
      </c>
      <c r="CX6" s="35">
        <f>IF(CX7="",NA(),CX7)</f>
        <v>90.74</v>
      </c>
      <c r="CY6" s="35">
        <f t="shared" ref="CY6:DG6" si="11">IF(CY7="",NA(),CY7)</f>
        <v>91.64</v>
      </c>
      <c r="CZ6" s="35">
        <f t="shared" si="11"/>
        <v>92.21</v>
      </c>
      <c r="DA6" s="35">
        <f t="shared" si="11"/>
        <v>92.91</v>
      </c>
      <c r="DB6" s="35">
        <f t="shared" si="11"/>
        <v>84.91</v>
      </c>
      <c r="DC6" s="35">
        <f t="shared" si="11"/>
        <v>83.8</v>
      </c>
      <c r="DD6" s="35">
        <f t="shared" si="11"/>
        <v>83.91</v>
      </c>
      <c r="DE6" s="35">
        <f t="shared" si="11"/>
        <v>83.51</v>
      </c>
      <c r="DF6" s="35">
        <f t="shared" si="11"/>
        <v>83.02</v>
      </c>
      <c r="DG6" s="35">
        <f t="shared" si="11"/>
        <v>90.42</v>
      </c>
      <c r="DH6" s="34" t="str">
        <f>IF(DH7="","",IF(DH7="-","【-】","【"&amp;SUBSTITUTE(TEXT(DH7,"#,##0.00"),"-","△")&amp;"】"))</f>
        <v>【95.35】</v>
      </c>
      <c r="DI6" s="35">
        <f>IF(DI7="",NA(),DI7)</f>
        <v>31.85</v>
      </c>
      <c r="DJ6" s="35">
        <f t="shared" ref="DJ6:DR6" si="12">IF(DJ7="",NA(),DJ7)</f>
        <v>33.75</v>
      </c>
      <c r="DK6" s="35">
        <f t="shared" si="12"/>
        <v>35.57</v>
      </c>
      <c r="DL6" s="35">
        <f t="shared" si="12"/>
        <v>37.299999999999997</v>
      </c>
      <c r="DM6" s="35">
        <f t="shared" si="12"/>
        <v>39</v>
      </c>
      <c r="DN6" s="35">
        <f t="shared" si="12"/>
        <v>23.95</v>
      </c>
      <c r="DO6" s="35">
        <f t="shared" si="12"/>
        <v>21.09</v>
      </c>
      <c r="DP6" s="35">
        <f t="shared" si="12"/>
        <v>21.16</v>
      </c>
      <c r="DQ6" s="35">
        <f t="shared" si="12"/>
        <v>15.95</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1.37</v>
      </c>
      <c r="ED6" s="34" t="str">
        <f>IF(ED7="","",IF(ED7="-","【-】","【"&amp;SUBSTITUTE(TEXT(ED7,"#,##0.00"),"-","△")&amp;"】"))</f>
        <v>【5.90】</v>
      </c>
      <c r="EE6" s="35">
        <f>IF(EE7="",NA(),EE7)</f>
        <v>0.1</v>
      </c>
      <c r="EF6" s="35">
        <f t="shared" ref="EF6:EN6" si="14">IF(EF7="",NA(),EF7)</f>
        <v>0.21</v>
      </c>
      <c r="EG6" s="35">
        <f t="shared" si="14"/>
        <v>0.28000000000000003</v>
      </c>
      <c r="EH6" s="35">
        <f t="shared" si="14"/>
        <v>0.56000000000000005</v>
      </c>
      <c r="EI6" s="35">
        <f t="shared" si="14"/>
        <v>0.05</v>
      </c>
      <c r="EJ6" s="35">
        <f t="shared" si="14"/>
        <v>0.11</v>
      </c>
      <c r="EK6" s="35">
        <f t="shared" si="14"/>
        <v>0.15</v>
      </c>
      <c r="EL6" s="35">
        <f t="shared" si="14"/>
        <v>0.16</v>
      </c>
      <c r="EM6" s="35">
        <f t="shared" si="14"/>
        <v>0.13</v>
      </c>
      <c r="EN6" s="35">
        <f t="shared" si="14"/>
        <v>0.17</v>
      </c>
      <c r="EO6" s="34" t="str">
        <f>IF(EO7="","",IF(EO7="-","【-】","【"&amp;SUBSTITUTE(TEXT(EO7,"#,##0.00"),"-","△")&amp;"】"))</f>
        <v>【0.22】</v>
      </c>
    </row>
    <row r="7" spans="1:148" s="36" customFormat="1" x14ac:dyDescent="0.15">
      <c r="A7" s="28"/>
      <c r="B7" s="37">
        <v>2019</v>
      </c>
      <c r="C7" s="37">
        <v>22047</v>
      </c>
      <c r="D7" s="37">
        <v>46</v>
      </c>
      <c r="E7" s="37">
        <v>17</v>
      </c>
      <c r="F7" s="37">
        <v>1</v>
      </c>
      <c r="G7" s="37">
        <v>0</v>
      </c>
      <c r="H7" s="37" t="s">
        <v>95</v>
      </c>
      <c r="I7" s="37" t="s">
        <v>96</v>
      </c>
      <c r="J7" s="37" t="s">
        <v>97</v>
      </c>
      <c r="K7" s="37" t="s">
        <v>98</v>
      </c>
      <c r="L7" s="37" t="s">
        <v>99</v>
      </c>
      <c r="M7" s="37" t="s">
        <v>100</v>
      </c>
      <c r="N7" s="38" t="s">
        <v>101</v>
      </c>
      <c r="O7" s="38">
        <v>36.64</v>
      </c>
      <c r="P7" s="38">
        <v>56.35</v>
      </c>
      <c r="Q7" s="38">
        <v>79.75</v>
      </c>
      <c r="R7" s="38">
        <v>4045</v>
      </c>
      <c r="S7" s="38">
        <v>33084</v>
      </c>
      <c r="T7" s="38">
        <v>217.05</v>
      </c>
      <c r="U7" s="38">
        <v>152.43</v>
      </c>
      <c r="V7" s="38">
        <v>18538</v>
      </c>
      <c r="W7" s="38">
        <v>6.06</v>
      </c>
      <c r="X7" s="38">
        <v>3059.08</v>
      </c>
      <c r="Y7" s="38">
        <v>130.83000000000001</v>
      </c>
      <c r="Z7" s="38">
        <v>106.99</v>
      </c>
      <c r="AA7" s="38">
        <v>128.96</v>
      </c>
      <c r="AB7" s="38">
        <v>111.43</v>
      </c>
      <c r="AC7" s="38">
        <v>109.3</v>
      </c>
      <c r="AD7" s="38">
        <v>109.12</v>
      </c>
      <c r="AE7" s="38">
        <v>106.85</v>
      </c>
      <c r="AF7" s="38">
        <v>108.11</v>
      </c>
      <c r="AG7" s="38">
        <v>104.14</v>
      </c>
      <c r="AH7" s="38">
        <v>106.81</v>
      </c>
      <c r="AI7" s="38">
        <v>108.07</v>
      </c>
      <c r="AJ7" s="38">
        <v>600.41</v>
      </c>
      <c r="AK7" s="38">
        <v>548.33000000000004</v>
      </c>
      <c r="AL7" s="38">
        <v>466.79</v>
      </c>
      <c r="AM7" s="38">
        <v>410.18</v>
      </c>
      <c r="AN7" s="38">
        <v>372.51</v>
      </c>
      <c r="AO7" s="38">
        <v>116.49</v>
      </c>
      <c r="AP7" s="38">
        <v>92.92</v>
      </c>
      <c r="AQ7" s="38">
        <v>86.54</v>
      </c>
      <c r="AR7" s="38">
        <v>73.180000000000007</v>
      </c>
      <c r="AS7" s="38">
        <v>34.4</v>
      </c>
      <c r="AT7" s="38">
        <v>3.09</v>
      </c>
      <c r="AU7" s="38">
        <v>18.14</v>
      </c>
      <c r="AV7" s="38">
        <v>25.35</v>
      </c>
      <c r="AW7" s="38">
        <v>34.619999999999997</v>
      </c>
      <c r="AX7" s="38">
        <v>48.15</v>
      </c>
      <c r="AY7" s="38">
        <v>52.25</v>
      </c>
      <c r="AZ7" s="38">
        <v>44.37</v>
      </c>
      <c r="BA7" s="38">
        <v>50.66</v>
      </c>
      <c r="BB7" s="38">
        <v>62.25</v>
      </c>
      <c r="BC7" s="38">
        <v>52.32</v>
      </c>
      <c r="BD7" s="38">
        <v>68.17</v>
      </c>
      <c r="BE7" s="38">
        <v>69.540000000000006</v>
      </c>
      <c r="BF7" s="38">
        <v>902.64</v>
      </c>
      <c r="BG7" s="38">
        <v>914.21</v>
      </c>
      <c r="BH7" s="38">
        <v>901.59</v>
      </c>
      <c r="BI7" s="38">
        <v>792.96</v>
      </c>
      <c r="BJ7" s="38">
        <v>765.91</v>
      </c>
      <c r="BK7" s="38">
        <v>1118.56</v>
      </c>
      <c r="BL7" s="38">
        <v>1111.31</v>
      </c>
      <c r="BM7" s="38">
        <v>966.33</v>
      </c>
      <c r="BN7" s="38">
        <v>958.81</v>
      </c>
      <c r="BO7" s="38">
        <v>789.44</v>
      </c>
      <c r="BP7" s="38">
        <v>682.51</v>
      </c>
      <c r="BQ7" s="38">
        <v>136.88</v>
      </c>
      <c r="BR7" s="38">
        <v>79.849999999999994</v>
      </c>
      <c r="BS7" s="38">
        <v>150.13</v>
      </c>
      <c r="BT7" s="38">
        <v>191.05</v>
      </c>
      <c r="BU7" s="38">
        <v>100.11</v>
      </c>
      <c r="BV7" s="38">
        <v>72.33</v>
      </c>
      <c r="BW7" s="38">
        <v>75.540000000000006</v>
      </c>
      <c r="BX7" s="38">
        <v>81.739999999999995</v>
      </c>
      <c r="BY7" s="38">
        <v>82.88</v>
      </c>
      <c r="BZ7" s="38">
        <v>87.29</v>
      </c>
      <c r="CA7" s="38">
        <v>100.34</v>
      </c>
      <c r="CB7" s="38">
        <v>159.46</v>
      </c>
      <c r="CC7" s="38">
        <v>273.25</v>
      </c>
      <c r="CD7" s="38">
        <v>145.31</v>
      </c>
      <c r="CE7" s="38">
        <v>114.94</v>
      </c>
      <c r="CF7" s="38">
        <v>218.82</v>
      </c>
      <c r="CG7" s="38">
        <v>215.28</v>
      </c>
      <c r="CH7" s="38">
        <v>207.96</v>
      </c>
      <c r="CI7" s="38">
        <v>194.31</v>
      </c>
      <c r="CJ7" s="38">
        <v>190.99</v>
      </c>
      <c r="CK7" s="38">
        <v>176.67</v>
      </c>
      <c r="CL7" s="38">
        <v>136.15</v>
      </c>
      <c r="CM7" s="38" t="s">
        <v>101</v>
      </c>
      <c r="CN7" s="38" t="s">
        <v>101</v>
      </c>
      <c r="CO7" s="38" t="s">
        <v>101</v>
      </c>
      <c r="CP7" s="38" t="s">
        <v>101</v>
      </c>
      <c r="CQ7" s="38" t="s">
        <v>101</v>
      </c>
      <c r="CR7" s="38">
        <v>54.67</v>
      </c>
      <c r="CS7" s="38">
        <v>53.51</v>
      </c>
      <c r="CT7" s="38">
        <v>53.5</v>
      </c>
      <c r="CU7" s="38">
        <v>52.58</v>
      </c>
      <c r="CV7" s="38">
        <v>57.42</v>
      </c>
      <c r="CW7" s="38">
        <v>59.64</v>
      </c>
      <c r="CX7" s="38">
        <v>90.74</v>
      </c>
      <c r="CY7" s="38">
        <v>91.64</v>
      </c>
      <c r="CZ7" s="38">
        <v>92.21</v>
      </c>
      <c r="DA7" s="38">
        <v>92.91</v>
      </c>
      <c r="DB7" s="38">
        <v>84.91</v>
      </c>
      <c r="DC7" s="38">
        <v>83.8</v>
      </c>
      <c r="DD7" s="38">
        <v>83.91</v>
      </c>
      <c r="DE7" s="38">
        <v>83.51</v>
      </c>
      <c r="DF7" s="38">
        <v>83.02</v>
      </c>
      <c r="DG7" s="38">
        <v>90.42</v>
      </c>
      <c r="DH7" s="38">
        <v>95.35</v>
      </c>
      <c r="DI7" s="38">
        <v>31.85</v>
      </c>
      <c r="DJ7" s="38">
        <v>33.75</v>
      </c>
      <c r="DK7" s="38">
        <v>35.57</v>
      </c>
      <c r="DL7" s="38">
        <v>37.299999999999997</v>
      </c>
      <c r="DM7" s="38">
        <v>39</v>
      </c>
      <c r="DN7" s="38">
        <v>23.95</v>
      </c>
      <c r="DO7" s="38">
        <v>21.09</v>
      </c>
      <c r="DP7" s="38">
        <v>21.16</v>
      </c>
      <c r="DQ7" s="38">
        <v>15.95</v>
      </c>
      <c r="DR7" s="38">
        <v>29.23</v>
      </c>
      <c r="DS7" s="38">
        <v>38.57</v>
      </c>
      <c r="DT7" s="38">
        <v>0</v>
      </c>
      <c r="DU7" s="38">
        <v>0</v>
      </c>
      <c r="DV7" s="38">
        <v>0</v>
      </c>
      <c r="DW7" s="38">
        <v>0</v>
      </c>
      <c r="DX7" s="38">
        <v>0</v>
      </c>
      <c r="DY7" s="38">
        <v>0</v>
      </c>
      <c r="DZ7" s="38">
        <v>0</v>
      </c>
      <c r="EA7" s="38">
        <v>0</v>
      </c>
      <c r="EB7" s="38">
        <v>0</v>
      </c>
      <c r="EC7" s="38">
        <v>1.37</v>
      </c>
      <c r="ED7" s="38">
        <v>5.9</v>
      </c>
      <c r="EE7" s="38">
        <v>0.1</v>
      </c>
      <c r="EF7" s="38">
        <v>0.21</v>
      </c>
      <c r="EG7" s="38">
        <v>0.28000000000000003</v>
      </c>
      <c r="EH7" s="38">
        <v>0.56000000000000005</v>
      </c>
      <c r="EI7" s="38">
        <v>0.05</v>
      </c>
      <c r="EJ7" s="38">
        <v>0.11</v>
      </c>
      <c r="EK7" s="38">
        <v>0.15</v>
      </c>
      <c r="EL7" s="38">
        <v>0.16</v>
      </c>
      <c r="EM7" s="38">
        <v>0.13</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2021-01-27T06:42:03Z</cp:lastPrinted>
  <dcterms:created xsi:type="dcterms:W3CDTF">2020-12-04T02:24:07Z</dcterms:created>
  <dcterms:modified xsi:type="dcterms:W3CDTF">2021-02-11T01:14:02Z</dcterms:modified>
  <cp:category/>
</cp:coreProperties>
</file>