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２\03_経営比較分析表（R1決算）の分析等について\03_提出（市町村等→県）\法非適用\14_駐車場　まだ\03_八戸市　1回目\04_確定版\"/>
    </mc:Choice>
  </mc:AlternateContent>
  <xr:revisionPtr revIDLastSave="0" documentId="13_ncr:1_{AE70693B-4898-4B25-905F-1F1227EE1B19}" xr6:coauthVersionLast="36" xr6:coauthVersionMax="36" xr10:uidLastSave="{00000000-0000-0000-0000-000000000000}"/>
  <workbookProtection workbookAlgorithmName="SHA-512" workbookHashValue="4SkqAEYtHWM8AbDQFEd/g6gX4a6okQXkd3mJk1wInUeQeU4e9TFdIlFWO69TJ3UOQrsz6Cu6UZv7dT6pAyqMxg==" workbookSaltValue="gVH8sJ++oxM8bzQ8oIyIIg==" workbookSpinCount="100000" lockStructure="1"/>
  <bookViews>
    <workbookView xWindow="0" yWindow="0" windowWidth="20490" windowHeight="69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D88" i="4"/>
  <c r="C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CF10" i="4"/>
  <c r="B10" i="4"/>
  <c r="LJ8" i="4"/>
  <c r="JQ8" i="4"/>
  <c r="HX8" i="4"/>
  <c r="FJ8" i="4"/>
  <c r="DU8" i="4"/>
  <c r="CF8" i="4"/>
  <c r="AQ8" i="4"/>
  <c r="B8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LE76" i="4"/>
  <c r="HP76" i="4"/>
  <c r="BG51" i="4"/>
  <c r="AV76" i="4"/>
  <c r="KO51" i="4"/>
  <c r="FX51" i="4"/>
  <c r="KO30" i="4"/>
  <c r="FX30" i="4"/>
  <c r="HA76" i="4"/>
  <c r="AN51" i="4"/>
  <c r="FE30" i="4"/>
  <c r="AG76" i="4"/>
  <c r="KP76" i="4"/>
  <c r="AN30" i="4"/>
  <c r="JV30" i="4"/>
  <c r="JV51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<sst xmlns="http://schemas.openxmlformats.org/spreadsheetml/2006/main" count="278" uniqueCount="135">
  <si>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</si>
  <si>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</si>
  <si>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</si>
  <si>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</si>
  <si>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</si>
  <si>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</si>
  <si>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</si>
  <si>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</si>
  <si>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</si>
  <si>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</si>
  <si>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</si>
  <si>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</si>
  <si>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</si>
  <si>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</si>
  <si>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</si>
  <si>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</si>
  <si>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</si>
  <si>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</si>
  <si>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</si>
  <si>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</si>
  <si>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</si>
  <si>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</si>
  <si>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</si>
  <si>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</si>
  <si>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</si>
  <si>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</si>
  <si>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</si>
  <si>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</si>
  <si>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</si>
  <si>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</si>
  <si>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</si>
  <si>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</si>
  <si>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</si>
  <si>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</si>
  <si>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</si>
  <si>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</si>
  <si>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</si>
  <si>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</si>
  <si>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</si>
  <si>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</si>
  <si>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</si>
  <si>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</si>
  <si>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</si>
  <si>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</si>
  <si>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</si>
  <si>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</si>
  <si>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</si>
  <si>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</si>
  <si>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</si>
  <si>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</si>
  <si>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</si>
  <si>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</si>
  <si>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</si>
  <si>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</si>
  <si>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</si>
  <si>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</si>
  <si>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</si>
  <si>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</si>
  <si>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</si>
  <si>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</si>
  <si>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</si>
  <si>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</si>
  <si>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</si>
  <si>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</si>
  <si>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</si>
  <si>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</si>
  <si>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</si>
  <si>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</si>
  <si>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</si>
  <si>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</si>
  <si>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</si>
  <si>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</si>
  <si>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</si>
  <si>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</si>
  <si>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</si>
  <si>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</si>
  <si>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</si>
  <si>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</si>
  <si>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</si>
  <si>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</si>
  <si>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</si>
  <si>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</si>
  <si>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</si>
  <si>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</si>
  <si>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</si>
  <si>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</si>
  <si>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</si>
  <si>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</si>
  <si>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</si>
  <si>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</si>
  <si>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</si>
  <si>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</si>
  <si>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</si>
  <si>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</si>
  <si>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</si>
  <si>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</si>
  <si>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</si>
  <si>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</si>
  <si>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</si>
  <si>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</si>
  <si>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</si>
  <si>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</si>
  <si>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</si>
  <si>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</si>
  <si>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</si>
  <si>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</si>
  <si>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</si>
  <si>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</si>
  <si>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</si>
  <si>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</si>
  <si>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</si>
  <si>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</si>
  <si>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</si>
  <si>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</si>
  <si>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八戸市中央駐車場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</si>
  <si>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</si>
  <si>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</si>
  <si>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</si>
  <si>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</si>
  <si>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</si>
  <si>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</si>
  <si>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</si>
  <si>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</si>
  <si>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</si>
  <si>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</si>
  <si>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</si>
  <si>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</si>
  <si>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</si>
  <si>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</si>
  <si>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</si>
  <si>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</si>
  <si>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・改築事業が完了し収入が増加したことにより、数値が100％を超え黒字となったものの、今後、改築事業費の借入金の返済が長期間に及ぶため、当該比率が100％を切り赤字で推移すると予想している。
④売上高ＧＯＰ比率
・今後、コロナ禍の減収により減少傾向になると予想される。
⑤EBITDA
・改築事業完了により収益が大幅に改善したが、今後、改築事業費の元金の返済が始まることに伴い、一般会計から繰入金を入れるため、数値が下がると予想している。</t>
    <rPh sb="105" eb="107">
      <t>ウリアゲ</t>
    </rPh>
    <rPh sb="107" eb="108">
      <t>ダカ</t>
    </rPh>
    <rPh sb="111" eb="113">
      <t>ヒリツ</t>
    </rPh>
    <rPh sb="115" eb="117">
      <t>コンゴ</t>
    </rPh>
    <rPh sb="121" eb="122">
      <t>カ</t>
    </rPh>
    <rPh sb="123" eb="125">
      <t>ゲンシュウ</t>
    </rPh>
    <rPh sb="128" eb="130">
      <t>ゲンショウ</t>
    </rPh>
    <rPh sb="130" eb="132">
      <t>ケイコウ</t>
    </rPh>
    <rPh sb="136" eb="138">
      <t>ヨソウ</t>
    </rPh>
    <phoneticPr fontId="5"/>
  </si>
  <si>
    <t>⑪稼働率
・平成30年度は、改築事業完了後の7月より供用開始しているため、令和元年度で利用台数が増えたが、今後はコロナ禍の影響により、利用台数は減少傾向になると予想している。</t>
    <rPh sb="6" eb="8">
      <t>ヘイセイ</t>
    </rPh>
    <rPh sb="10" eb="11">
      <t>ネン</t>
    </rPh>
    <rPh sb="11" eb="12">
      <t>ド</t>
    </rPh>
    <rPh sb="14" eb="16">
      <t>カイチク</t>
    </rPh>
    <rPh sb="18" eb="20">
      <t>カンリョウ</t>
    </rPh>
    <rPh sb="20" eb="21">
      <t>ゴ</t>
    </rPh>
    <rPh sb="23" eb="24">
      <t>ガツ</t>
    </rPh>
    <rPh sb="26" eb="28">
      <t>キョウヨウ</t>
    </rPh>
    <rPh sb="28" eb="30">
      <t>カイシ</t>
    </rPh>
    <rPh sb="37" eb="39">
      <t>レイワ</t>
    </rPh>
    <rPh sb="39" eb="40">
      <t>ガン</t>
    </rPh>
    <rPh sb="53" eb="55">
      <t>コンゴ</t>
    </rPh>
    <rPh sb="59" eb="60">
      <t>カ</t>
    </rPh>
    <rPh sb="61" eb="63">
      <t>エイキョウ</t>
    </rPh>
    <rPh sb="67" eb="69">
      <t>リヨウ</t>
    </rPh>
    <rPh sb="69" eb="71">
      <t>ダイスウ</t>
    </rPh>
    <rPh sb="72" eb="74">
      <t>ゲンショウ</t>
    </rPh>
    <rPh sb="74" eb="76">
      <t>ケイコウ</t>
    </rPh>
    <rPh sb="80" eb="82">
      <t>ヨソウ</t>
    </rPh>
    <phoneticPr fontId="5"/>
  </si>
  <si>
    <t>・今後、改築事業の借入金の返済が続くこと、コロナ禍での減収が続くと思われることから、令和３年度には一般会計繰入金が発生する見込みである。一般会計繰入金をできる限り抑えるよう、維持管理等の削減に努めていきたい。</t>
    <rPh sb="24" eb="25">
      <t>カ</t>
    </rPh>
    <rPh sb="27" eb="29">
      <t>ゲンシュウ</t>
    </rPh>
    <rPh sb="30" eb="31">
      <t>ツヅ</t>
    </rPh>
    <rPh sb="33" eb="34">
      <t>オモ</t>
    </rPh>
    <rPh sb="42" eb="44">
      <t>レイワ</t>
    </rPh>
    <rPh sb="45" eb="47">
      <t>ネンド</t>
    </rPh>
    <rPh sb="49" eb="51">
      <t>イッパン</t>
    </rPh>
    <rPh sb="51" eb="53">
      <t>カイケイ</t>
    </rPh>
    <rPh sb="53" eb="55">
      <t>クリイレ</t>
    </rPh>
    <rPh sb="55" eb="56">
      <t>カネ</t>
    </rPh>
    <rPh sb="57" eb="59">
      <t>ハッセイ</t>
    </rPh>
    <rPh sb="61" eb="63">
      <t>ミコ</t>
    </rPh>
    <rPh sb="68" eb="70">
      <t>イッパン</t>
    </rPh>
    <phoneticPr fontId="5"/>
  </si>
  <si>
    <t>⑦敷地の地価
・昨年度まで駐車場周辺の八戸市中心街の地価は、中心街活性化対策の影響により上昇に転じていたが、令和元年度は減少となった。今後もコロナ禍の影響で減少傾向が続くと予想している。
⑩企業債残高対料金収入比率
・料金収入が増えたため、対前年比では、数値は改善したが、債務が減るまでは高い数値が続くと予想している。</t>
    <rPh sb="8" eb="11">
      <t>サクネンド</t>
    </rPh>
    <rPh sb="54" eb="56">
      <t>レイワ</t>
    </rPh>
    <rPh sb="56" eb="57">
      <t>ガン</t>
    </rPh>
    <rPh sb="57" eb="58">
      <t>ネン</t>
    </rPh>
    <rPh sb="58" eb="59">
      <t>ド</t>
    </rPh>
    <rPh sb="60" eb="62">
      <t>ゲンショウ</t>
    </rPh>
    <rPh sb="73" eb="74">
      <t>カ</t>
    </rPh>
    <rPh sb="75" eb="77">
      <t>エイキョウ</t>
    </rPh>
    <rPh sb="78" eb="80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</si>
</sst>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52.6</c:v>
                </c:pt>
                <c:pt idx="2">
                  <c:v>83</c:v>
                </c:pt>
                <c:pt idx="3">
                  <c:v>226.9</c:v>
                </c:pt>
                <c:pt idx="4">
                  <c:v>271.10000000000002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8-4B86-A52D-2D02FA636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70792"/>
        <c:axId val="88327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8-4B86-A52D-2D02FA636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70792"/>
        <c:axId val="883271184"/>
      </c:lineChart>
      <c:catAx>
        <c:axId val="883270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3271184"/>
        <c:crosses val="autoZero"/>
        <c:auto val="1"/>
        <c:lblAlgn val="ctr"/>
        <c:lblOffset val="100"/>
        <c:noMultiLvlLbl val="1"/>
      </c:catAx>
      <c:valAx>
        <c:axId val="88327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3270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363</c:v>
                </c:pt>
                <c:pt idx="1">
                  <c:v>1177.7</c:v>
                </c:pt>
                <c:pt idx="2">
                  <c:v>5477.9</c:v>
                </c:pt>
                <c:pt idx="3">
                  <c:v>2619.8000000000002</c:v>
                </c:pt>
                <c:pt idx="4">
                  <c:v>1811.6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1-427C-9911-0F9ADA4B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70400"/>
        <c:axId val="88327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1-427C-9911-0F9ADA4B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70400"/>
        <c:axId val="883271576"/>
      </c:lineChart>
      <c:catAx>
        <c:axId val="88327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3271576"/>
        <c:crosses val="autoZero"/>
        <c:auto val="1"/>
        <c:lblAlgn val="ctr"/>
        <c:lblOffset val="100"/>
        <c:noMultiLvlLbl val="1"/>
      </c:catAx>
      <c:valAx>
        <c:axId val="88327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327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10-4089-8AB2-32BDB2B5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72360"/>
        <c:axId val="88327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0-4089-8AB2-32BDB2B5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72360"/>
        <c:axId val="883272752"/>
      </c:lineChart>
      <c:catAx>
        <c:axId val="883272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3272752"/>
        <c:crosses val="autoZero"/>
        <c:auto val="1"/>
        <c:lblAlgn val="ctr"/>
        <c:lblOffset val="100"/>
        <c:noMultiLvlLbl val="1"/>
      </c:catAx>
      <c:valAx>
        <c:axId val="88327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3272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46-4CAF-BC4C-789C9330B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74320"/>
        <c:axId val="88327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6-4CAF-BC4C-789C9330B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74320"/>
        <c:axId val="883275104"/>
      </c:lineChart>
      <c:catAx>
        <c:axId val="88327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3275104"/>
        <c:crosses val="autoZero"/>
        <c:auto val="1"/>
        <c:lblAlgn val="ctr"/>
        <c:lblOffset val="100"/>
        <c:noMultiLvlLbl val="1"/>
      </c:catAx>
      <c:valAx>
        <c:axId val="88327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327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B-4FC5-AD26-BF6F1F742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75496"/>
        <c:axId val="88326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B-4FC5-AD26-BF6F1F742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75496"/>
        <c:axId val="883268440"/>
      </c:lineChart>
      <c:catAx>
        <c:axId val="883275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3268440"/>
        <c:crosses val="autoZero"/>
        <c:auto val="1"/>
        <c:lblAlgn val="ctr"/>
        <c:lblOffset val="100"/>
        <c:noMultiLvlLbl val="1"/>
      </c:catAx>
      <c:valAx>
        <c:axId val="88326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3275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7-45F7-9328-56436E31B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79576"/>
        <c:axId val="88657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7-45F7-9328-56436E31B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79576"/>
        <c:axId val="886578400"/>
      </c:lineChart>
      <c:catAx>
        <c:axId val="886579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6578400"/>
        <c:crosses val="autoZero"/>
        <c:auto val="1"/>
        <c:lblAlgn val="ctr"/>
        <c:lblOffset val="100"/>
        <c:noMultiLvlLbl val="1"/>
      </c:catAx>
      <c:valAx>
        <c:axId val="88657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6579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40.9</c:v>
                </c:pt>
                <c:pt idx="2">
                  <c:v>38.6</c:v>
                </c:pt>
                <c:pt idx="3">
                  <c:v>145</c:v>
                </c:pt>
                <c:pt idx="4">
                  <c:v>208.7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8-48AE-9F67-5830661B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80360"/>
        <c:axId val="88658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8-48AE-9F67-5830661B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80360"/>
        <c:axId val="886582712"/>
      </c:lineChart>
      <c:catAx>
        <c:axId val="886580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6582712"/>
        <c:crosses val="autoZero"/>
        <c:auto val="1"/>
        <c:lblAlgn val="ctr"/>
        <c:lblOffset val="100"/>
        <c:noMultiLvlLbl val="1"/>
      </c:catAx>
      <c:valAx>
        <c:axId val="88658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6580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38.9</c:v>
                </c:pt>
                <c:pt idx="1">
                  <c:v>34.5</c:v>
                </c:pt>
                <c:pt idx="2">
                  <c:v>59.9</c:v>
                </c:pt>
                <c:pt idx="3">
                  <c:v>54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C-4100-932F-DB04256E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83104"/>
        <c:axId val="88658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C-4100-932F-DB04256EE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83104"/>
        <c:axId val="886580752"/>
      </c:lineChart>
      <c:catAx>
        <c:axId val="886583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6580752"/>
        <c:crosses val="autoZero"/>
        <c:auto val="1"/>
        <c:lblAlgn val="ctr"/>
        <c:lblOffset val="100"/>
        <c:noMultiLvlLbl val="1"/>
      </c:catAx>
      <c:valAx>
        <c:axId val="88658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658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5935</c:v>
                </c:pt>
                <c:pt idx="1">
                  <c:v>5079</c:v>
                </c:pt>
                <c:pt idx="2">
                  <c:v>14384</c:v>
                </c:pt>
                <c:pt idx="3">
                  <c:v>82979</c:v>
                </c:pt>
                <c:pt idx="4">
                  <c:v>115831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8-49A0-BC57-211D0EBC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585456"/>
        <c:axId val="88657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8-49A0-BC57-211D0EBC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85456"/>
        <c:axId val="886578792"/>
      </c:lineChart>
      <c:catAx>
        <c:axId val="886585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86578792"/>
        <c:crosses val="autoZero"/>
        <c:auto val="1"/>
        <c:lblAlgn val="ctr"/>
        <c:lblOffset val="100"/>
        <c:noMultiLvlLbl val="1"/>
      </c:catAx>
      <c:valAx>
        <c:axId val="88657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658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Y13" zoomScale="70" zoomScaleNormal="70" zoomScaleSheetLayoutView="70" workbookViewId="0">
      <selection activeCell="ND15" activeCellId="3" sqref="ND66:NR82 ND49:NR64 ND32:NR47 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</row>
    <row r="3" spans="1:382" ht="9.75" customHeight="1" x14ac:dyDescent="0.15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</row>
    <row r="4" spans="1:382" ht="9.75" customHeight="1" x14ac:dyDescent="0.15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2" t="str">
        <f>データ!H6&amp;"　"&amp;データ!I6</f>
        <v>青森県八戸市　八戸市中央駐車場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3" t="s">
        <v>4</v>
      </c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14" t="str">
        <f>データ!J7</f>
        <v>法非適用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  <c r="AQ8" s="114" t="str">
        <f>データ!K7</f>
        <v>駐車場整備事業</v>
      </c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6"/>
      <c r="CF8" s="114" t="str">
        <f>データ!L7</f>
        <v>-</v>
      </c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6"/>
      <c r="DU8" s="118" t="str">
        <f>データ!M7</f>
        <v>Ａ１Ｂ１</v>
      </c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 t="str">
        <f>データ!N7</f>
        <v>非設置</v>
      </c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18" t="str">
        <f>データ!S7</f>
        <v>商業施設</v>
      </c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8"/>
      <c r="JN8" s="118"/>
      <c r="JO8" s="118"/>
      <c r="JP8" s="118"/>
      <c r="JQ8" s="118" t="str">
        <f>データ!T7</f>
        <v>無</v>
      </c>
      <c r="JR8" s="118"/>
      <c r="JS8" s="118"/>
      <c r="JT8" s="118"/>
      <c r="JU8" s="118"/>
      <c r="JV8" s="118"/>
      <c r="JW8" s="118"/>
      <c r="JX8" s="118"/>
      <c r="JY8" s="118"/>
      <c r="JZ8" s="118"/>
      <c r="KA8" s="118"/>
      <c r="KB8" s="118"/>
      <c r="KC8" s="118"/>
      <c r="KD8" s="118"/>
      <c r="KE8" s="118"/>
      <c r="KF8" s="118"/>
      <c r="KG8" s="118"/>
      <c r="KH8" s="118"/>
      <c r="KI8" s="118"/>
      <c r="KJ8" s="118"/>
      <c r="KK8" s="118"/>
      <c r="KL8" s="118"/>
      <c r="KM8" s="118"/>
      <c r="KN8" s="118"/>
      <c r="KO8" s="118"/>
      <c r="KP8" s="118"/>
      <c r="KQ8" s="118"/>
      <c r="KR8" s="118"/>
      <c r="KS8" s="118"/>
      <c r="KT8" s="118"/>
      <c r="KU8" s="118"/>
      <c r="KV8" s="118"/>
      <c r="KW8" s="118"/>
      <c r="KX8" s="118"/>
      <c r="KY8" s="118"/>
      <c r="KZ8" s="118"/>
      <c r="LA8" s="118"/>
      <c r="LB8" s="118"/>
      <c r="LC8" s="118"/>
      <c r="LD8" s="118"/>
      <c r="LE8" s="118"/>
      <c r="LF8" s="118"/>
      <c r="LG8" s="118"/>
      <c r="LH8" s="118"/>
      <c r="LI8" s="118"/>
      <c r="LJ8" s="117">
        <f>データ!U7</f>
        <v>12001</v>
      </c>
      <c r="LK8" s="117"/>
      <c r="LL8" s="117"/>
      <c r="LM8" s="117"/>
      <c r="LN8" s="117"/>
      <c r="LO8" s="117"/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3"/>
      <c r="ND8" s="123" t="s">
        <v>10</v>
      </c>
      <c r="NE8" s="124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08" t="str">
        <f>データ!O7</f>
        <v>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11" t="s">
        <v>121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 t="str">
        <f>データ!Q7</f>
        <v>立体式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43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17">
        <f>データ!V7</f>
        <v>436</v>
      </c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>
        <f>データ!W7</f>
        <v>160</v>
      </c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8" t="str">
        <f>データ!X7</f>
        <v>代行制</v>
      </c>
      <c r="LK10" s="118"/>
      <c r="LL10" s="118"/>
      <c r="LM10" s="118"/>
      <c r="LN10" s="118"/>
      <c r="LO10" s="118"/>
      <c r="LP10" s="118"/>
      <c r="LQ10" s="118"/>
      <c r="LR10" s="118"/>
      <c r="LS10" s="118"/>
      <c r="LT10" s="118"/>
      <c r="LU10" s="118"/>
      <c r="LV10" s="118"/>
      <c r="LW10" s="118"/>
      <c r="LX10" s="118"/>
      <c r="LY10" s="118"/>
      <c r="LZ10" s="118"/>
      <c r="MA10" s="118"/>
      <c r="MB10" s="118"/>
      <c r="MC10" s="118"/>
      <c r="MD10" s="118"/>
      <c r="ME10" s="118"/>
      <c r="MF10" s="118"/>
      <c r="MG10" s="118"/>
      <c r="MH10" s="118"/>
      <c r="MI10" s="118"/>
      <c r="MJ10" s="118"/>
      <c r="MK10" s="118"/>
      <c r="ML10" s="118"/>
      <c r="MM10" s="118"/>
      <c r="MN10" s="118"/>
      <c r="MO10" s="118"/>
      <c r="MP10" s="118"/>
      <c r="MQ10" s="118"/>
      <c r="MR10" s="118"/>
      <c r="MS10" s="118"/>
      <c r="MT10" s="118"/>
      <c r="MU10" s="118"/>
      <c r="MV10" s="118"/>
      <c r="MW10" s="118"/>
      <c r="MX10" s="118"/>
      <c r="MY10" s="118"/>
      <c r="MZ10" s="118"/>
      <c r="NA10" s="118"/>
      <c r="NB10" s="118"/>
      <c r="NC10" s="2"/>
      <c r="ND10" s="119" t="s">
        <v>21</v>
      </c>
      <c r="NE10" s="12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1" t="s">
        <v>23</v>
      </c>
      <c r="NE11" s="121"/>
      <c r="NF11" s="121"/>
      <c r="NG11" s="121"/>
      <c r="NH11" s="121"/>
      <c r="NI11" s="121"/>
      <c r="NJ11" s="121"/>
      <c r="NK11" s="121"/>
      <c r="NL11" s="121"/>
      <c r="NM11" s="121"/>
      <c r="NN11" s="121"/>
      <c r="NO11" s="121"/>
      <c r="NP11" s="121"/>
      <c r="NQ11" s="121"/>
      <c r="NR11" s="121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1"/>
      <c r="NE12" s="121"/>
      <c r="NF12" s="121"/>
      <c r="NG12" s="121"/>
      <c r="NH12" s="121"/>
      <c r="NI12" s="121"/>
      <c r="NJ12" s="121"/>
      <c r="NK12" s="121"/>
      <c r="NL12" s="121"/>
      <c r="NM12" s="121"/>
      <c r="NN12" s="121"/>
      <c r="NO12" s="121"/>
      <c r="NP12" s="121"/>
      <c r="NQ12" s="121"/>
      <c r="NR12" s="12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2"/>
      <c r="NE13" s="122"/>
      <c r="NF13" s="122"/>
      <c r="NG13" s="122"/>
      <c r="NH13" s="122"/>
      <c r="NI13" s="122"/>
      <c r="NJ13" s="122"/>
      <c r="NK13" s="122"/>
      <c r="NL13" s="122"/>
      <c r="NM13" s="122"/>
      <c r="NN13" s="122"/>
      <c r="NO13" s="122"/>
      <c r="NP13" s="122"/>
      <c r="NQ13" s="122"/>
      <c r="NR13" s="122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131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05" t="str">
        <f>データ!$B$11</f>
        <v>H27</v>
      </c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 t="str">
        <f>データ!$C$11</f>
        <v>H28</v>
      </c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 t="str">
        <f>データ!$D$11</f>
        <v>H29</v>
      </c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 t="str">
        <f>データ!$E$11</f>
        <v>H30</v>
      </c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 t="str">
        <f>データ!$F$11</f>
        <v>R01</v>
      </c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05" t="str">
        <f>データ!$B$11</f>
        <v>H27</v>
      </c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 t="str">
        <f>データ!$C$11</f>
        <v>H28</v>
      </c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 t="str">
        <f>データ!$D$11</f>
        <v>H29</v>
      </c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 t="str">
        <f>データ!$E$11</f>
        <v>H30</v>
      </c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 t="str">
        <f>データ!$F$11</f>
        <v>R01</v>
      </c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05" t="str">
        <f>データ!$B$11</f>
        <v>H27</v>
      </c>
      <c r="JD30" s="105"/>
      <c r="JE30" s="105"/>
      <c r="JF30" s="105"/>
      <c r="JG30" s="105"/>
      <c r="JH30" s="105"/>
      <c r="JI30" s="105"/>
      <c r="JJ30" s="105"/>
      <c r="JK30" s="105"/>
      <c r="JL30" s="105"/>
      <c r="JM30" s="105"/>
      <c r="JN30" s="105"/>
      <c r="JO30" s="105"/>
      <c r="JP30" s="105"/>
      <c r="JQ30" s="105"/>
      <c r="JR30" s="105"/>
      <c r="JS30" s="105"/>
      <c r="JT30" s="105"/>
      <c r="JU30" s="105"/>
      <c r="JV30" s="105" t="str">
        <f>データ!$C$11</f>
        <v>H28</v>
      </c>
      <c r="JW30" s="105"/>
      <c r="JX30" s="105"/>
      <c r="JY30" s="105"/>
      <c r="JZ30" s="105"/>
      <c r="KA30" s="105"/>
      <c r="KB30" s="105"/>
      <c r="KC30" s="105"/>
      <c r="KD30" s="105"/>
      <c r="KE30" s="105"/>
      <c r="KF30" s="105"/>
      <c r="KG30" s="105"/>
      <c r="KH30" s="105"/>
      <c r="KI30" s="105"/>
      <c r="KJ30" s="105"/>
      <c r="KK30" s="105"/>
      <c r="KL30" s="105"/>
      <c r="KM30" s="105"/>
      <c r="KN30" s="105"/>
      <c r="KO30" s="105" t="str">
        <f>データ!$D$11</f>
        <v>H29</v>
      </c>
      <c r="KP30" s="105"/>
      <c r="KQ30" s="105"/>
      <c r="KR30" s="105"/>
      <c r="KS30" s="105"/>
      <c r="KT30" s="105"/>
      <c r="KU30" s="105"/>
      <c r="KV30" s="105"/>
      <c r="KW30" s="105"/>
      <c r="KX30" s="105"/>
      <c r="KY30" s="105"/>
      <c r="KZ30" s="105"/>
      <c r="LA30" s="105"/>
      <c r="LB30" s="105"/>
      <c r="LC30" s="105"/>
      <c r="LD30" s="105"/>
      <c r="LE30" s="105"/>
      <c r="LF30" s="105"/>
      <c r="LG30" s="105"/>
      <c r="LH30" s="105" t="str">
        <f>データ!$E$11</f>
        <v>H30</v>
      </c>
      <c r="LI30" s="105"/>
      <c r="LJ30" s="105"/>
      <c r="LK30" s="105"/>
      <c r="LL30" s="105"/>
      <c r="LM30" s="105"/>
      <c r="LN30" s="105"/>
      <c r="LO30" s="105"/>
      <c r="LP30" s="105"/>
      <c r="LQ30" s="105"/>
      <c r="LR30" s="105"/>
      <c r="LS30" s="105"/>
      <c r="LT30" s="105"/>
      <c r="LU30" s="105"/>
      <c r="LV30" s="105"/>
      <c r="LW30" s="105"/>
      <c r="LX30" s="105"/>
      <c r="LY30" s="105"/>
      <c r="LZ30" s="105"/>
      <c r="MA30" s="105" t="str">
        <f>データ!$F$11</f>
        <v>R01</v>
      </c>
      <c r="MB30" s="105"/>
      <c r="MC30" s="105"/>
      <c r="MD30" s="105"/>
      <c r="ME30" s="105"/>
      <c r="MF30" s="105"/>
      <c r="MG30" s="105"/>
      <c r="MH30" s="105"/>
      <c r="MI30" s="105"/>
      <c r="MJ30" s="105"/>
      <c r="MK30" s="105"/>
      <c r="ML30" s="105"/>
      <c r="MM30" s="105"/>
      <c r="MN30" s="105"/>
      <c r="MO30" s="105"/>
      <c r="MP30" s="105"/>
      <c r="MQ30" s="105"/>
      <c r="MR30" s="105"/>
      <c r="MS30" s="105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1" t="s">
        <v>27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3"/>
      <c r="U31" s="104">
        <f>データ!Y7</f>
        <v>63.5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>
        <f>データ!Z7</f>
        <v>52.6</v>
      </c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>
        <f>データ!AA7</f>
        <v>83</v>
      </c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>
        <f>データ!AB7</f>
        <v>226.9</v>
      </c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>
        <f>データ!AC7</f>
        <v>271.10000000000002</v>
      </c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1" t="s">
        <v>27</v>
      </c>
      <c r="EB31" s="102"/>
      <c r="EC31" s="102"/>
      <c r="ED31" s="102"/>
      <c r="EE31" s="102"/>
      <c r="EF31" s="102"/>
      <c r="EG31" s="102"/>
      <c r="EH31" s="102"/>
      <c r="EI31" s="102"/>
      <c r="EJ31" s="102"/>
      <c r="EK31" s="103"/>
      <c r="EL31" s="104">
        <f>データ!AJ7</f>
        <v>0</v>
      </c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>
        <f>データ!AK7</f>
        <v>0</v>
      </c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>
        <f>データ!AL7</f>
        <v>0</v>
      </c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>
        <f>データ!AM7</f>
        <v>0</v>
      </c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>
        <f>データ!AN7</f>
        <v>0</v>
      </c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1" t="s">
        <v>27</v>
      </c>
      <c r="IS31" s="102"/>
      <c r="IT31" s="102"/>
      <c r="IU31" s="102"/>
      <c r="IV31" s="102"/>
      <c r="IW31" s="102"/>
      <c r="IX31" s="102"/>
      <c r="IY31" s="102"/>
      <c r="IZ31" s="102"/>
      <c r="JA31" s="102"/>
      <c r="JB31" s="103"/>
      <c r="JC31" s="80">
        <f>データ!DK7</f>
        <v>62.3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40.9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38.6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208.7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1" t="s">
        <v>29</v>
      </c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104">
        <f>データ!AD7</f>
        <v>218.5</v>
      </c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>
        <f>データ!AE7</f>
        <v>151.19999999999999</v>
      </c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>
        <f>データ!AF7</f>
        <v>212.4</v>
      </c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>
        <f>データ!AG7</f>
        <v>243</v>
      </c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>
        <f>データ!AH7</f>
        <v>218.2</v>
      </c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1" t="s">
        <v>29</v>
      </c>
      <c r="EB32" s="102"/>
      <c r="EC32" s="102"/>
      <c r="ED32" s="102"/>
      <c r="EE32" s="102"/>
      <c r="EF32" s="102"/>
      <c r="EG32" s="102"/>
      <c r="EH32" s="102"/>
      <c r="EI32" s="102"/>
      <c r="EJ32" s="102"/>
      <c r="EK32" s="103"/>
      <c r="EL32" s="104">
        <f>データ!AO7</f>
        <v>4.7</v>
      </c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>
        <f>データ!AP7</f>
        <v>4</v>
      </c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>
        <f>データ!AQ7</f>
        <v>2.4</v>
      </c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>
        <f>データ!AR7</f>
        <v>2.2999999999999998</v>
      </c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>
        <f>データ!AS7</f>
        <v>1.5</v>
      </c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1" t="s">
        <v>29</v>
      </c>
      <c r="IS32" s="102"/>
      <c r="IT32" s="102"/>
      <c r="IU32" s="102"/>
      <c r="IV32" s="102"/>
      <c r="IW32" s="102"/>
      <c r="IX32" s="102"/>
      <c r="IY32" s="102"/>
      <c r="IZ32" s="102"/>
      <c r="JA32" s="102"/>
      <c r="JB32" s="103"/>
      <c r="JC32" s="80">
        <f>データ!DP7</f>
        <v>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134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132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05" t="str">
        <f>データ!$B$11</f>
        <v>H27</v>
      </c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 t="str">
        <f>データ!$C$11</f>
        <v>H28</v>
      </c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 t="str">
        <f>データ!$D$11</f>
        <v>H29</v>
      </c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 t="str">
        <f>データ!$E$11</f>
        <v>H30</v>
      </c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 t="str">
        <f>データ!$F$11</f>
        <v>R01</v>
      </c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05" t="str">
        <f>データ!$B$11</f>
        <v>H27</v>
      </c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 t="str">
        <f>データ!$C$11</f>
        <v>H28</v>
      </c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 t="str">
        <f>データ!$D$11</f>
        <v>H29</v>
      </c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 t="str">
        <f>データ!$E$11</f>
        <v>H30</v>
      </c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 t="str">
        <f>データ!$F$11</f>
        <v>R01</v>
      </c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05" t="str">
        <f>データ!$B$11</f>
        <v>H27</v>
      </c>
      <c r="JD51" s="105"/>
      <c r="JE51" s="105"/>
      <c r="JF51" s="105"/>
      <c r="JG51" s="105"/>
      <c r="JH51" s="105"/>
      <c r="JI51" s="105"/>
      <c r="JJ51" s="105"/>
      <c r="JK51" s="105"/>
      <c r="JL51" s="105"/>
      <c r="JM51" s="105"/>
      <c r="JN51" s="105"/>
      <c r="JO51" s="105"/>
      <c r="JP51" s="105"/>
      <c r="JQ51" s="105"/>
      <c r="JR51" s="105"/>
      <c r="JS51" s="105"/>
      <c r="JT51" s="105"/>
      <c r="JU51" s="105"/>
      <c r="JV51" s="105" t="str">
        <f>データ!$C$11</f>
        <v>H28</v>
      </c>
      <c r="JW51" s="105"/>
      <c r="JX51" s="105"/>
      <c r="JY51" s="105"/>
      <c r="JZ51" s="105"/>
      <c r="KA51" s="105"/>
      <c r="KB51" s="105"/>
      <c r="KC51" s="105"/>
      <c r="KD51" s="105"/>
      <c r="KE51" s="105"/>
      <c r="KF51" s="105"/>
      <c r="KG51" s="105"/>
      <c r="KH51" s="105"/>
      <c r="KI51" s="105"/>
      <c r="KJ51" s="105"/>
      <c r="KK51" s="105"/>
      <c r="KL51" s="105"/>
      <c r="KM51" s="105"/>
      <c r="KN51" s="105"/>
      <c r="KO51" s="105" t="str">
        <f>データ!$D$11</f>
        <v>H29</v>
      </c>
      <c r="KP51" s="105"/>
      <c r="KQ51" s="105"/>
      <c r="KR51" s="105"/>
      <c r="KS51" s="105"/>
      <c r="KT51" s="105"/>
      <c r="KU51" s="105"/>
      <c r="KV51" s="105"/>
      <c r="KW51" s="105"/>
      <c r="KX51" s="105"/>
      <c r="KY51" s="105"/>
      <c r="KZ51" s="105"/>
      <c r="LA51" s="105"/>
      <c r="LB51" s="105"/>
      <c r="LC51" s="105"/>
      <c r="LD51" s="105"/>
      <c r="LE51" s="105"/>
      <c r="LF51" s="105"/>
      <c r="LG51" s="105"/>
      <c r="LH51" s="105" t="str">
        <f>データ!$E$11</f>
        <v>H30</v>
      </c>
      <c r="LI51" s="105"/>
      <c r="LJ51" s="105"/>
      <c r="LK51" s="105"/>
      <c r="LL51" s="105"/>
      <c r="LM51" s="105"/>
      <c r="LN51" s="105"/>
      <c r="LO51" s="105"/>
      <c r="LP51" s="105"/>
      <c r="LQ51" s="105"/>
      <c r="LR51" s="105"/>
      <c r="LS51" s="105"/>
      <c r="LT51" s="105"/>
      <c r="LU51" s="105"/>
      <c r="LV51" s="105"/>
      <c r="LW51" s="105"/>
      <c r="LX51" s="105"/>
      <c r="LY51" s="105"/>
      <c r="LZ51" s="105"/>
      <c r="MA51" s="105" t="str">
        <f>データ!$F$11</f>
        <v>R01</v>
      </c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  <c r="MP51" s="105"/>
      <c r="MQ51" s="105"/>
      <c r="MR51" s="105"/>
      <c r="MS51" s="105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1" t="s">
        <v>27</v>
      </c>
      <c r="K52" s="102"/>
      <c r="L52" s="102"/>
      <c r="M52" s="102"/>
      <c r="N52" s="102"/>
      <c r="O52" s="102"/>
      <c r="P52" s="102"/>
      <c r="Q52" s="102"/>
      <c r="R52" s="102"/>
      <c r="S52" s="102"/>
      <c r="T52" s="103"/>
      <c r="U52" s="100">
        <f>データ!AU7</f>
        <v>0</v>
      </c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>
        <f>データ!AV7</f>
        <v>0</v>
      </c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>
        <f>データ!AW7</f>
        <v>0</v>
      </c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>
        <f>データ!AX7</f>
        <v>0</v>
      </c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>
        <f>データ!AY7</f>
        <v>0</v>
      </c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1" t="s">
        <v>27</v>
      </c>
      <c r="EB52" s="102"/>
      <c r="EC52" s="102"/>
      <c r="ED52" s="102"/>
      <c r="EE52" s="102"/>
      <c r="EF52" s="102"/>
      <c r="EG52" s="102"/>
      <c r="EH52" s="102"/>
      <c r="EI52" s="102"/>
      <c r="EJ52" s="102"/>
      <c r="EK52" s="103"/>
      <c r="EL52" s="104">
        <f>データ!BF7</f>
        <v>38.9</v>
      </c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>
        <f>データ!BG7</f>
        <v>34.5</v>
      </c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>
        <f>データ!BH7</f>
        <v>59.9</v>
      </c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>
        <f>データ!BI7</f>
        <v>54</v>
      </c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>
        <f>データ!BJ7</f>
        <v>60.6</v>
      </c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1" t="s">
        <v>27</v>
      </c>
      <c r="IS52" s="102"/>
      <c r="IT52" s="102"/>
      <c r="IU52" s="102"/>
      <c r="IV52" s="102"/>
      <c r="IW52" s="102"/>
      <c r="IX52" s="102"/>
      <c r="IY52" s="102"/>
      <c r="IZ52" s="102"/>
      <c r="JA52" s="102"/>
      <c r="JB52" s="103"/>
      <c r="JC52" s="100">
        <f>データ!BQ7</f>
        <v>5935</v>
      </c>
      <c r="JD52" s="100"/>
      <c r="JE52" s="100"/>
      <c r="JF52" s="100"/>
      <c r="JG52" s="100"/>
      <c r="JH52" s="100"/>
      <c r="JI52" s="100"/>
      <c r="JJ52" s="100"/>
      <c r="JK52" s="100"/>
      <c r="JL52" s="100"/>
      <c r="JM52" s="100"/>
      <c r="JN52" s="100"/>
      <c r="JO52" s="100"/>
      <c r="JP52" s="100"/>
      <c r="JQ52" s="100"/>
      <c r="JR52" s="100"/>
      <c r="JS52" s="100"/>
      <c r="JT52" s="100"/>
      <c r="JU52" s="100"/>
      <c r="JV52" s="100">
        <f>データ!BR7</f>
        <v>5079</v>
      </c>
      <c r="JW52" s="100"/>
      <c r="JX52" s="100"/>
      <c r="JY52" s="100"/>
      <c r="JZ52" s="100"/>
      <c r="KA52" s="100"/>
      <c r="KB52" s="100"/>
      <c r="KC52" s="100"/>
      <c r="KD52" s="100"/>
      <c r="KE52" s="100"/>
      <c r="KF52" s="100"/>
      <c r="KG52" s="100"/>
      <c r="KH52" s="100"/>
      <c r="KI52" s="100"/>
      <c r="KJ52" s="100"/>
      <c r="KK52" s="100"/>
      <c r="KL52" s="100"/>
      <c r="KM52" s="100"/>
      <c r="KN52" s="100"/>
      <c r="KO52" s="100">
        <f>データ!BS7</f>
        <v>14384</v>
      </c>
      <c r="KP52" s="100"/>
      <c r="KQ52" s="100"/>
      <c r="KR52" s="100"/>
      <c r="KS52" s="100"/>
      <c r="KT52" s="100"/>
      <c r="KU52" s="100"/>
      <c r="KV52" s="100"/>
      <c r="KW52" s="100"/>
      <c r="KX52" s="100"/>
      <c r="KY52" s="100"/>
      <c r="KZ52" s="100"/>
      <c r="LA52" s="100"/>
      <c r="LB52" s="100"/>
      <c r="LC52" s="100"/>
      <c r="LD52" s="100"/>
      <c r="LE52" s="100"/>
      <c r="LF52" s="100"/>
      <c r="LG52" s="100"/>
      <c r="LH52" s="100">
        <f>データ!BT7</f>
        <v>82979</v>
      </c>
      <c r="LI52" s="100"/>
      <c r="LJ52" s="100"/>
      <c r="LK52" s="100"/>
      <c r="LL52" s="100"/>
      <c r="LM52" s="100"/>
      <c r="LN52" s="100"/>
      <c r="LO52" s="100"/>
      <c r="LP52" s="100"/>
      <c r="LQ52" s="100"/>
      <c r="LR52" s="100"/>
      <c r="LS52" s="100"/>
      <c r="LT52" s="100"/>
      <c r="LU52" s="100"/>
      <c r="LV52" s="100"/>
      <c r="LW52" s="100"/>
      <c r="LX52" s="100"/>
      <c r="LY52" s="100"/>
      <c r="LZ52" s="100"/>
      <c r="MA52" s="100">
        <f>データ!BU7</f>
        <v>115831</v>
      </c>
      <c r="MB52" s="100"/>
      <c r="MC52" s="100"/>
      <c r="MD52" s="100"/>
      <c r="ME52" s="100"/>
      <c r="MF52" s="100"/>
      <c r="MG52" s="100"/>
      <c r="MH52" s="100"/>
      <c r="MI52" s="100"/>
      <c r="MJ52" s="100"/>
      <c r="MK52" s="100"/>
      <c r="ML52" s="100"/>
      <c r="MM52" s="100"/>
      <c r="MN52" s="100"/>
      <c r="MO52" s="100"/>
      <c r="MP52" s="100"/>
      <c r="MQ52" s="100"/>
      <c r="MR52" s="100"/>
      <c r="MS52" s="100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1" t="s">
        <v>29</v>
      </c>
      <c r="K53" s="102"/>
      <c r="L53" s="102"/>
      <c r="M53" s="102"/>
      <c r="N53" s="102"/>
      <c r="O53" s="102"/>
      <c r="P53" s="102"/>
      <c r="Q53" s="102"/>
      <c r="R53" s="102"/>
      <c r="S53" s="102"/>
      <c r="T53" s="103"/>
      <c r="U53" s="100">
        <f>データ!AZ7</f>
        <v>46</v>
      </c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>
        <f>データ!BA7</f>
        <v>39</v>
      </c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>
        <f>データ!BB7</f>
        <v>25</v>
      </c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>
        <f>データ!BC7</f>
        <v>23</v>
      </c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>
        <f>データ!BD7</f>
        <v>11</v>
      </c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1" t="s">
        <v>29</v>
      </c>
      <c r="EB53" s="102"/>
      <c r="EC53" s="102"/>
      <c r="ED53" s="102"/>
      <c r="EE53" s="102"/>
      <c r="EF53" s="102"/>
      <c r="EG53" s="102"/>
      <c r="EH53" s="102"/>
      <c r="EI53" s="102"/>
      <c r="EJ53" s="102"/>
      <c r="EK53" s="103"/>
      <c r="EL53" s="104">
        <f>データ!BK7</f>
        <v>33.200000000000003</v>
      </c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>
        <f>データ!BL7</f>
        <v>29.6</v>
      </c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>
        <f>データ!BM7</f>
        <v>29.2</v>
      </c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>
        <f>データ!BN7</f>
        <v>30.4</v>
      </c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>
        <f>データ!BO7</f>
        <v>5.8</v>
      </c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1" t="s">
        <v>29</v>
      </c>
      <c r="IS53" s="102"/>
      <c r="IT53" s="102"/>
      <c r="IU53" s="102"/>
      <c r="IV53" s="102"/>
      <c r="IW53" s="102"/>
      <c r="IX53" s="102"/>
      <c r="IY53" s="102"/>
      <c r="IZ53" s="102"/>
      <c r="JA53" s="102"/>
      <c r="JB53" s="103"/>
      <c r="JC53" s="100">
        <f>データ!BV7</f>
        <v>37496</v>
      </c>
      <c r="JD53" s="100"/>
      <c r="JE53" s="100"/>
      <c r="JF53" s="100"/>
      <c r="JG53" s="100"/>
      <c r="JH53" s="100"/>
      <c r="JI53" s="100"/>
      <c r="JJ53" s="100"/>
      <c r="JK53" s="100"/>
      <c r="JL53" s="100"/>
      <c r="JM53" s="100"/>
      <c r="JN53" s="100"/>
      <c r="JO53" s="100"/>
      <c r="JP53" s="100"/>
      <c r="JQ53" s="100"/>
      <c r="JR53" s="100"/>
      <c r="JS53" s="100"/>
      <c r="JT53" s="100"/>
      <c r="JU53" s="100"/>
      <c r="JV53" s="100">
        <f>データ!BW7</f>
        <v>31888</v>
      </c>
      <c r="JW53" s="100"/>
      <c r="JX53" s="100"/>
      <c r="JY53" s="100"/>
      <c r="JZ53" s="100"/>
      <c r="KA53" s="100"/>
      <c r="KB53" s="100"/>
      <c r="KC53" s="100"/>
      <c r="KD53" s="100"/>
      <c r="KE53" s="100"/>
      <c r="KF53" s="100"/>
      <c r="KG53" s="100"/>
      <c r="KH53" s="100"/>
      <c r="KI53" s="100"/>
      <c r="KJ53" s="100"/>
      <c r="KK53" s="100"/>
      <c r="KL53" s="100"/>
      <c r="KM53" s="100"/>
      <c r="KN53" s="100"/>
      <c r="KO53" s="100">
        <f>データ!BX7</f>
        <v>13314</v>
      </c>
      <c r="KP53" s="100"/>
      <c r="KQ53" s="100"/>
      <c r="KR53" s="100"/>
      <c r="KS53" s="100"/>
      <c r="KT53" s="100"/>
      <c r="KU53" s="100"/>
      <c r="KV53" s="100"/>
      <c r="KW53" s="100"/>
      <c r="KX53" s="100"/>
      <c r="KY53" s="100"/>
      <c r="KZ53" s="100"/>
      <c r="LA53" s="100"/>
      <c r="LB53" s="100"/>
      <c r="LC53" s="100"/>
      <c r="LD53" s="100"/>
      <c r="LE53" s="100"/>
      <c r="LF53" s="100"/>
      <c r="LG53" s="100"/>
      <c r="LH53" s="100">
        <f>データ!BY7</f>
        <v>28825</v>
      </c>
      <c r="LI53" s="100"/>
      <c r="LJ53" s="100"/>
      <c r="LK53" s="100"/>
      <c r="LL53" s="100"/>
      <c r="LM53" s="100"/>
      <c r="LN53" s="100"/>
      <c r="LO53" s="100"/>
      <c r="LP53" s="100"/>
      <c r="LQ53" s="100"/>
      <c r="LR53" s="100"/>
      <c r="LS53" s="100"/>
      <c r="LT53" s="100"/>
      <c r="LU53" s="100"/>
      <c r="LV53" s="100"/>
      <c r="LW53" s="100"/>
      <c r="LX53" s="100"/>
      <c r="LY53" s="100"/>
      <c r="LZ53" s="100"/>
      <c r="MA53" s="100">
        <f>データ!BZ7</f>
        <v>26838</v>
      </c>
      <c r="MB53" s="100"/>
      <c r="MC53" s="100"/>
      <c r="MD53" s="100"/>
      <c r="ME53" s="100"/>
      <c r="MF53" s="100"/>
      <c r="MG53" s="100"/>
      <c r="MH53" s="100"/>
      <c r="MI53" s="100"/>
      <c r="MJ53" s="100"/>
      <c r="MK53" s="100"/>
      <c r="ML53" s="100"/>
      <c r="MM53" s="100"/>
      <c r="MN53" s="100"/>
      <c r="MO53" s="100"/>
      <c r="MP53" s="100"/>
      <c r="MQ53" s="100"/>
      <c r="MR53" s="100"/>
      <c r="MS53" s="100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48"/>
      <c r="NE64" s="149"/>
      <c r="NF64" s="149"/>
      <c r="NG64" s="149"/>
      <c r="NH64" s="149"/>
      <c r="NI64" s="149"/>
      <c r="NJ64" s="149"/>
      <c r="NK64" s="149"/>
      <c r="NL64" s="149"/>
      <c r="NM64" s="149"/>
      <c r="NN64" s="149"/>
      <c r="NO64" s="149"/>
      <c r="NP64" s="149"/>
      <c r="NQ64" s="149"/>
      <c r="NR64" s="150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133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114279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363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1177.7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5477.9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2619.8000000000002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1811.6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48"/>
      <c r="NE82" s="149"/>
      <c r="NF82" s="149"/>
      <c r="NG82" s="149"/>
      <c r="NH82" s="149"/>
      <c r="NI82" s="149"/>
      <c r="NJ82" s="149"/>
      <c r="NK82" s="149"/>
      <c r="NL82" s="149"/>
      <c r="NM82" s="149"/>
      <c r="NN82" s="149"/>
      <c r="NO82" s="149"/>
      <c r="NP82" s="149"/>
      <c r="NQ82" s="149"/>
      <c r="NR82" s="15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bZ8xggnmDwJaBhjHYxZLtZwtY1qHw3Qv2PZ8VpON1r8DhrUPNdAky13/qWcUNnkWssdR5vhnFcj0IDBdeae6Q==" saltValue="ioIkyTqTCaLqiNnFtnZyB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101</v>
      </c>
      <c r="AW5" s="59" t="s">
        <v>91</v>
      </c>
      <c r="AX5" s="59" t="s">
        <v>104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104</v>
      </c>
      <c r="BJ5" s="59" t="s">
        <v>102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105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105</v>
      </c>
      <c r="CE5" s="59" t="s">
        <v>106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103</v>
      </c>
      <c r="CP5" s="59" t="s">
        <v>90</v>
      </c>
      <c r="CQ5" s="59" t="s">
        <v>105</v>
      </c>
      <c r="CR5" s="59" t="s">
        <v>104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104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107</v>
      </c>
      <c r="DN5" s="59" t="s">
        <v>92</v>
      </c>
      <c r="DO5" s="59" t="s">
        <v>108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青森県八戸市</v>
      </c>
      <c r="I6" s="60" t="str">
        <f t="shared" si="1"/>
        <v>八戸市中央駐車場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43</v>
      </c>
      <c r="S6" s="62" t="str">
        <f t="shared" si="1"/>
        <v>商業施設</v>
      </c>
      <c r="T6" s="62" t="str">
        <f t="shared" si="1"/>
        <v>無</v>
      </c>
      <c r="U6" s="63">
        <f t="shared" si="1"/>
        <v>12001</v>
      </c>
      <c r="V6" s="63">
        <f t="shared" si="1"/>
        <v>436</v>
      </c>
      <c r="W6" s="63">
        <f t="shared" si="1"/>
        <v>160</v>
      </c>
      <c r="X6" s="62" t="str">
        <f t="shared" si="1"/>
        <v>代行制</v>
      </c>
      <c r="Y6" s="64">
        <f>IF(Y8="-",NA(),Y8)</f>
        <v>63.5</v>
      </c>
      <c r="Z6" s="64">
        <f t="shared" ref="Z6:AH6" si="2">IF(Z8="-",NA(),Z8)</f>
        <v>52.6</v>
      </c>
      <c r="AA6" s="64">
        <f t="shared" si="2"/>
        <v>83</v>
      </c>
      <c r="AB6" s="64">
        <f t="shared" si="2"/>
        <v>226.9</v>
      </c>
      <c r="AC6" s="64">
        <f t="shared" si="2"/>
        <v>271.10000000000002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38.9</v>
      </c>
      <c r="BG6" s="64">
        <f t="shared" ref="BG6:BO6" si="5">IF(BG8="-",NA(),BG8)</f>
        <v>34.5</v>
      </c>
      <c r="BH6" s="64">
        <f t="shared" si="5"/>
        <v>59.9</v>
      </c>
      <c r="BI6" s="64">
        <f t="shared" si="5"/>
        <v>54</v>
      </c>
      <c r="BJ6" s="64">
        <f t="shared" si="5"/>
        <v>60.6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5935</v>
      </c>
      <c r="BR6" s="65">
        <f t="shared" ref="BR6:BZ6" si="6">IF(BR8="-",NA(),BR8)</f>
        <v>5079</v>
      </c>
      <c r="BS6" s="65">
        <f t="shared" si="6"/>
        <v>14384</v>
      </c>
      <c r="BT6" s="65">
        <f t="shared" si="6"/>
        <v>82979</v>
      </c>
      <c r="BU6" s="65">
        <f t="shared" si="6"/>
        <v>115831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114279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363</v>
      </c>
      <c r="DA6" s="64">
        <f t="shared" ref="DA6:DI6" si="8">IF(DA8="-",NA(),DA8)</f>
        <v>1177.7</v>
      </c>
      <c r="DB6" s="64">
        <f t="shared" si="8"/>
        <v>5477.9</v>
      </c>
      <c r="DC6" s="64">
        <f t="shared" si="8"/>
        <v>2619.8000000000002</v>
      </c>
      <c r="DD6" s="64">
        <f t="shared" si="8"/>
        <v>1811.6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62.3</v>
      </c>
      <c r="DL6" s="64">
        <f t="shared" ref="DL6:DT6" si="9">IF(DL8="-",NA(),DL8)</f>
        <v>40.9</v>
      </c>
      <c r="DM6" s="64">
        <f t="shared" si="9"/>
        <v>38.6</v>
      </c>
      <c r="DN6" s="64">
        <f t="shared" si="9"/>
        <v>145</v>
      </c>
      <c r="DO6" s="64">
        <f t="shared" si="9"/>
        <v>208.7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青森県　八戸市</v>
      </c>
      <c r="I7" s="60" t="str">
        <f t="shared" si="10"/>
        <v>八戸市中央駐車場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43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12001</v>
      </c>
      <c r="V7" s="63">
        <f t="shared" si="10"/>
        <v>436</v>
      </c>
      <c r="W7" s="63">
        <f t="shared" si="10"/>
        <v>160</v>
      </c>
      <c r="X7" s="62" t="str">
        <f t="shared" si="10"/>
        <v>代行制</v>
      </c>
      <c r="Y7" s="64">
        <f>Y8</f>
        <v>63.5</v>
      </c>
      <c r="Z7" s="64">
        <f t="shared" ref="Z7:AH7" si="11">Z8</f>
        <v>52.6</v>
      </c>
      <c r="AA7" s="64">
        <f t="shared" si="11"/>
        <v>83</v>
      </c>
      <c r="AB7" s="64">
        <f t="shared" si="11"/>
        <v>226.9</v>
      </c>
      <c r="AC7" s="64">
        <f t="shared" si="11"/>
        <v>271.10000000000002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38.9</v>
      </c>
      <c r="BG7" s="64">
        <f t="shared" ref="BG7:BO7" si="14">BG8</f>
        <v>34.5</v>
      </c>
      <c r="BH7" s="64">
        <f t="shared" si="14"/>
        <v>59.9</v>
      </c>
      <c r="BI7" s="64">
        <f t="shared" si="14"/>
        <v>54</v>
      </c>
      <c r="BJ7" s="64">
        <f t="shared" si="14"/>
        <v>60.6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5935</v>
      </c>
      <c r="BR7" s="65">
        <f t="shared" ref="BR7:BZ7" si="15">BR8</f>
        <v>5079</v>
      </c>
      <c r="BS7" s="65">
        <f t="shared" si="15"/>
        <v>14384</v>
      </c>
      <c r="BT7" s="65">
        <f t="shared" si="15"/>
        <v>82979</v>
      </c>
      <c r="BU7" s="65">
        <f t="shared" si="15"/>
        <v>115831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114279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363</v>
      </c>
      <c r="DA7" s="64">
        <f t="shared" ref="DA7:DI7" si="16">DA8</f>
        <v>1177.7</v>
      </c>
      <c r="DB7" s="64">
        <f t="shared" si="16"/>
        <v>5477.9</v>
      </c>
      <c r="DC7" s="64">
        <f t="shared" si="16"/>
        <v>2619.8000000000002</v>
      </c>
      <c r="DD7" s="64">
        <f t="shared" si="16"/>
        <v>1811.6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62.3</v>
      </c>
      <c r="DL7" s="64">
        <f t="shared" ref="DL7:DT7" si="17">DL8</f>
        <v>40.9</v>
      </c>
      <c r="DM7" s="64">
        <f t="shared" si="17"/>
        <v>38.6</v>
      </c>
      <c r="DN7" s="64">
        <f t="shared" si="17"/>
        <v>145</v>
      </c>
      <c r="DO7" s="64">
        <f t="shared" si="17"/>
        <v>208.7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22039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43</v>
      </c>
      <c r="S8" s="69" t="s">
        <v>123</v>
      </c>
      <c r="T8" s="69" t="s">
        <v>124</v>
      </c>
      <c r="U8" s="70">
        <v>12001</v>
      </c>
      <c r="V8" s="70">
        <v>436</v>
      </c>
      <c r="W8" s="70">
        <v>160</v>
      </c>
      <c r="X8" s="69" t="s">
        <v>125</v>
      </c>
      <c r="Y8" s="71">
        <v>63.5</v>
      </c>
      <c r="Z8" s="71">
        <v>52.6</v>
      </c>
      <c r="AA8" s="71">
        <v>83</v>
      </c>
      <c r="AB8" s="71">
        <v>226.9</v>
      </c>
      <c r="AC8" s="71">
        <v>271.10000000000002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38.9</v>
      </c>
      <c r="BG8" s="71">
        <v>34.5</v>
      </c>
      <c r="BH8" s="71">
        <v>59.9</v>
      </c>
      <c r="BI8" s="71">
        <v>54</v>
      </c>
      <c r="BJ8" s="71">
        <v>60.6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5935</v>
      </c>
      <c r="BR8" s="72">
        <v>5079</v>
      </c>
      <c r="BS8" s="72">
        <v>14384</v>
      </c>
      <c r="BT8" s="73">
        <v>82979</v>
      </c>
      <c r="BU8" s="73">
        <v>115831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114279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363</v>
      </c>
      <c r="DA8" s="71">
        <v>1177.7</v>
      </c>
      <c r="DB8" s="71">
        <v>5477.9</v>
      </c>
      <c r="DC8" s="71">
        <v>2619.8000000000002</v>
      </c>
      <c r="DD8" s="71">
        <v>1811.6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62.3</v>
      </c>
      <c r="DL8" s="71">
        <v>40.9</v>
      </c>
      <c r="DM8" s="71">
        <v>38.6</v>
      </c>
      <c r="DN8" s="71">
        <v>145</v>
      </c>
      <c r="DO8" s="71">
        <v>208.7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2021-01-21T10:20:51Z</cp:lastPrinted>
  <dcterms:created xsi:type="dcterms:W3CDTF">2020-12-04T03:26:28Z</dcterms:created>
  <dcterms:modified xsi:type="dcterms:W3CDTF">2021-02-12T00:36:33Z</dcterms:modified>
  <cp:category/>
</cp:coreProperties>
</file>