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6.3.50\fs_l\11171000___生活安心課\04　交通安全推進Ｔ\08 路上駐車場管理運営\R2\10_経営分析\"/>
    </mc:Choice>
  </mc:AlternateContent>
  <workbookProtection workbookAlgorithmName="SHA-512" workbookHashValue="pRHOyppLIcDJLerfA6vS6FegC3EKrZ2NOpeC8RzuFaTlknLly9taBA2603zts06QLjNAwDnerWD6Pw3u+FN8rw==" workbookSaltValue="chzuqGm6w7kXD6wcyXgmw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IT76" i="4"/>
  <c r="MI76" i="4"/>
  <c r="HJ51" i="4"/>
  <c r="MA30" i="4"/>
  <c r="CS30" i="4"/>
  <c r="MA51" i="4"/>
  <c r="CS51" i="4"/>
  <c r="HJ30" i="4"/>
  <c r="C11" i="5"/>
  <c r="D11" i="5"/>
  <c r="E11" i="5"/>
  <c r="B11" i="5"/>
  <c r="BZ30" i="4" l="1"/>
  <c r="GQ51" i="4"/>
  <c r="BK76" i="4"/>
  <c r="LH51" i="4"/>
  <c r="LH30" i="4"/>
  <c r="LT76" i="4"/>
  <c r="IE76" i="4"/>
  <c r="BZ51" i="4"/>
  <c r="GQ30" i="4"/>
  <c r="HP76" i="4"/>
  <c r="BG51" i="4"/>
  <c r="BG30" i="4"/>
  <c r="KO51" i="4"/>
  <c r="LE76" i="4"/>
  <c r="FX51" i="4"/>
  <c r="KO30" i="4"/>
  <c r="FX30" i="4"/>
  <c r="AV76" i="4"/>
  <c r="HA76" i="4"/>
  <c r="AN51" i="4"/>
  <c r="FE30" i="4"/>
  <c r="AN30" i="4"/>
  <c r="AG76" i="4"/>
  <c r="JV51" i="4"/>
  <c r="KP76" i="4"/>
  <c r="FE51" i="4"/>
  <c r="JV30" i="4"/>
  <c r="R76" i="4"/>
  <c r="JC51" i="4"/>
  <c r="EL30" i="4"/>
  <c r="KA76" i="4"/>
  <c r="EL51" i="4"/>
  <c r="JC30" i="4"/>
  <c r="GL76" i="4"/>
  <c r="U51" i="4"/>
  <c r="U30" i="4"/>
</calcChain>
</file>

<file path=xl/sharedStrings.xml><?xml version="1.0" encoding="utf-8"?>
<sst xmlns="http://schemas.openxmlformats.org/spreadsheetml/2006/main" count="278" uniqueCount="136">
  <si>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</si>
  <si>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</si>
  <si>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</si>
  <si>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</si>
  <si>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</si>
  <si>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</si>
  <si>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</si>
  <si>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</si>
  <si>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</si>
  <si>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</si>
  <si>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</si>
  <si>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</si>
  <si>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</si>
  <si>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</si>
  <si>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</si>
  <si>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</si>
  <si>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</si>
  <si>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</si>
  <si>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</si>
  <si>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</si>
  <si>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</si>
  <si>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</si>
  <si>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</si>
  <si>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</si>
  <si>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</si>
  <si>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</si>
  <si>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</si>
  <si>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</si>
  <si>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</si>
  <si>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</si>
  <si>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</si>
  <si>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</si>
  <si>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</si>
  <si>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</si>
  <si>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</si>
  <si>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</si>
  <si>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</si>
  <si>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</si>
  <si>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</si>
  <si>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</si>
  <si>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</si>
  <si>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</si>
  <si>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</si>
  <si>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</si>
  <si>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</si>
  <si>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</si>
  <si>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</si>
  <si>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</si>
  <si>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</si>
  <si>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</si>
  <si>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</si>
  <si>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</si>
  <si>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</si>
  <si>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</si>
  <si>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</si>
  <si>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</si>
  <si>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</si>
  <si>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</si>
  <si>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</si>
  <si>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</si>
  <si>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</si>
  <si>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</si>
  <si>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</si>
  <si>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</si>
  <si>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</si>
  <si>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</si>
  <si>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</si>
  <si>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</si>
  <si>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</si>
  <si>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</si>
  <si>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</si>
  <si>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</si>
  <si>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</si>
  <si>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</si>
  <si>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</si>
  <si>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</si>
  <si>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</si>
  <si>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</si>
  <si>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</si>
  <si>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</si>
  <si>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</si>
  <si>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</si>
  <si>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</si>
  <si>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</si>
  <si>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</si>
  <si>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</si>
  <si>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</si>
  <si>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</si>
  <si>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</si>
  <si>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</si>
  <si>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</si>
  <si>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</si>
  <si>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</si>
  <si>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</si>
  <si>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</si>
  <si>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</si>
  <si>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</si>
  <si>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</si>
  <si>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</si>
  <si>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</si>
  <si>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</si>
  <si>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</si>
  <si>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</si>
  <si>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</si>
  <si>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</si>
  <si>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</si>
  <si>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</si>
  <si>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</si>
  <si>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</si>
  <si>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</si>
  <si>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</si>
  <si>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</si>
  <si>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</si>
  <si>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</si>
  <si>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</si>
  <si>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青森県　青森市</t>
  </si>
  <si>
    <t>青森市八甲通り駐車場</t>
  </si>
  <si>
    <t>法非適用</t>
  </si>
  <si>
    <t>駐車場整備事業</t>
  </si>
  <si>
    <t>-</t>
  </si>
  <si>
    <t>Ａ３Ｂ２</t>
  </si>
  <si>
    <t>非設置</t>
  </si>
  <si>
    <t>該当数値なし</t>
  </si>
  <si>
    <t>都市計画駐車場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</si>
  <si>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</si>
  <si>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</si>
  <si>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</si>
  <si>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</si>
  <si>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</si>
  <si>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</si>
  <si>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</si>
  <si>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</si>
  <si>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当該駐車場の敷地は道路施設であり、仮評価額は周辺の地価と同等のものとなっている。</t>
    <phoneticPr fontId="5"/>
  </si>
  <si>
    <t>当該駐車場は、稼働率及び収支比率が低下傾向にあり、平成28年度からは赤字に転換している。
当該駐車場の周辺に民間の駐車場も増加していることから、現在の指定管理期間が終了する令和２年度末で事業廃止することとしている。</t>
    <rPh sb="72" eb="74">
      <t>ゲンザイ</t>
    </rPh>
    <rPh sb="75" eb="77">
      <t>シテイ</t>
    </rPh>
    <rPh sb="79" eb="81">
      <t>キカン</t>
    </rPh>
    <rPh sb="82" eb="84">
      <t>シュウリョウ</t>
    </rPh>
    <rPh sb="86" eb="88">
      <t>レイワ</t>
    </rPh>
    <rPh sb="89" eb="91">
      <t>ネンド</t>
    </rPh>
    <rPh sb="91" eb="92">
      <t>マツ</t>
    </rPh>
    <phoneticPr fontId="5"/>
  </si>
  <si>
    <t>収益的収支比率は減少傾向にあり、平成28年度より100％を下回っている。当該施設は完全利用料金制を採用しており、維持管理において市の負担は生じていないものの、指定管理者側の収支においては赤字が続いていることもあり、指定管理期間が終了する令和２年度末で事業廃止することとしている。</t>
    <rPh sb="107" eb="109">
      <t>シテイ</t>
    </rPh>
    <rPh sb="109" eb="111">
      <t>カンリ</t>
    </rPh>
    <rPh sb="111" eb="113">
      <t>キカン</t>
    </rPh>
    <rPh sb="114" eb="116">
      <t>シュウリョウ</t>
    </rPh>
    <rPh sb="118" eb="120">
      <t>レイワ</t>
    </rPh>
    <rPh sb="121" eb="123">
      <t>ネンド</t>
    </rPh>
    <rPh sb="123" eb="124">
      <t>マツ</t>
    </rPh>
    <rPh sb="125" eb="127">
      <t>ジギョウ</t>
    </rPh>
    <rPh sb="127" eb="129">
      <t>ハイシ</t>
    </rPh>
    <phoneticPr fontId="5"/>
  </si>
  <si>
    <t>近隣に民間の駐車場も増加してきていることから、稼働率は減少傾向にあり、駐車場としての需要が小さいと考えられることからも、令和２年度末で事業廃止することとしている。</t>
    <rPh sb="0" eb="2">
      <t>キンリン</t>
    </rPh>
    <rPh sb="3" eb="5">
      <t>ミンカン</t>
    </rPh>
    <rPh sb="6" eb="9">
      <t>チュウシャジョウ</t>
    </rPh>
    <rPh sb="10" eb="12">
      <t>ゾウカ</t>
    </rPh>
    <rPh sb="23" eb="25">
      <t>カドウ</t>
    </rPh>
    <rPh sb="35" eb="38">
      <t>チュウシャジョウ</t>
    </rPh>
    <rPh sb="42" eb="44">
      <t>ジュヨウ</t>
    </rPh>
    <rPh sb="45" eb="46">
      <t>チイ</t>
    </rPh>
    <rPh sb="49" eb="50">
      <t>カンガ</t>
    </rPh>
    <rPh sb="60" eb="62">
      <t>レイワ</t>
    </rPh>
    <rPh sb="63" eb="65">
      <t>ネンド</t>
    </rPh>
    <rPh sb="65" eb="66">
      <t>マツ</t>
    </rPh>
    <rPh sb="67" eb="69">
      <t>ジギョウ</t>
    </rPh>
    <rPh sb="69" eb="71">
      <t>ハイシ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</si>
</sst>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160.9</c:v>
                </c:pt>
                <c:pt idx="1">
                  <c:v>79.3</c:v>
                </c:pt>
                <c:pt idx="2">
                  <c:v>71.599999999999994</c:v>
                </c:pt>
                <c:pt idx="3">
                  <c:v>67</c:v>
                </c:pt>
                <c:pt idx="4">
                  <c:v>67.5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E0-4050-8E56-02240EB68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639680"/>
        <c:axId val="361640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E0-4050-8E56-02240EB68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39680"/>
        <c:axId val="361640856"/>
      </c:lineChart>
      <c:catAx>
        <c:axId val="361639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1640856"/>
        <c:crosses val="autoZero"/>
        <c:auto val="1"/>
        <c:lblAlgn val="ctr"/>
        <c:lblOffset val="100"/>
        <c:noMultiLvlLbl val="1"/>
      </c:catAx>
      <c:valAx>
        <c:axId val="361640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1639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17-4650-BBA7-E116A2CC6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643208"/>
        <c:axId val="36163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17-4650-BBA7-E116A2CC6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3208"/>
        <c:axId val="361638896"/>
      </c:lineChart>
      <c:catAx>
        <c:axId val="361643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1638896"/>
        <c:crosses val="autoZero"/>
        <c:auto val="1"/>
        <c:lblAlgn val="ctr"/>
        <c:lblOffset val="100"/>
        <c:noMultiLvlLbl val="1"/>
      </c:catAx>
      <c:valAx>
        <c:axId val="36163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1643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29-4DFB-B080-EBF121020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640072"/>
        <c:axId val="36163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29-4DFB-B080-EBF121020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0072"/>
        <c:axId val="361638112"/>
      </c:lineChart>
      <c:catAx>
        <c:axId val="361640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1638112"/>
        <c:crosses val="autoZero"/>
        <c:auto val="1"/>
        <c:lblAlgn val="ctr"/>
        <c:lblOffset val="100"/>
        <c:noMultiLvlLbl val="1"/>
      </c:catAx>
      <c:valAx>
        <c:axId val="36163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1640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09-4E03-BD74-02E09704B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644384"/>
        <c:axId val="361636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09-4E03-BD74-02E09704B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4384"/>
        <c:axId val="361636936"/>
      </c:lineChart>
      <c:catAx>
        <c:axId val="361644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1636936"/>
        <c:crosses val="autoZero"/>
        <c:auto val="1"/>
        <c:lblAlgn val="ctr"/>
        <c:lblOffset val="100"/>
        <c:noMultiLvlLbl val="1"/>
      </c:catAx>
      <c:valAx>
        <c:axId val="361636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1644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06-48EE-A4FA-80B7C66D0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643992"/>
        <c:axId val="36164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6-48EE-A4FA-80B7C66D0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3992"/>
        <c:axId val="361640464"/>
      </c:lineChart>
      <c:catAx>
        <c:axId val="361643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1640464"/>
        <c:crosses val="autoZero"/>
        <c:auto val="1"/>
        <c:lblAlgn val="ctr"/>
        <c:lblOffset val="100"/>
        <c:noMultiLvlLbl val="1"/>
      </c:catAx>
      <c:valAx>
        <c:axId val="36164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1643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8B-4299-B5BF-E76A0FEDA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51200"/>
        <c:axId val="36285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8B-4299-B5BF-E76A0FEDA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51200"/>
        <c:axId val="362850808"/>
      </c:lineChart>
      <c:catAx>
        <c:axId val="362851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2850808"/>
        <c:crosses val="autoZero"/>
        <c:auto val="1"/>
        <c:lblAlgn val="ctr"/>
        <c:lblOffset val="100"/>
        <c:noMultiLvlLbl val="1"/>
      </c:catAx>
      <c:valAx>
        <c:axId val="36285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2851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73.5</c:v>
                </c:pt>
                <c:pt idx="1">
                  <c:v>60.3</c:v>
                </c:pt>
                <c:pt idx="2">
                  <c:v>48.5</c:v>
                </c:pt>
                <c:pt idx="3">
                  <c:v>45.6</c:v>
                </c:pt>
                <c:pt idx="4">
                  <c:v>42.6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42-4D07-A7DD-CDB4ACD9F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54336"/>
        <c:axId val="36285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42-4D07-A7DD-CDB4ACD9F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54336"/>
        <c:axId val="362853552"/>
      </c:lineChart>
      <c:catAx>
        <c:axId val="36285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2853552"/>
        <c:crosses val="autoZero"/>
        <c:auto val="1"/>
        <c:lblAlgn val="ctr"/>
        <c:lblOffset val="100"/>
        <c:noMultiLvlLbl val="1"/>
      </c:catAx>
      <c:valAx>
        <c:axId val="36285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285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-26.1</c:v>
                </c:pt>
                <c:pt idx="2">
                  <c:v>-39.700000000000003</c:v>
                </c:pt>
                <c:pt idx="3">
                  <c:v>-49.4</c:v>
                </c:pt>
                <c:pt idx="4">
                  <c:v>-48.2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E-422B-A422-0CD4D211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51592"/>
        <c:axId val="36284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4E-422B-A422-0CD4D211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51592"/>
        <c:axId val="362848848"/>
      </c:lineChart>
      <c:catAx>
        <c:axId val="362851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2848848"/>
        <c:crosses val="autoZero"/>
        <c:auto val="1"/>
        <c:lblAlgn val="ctr"/>
        <c:lblOffset val="100"/>
        <c:noMultiLvlLbl val="1"/>
      </c:catAx>
      <c:valAx>
        <c:axId val="36284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2851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3048</c:v>
                </c:pt>
                <c:pt idx="1">
                  <c:v>-1328</c:v>
                </c:pt>
                <c:pt idx="2">
                  <c:v>-1641</c:v>
                </c:pt>
                <c:pt idx="3">
                  <c:v>-865</c:v>
                </c:pt>
                <c:pt idx="4">
                  <c:v>-1764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C9-4491-8925-F8B741954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49632"/>
        <c:axId val="36285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C9-4491-8925-F8B741954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49632"/>
        <c:axId val="362852376"/>
      </c:lineChart>
      <c:catAx>
        <c:axId val="362849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2852376"/>
        <c:crosses val="autoZero"/>
        <c:auto val="1"/>
        <c:lblAlgn val="ctr"/>
        <c:lblOffset val="100"/>
        <c:noMultiLvlLbl val="1"/>
      </c:catAx>
      <c:valAx>
        <c:axId val="36285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2849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1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青森県青森市　青森市八甲通り駐車場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2466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68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160.9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79.3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71.599999999999994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67.5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73.5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60.3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48.5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45.6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42.6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37.9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-26.1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-39.700000000000003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-49.4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-48.2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3048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-1328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-1641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-865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-1764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119601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FVAqwq+J0Q7cp/cax2LS2gmK6Rfh7WZNnUONgRBfciP3WAMic/JFD0Ye5r+xBnNr8/OzP3qGsd4zNv2XIoqDg==" saltValue="p5I0al1dFkAqn2W/jyag4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92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101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102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101</v>
      </c>
      <c r="BS5" s="59" t="s">
        <v>104</v>
      </c>
      <c r="BT5" s="59" t="s">
        <v>105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106</v>
      </c>
      <c r="CC5" s="59" t="s">
        <v>90</v>
      </c>
      <c r="CD5" s="59" t="s">
        <v>91</v>
      </c>
      <c r="CE5" s="59" t="s">
        <v>105</v>
      </c>
      <c r="CF5" s="59" t="s">
        <v>103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107</v>
      </c>
      <c r="CQ5" s="59" t="s">
        <v>102</v>
      </c>
      <c r="CR5" s="59" t="s">
        <v>108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106</v>
      </c>
      <c r="DA5" s="59" t="s">
        <v>101</v>
      </c>
      <c r="DB5" s="59" t="s">
        <v>102</v>
      </c>
      <c r="DC5" s="59" t="s">
        <v>105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109</v>
      </c>
      <c r="DM5" s="59" t="s">
        <v>91</v>
      </c>
      <c r="DN5" s="59" t="s">
        <v>92</v>
      </c>
      <c r="DO5" s="59" t="s">
        <v>103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110</v>
      </c>
      <c r="B6" s="60">
        <f>B8</f>
        <v>2019</v>
      </c>
      <c r="C6" s="60">
        <f t="shared" ref="C6:X6" si="1">C8</f>
        <v>22012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青森県青森市</v>
      </c>
      <c r="I6" s="60" t="str">
        <f t="shared" si="1"/>
        <v>青森市八甲通り駐車場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無</v>
      </c>
      <c r="T6" s="62" t="str">
        <f t="shared" si="1"/>
        <v>無</v>
      </c>
      <c r="U6" s="63">
        <f t="shared" si="1"/>
        <v>2466</v>
      </c>
      <c r="V6" s="63">
        <f t="shared" si="1"/>
        <v>68</v>
      </c>
      <c r="W6" s="63">
        <f t="shared" si="1"/>
        <v>220</v>
      </c>
      <c r="X6" s="62" t="str">
        <f t="shared" si="1"/>
        <v>利用料金制</v>
      </c>
      <c r="Y6" s="64">
        <f>IF(Y8="-",NA(),Y8)</f>
        <v>160.9</v>
      </c>
      <c r="Z6" s="64">
        <f t="shared" ref="Z6:AH6" si="2">IF(Z8="-",NA(),Z8)</f>
        <v>79.3</v>
      </c>
      <c r="AA6" s="64">
        <f t="shared" si="2"/>
        <v>71.599999999999994</v>
      </c>
      <c r="AB6" s="64">
        <f t="shared" si="2"/>
        <v>67</v>
      </c>
      <c r="AC6" s="64">
        <f t="shared" si="2"/>
        <v>67.5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37.9</v>
      </c>
      <c r="BG6" s="64">
        <f t="shared" ref="BG6:BO6" si="5">IF(BG8="-",NA(),BG8)</f>
        <v>-26.1</v>
      </c>
      <c r="BH6" s="64">
        <f t="shared" si="5"/>
        <v>-39.700000000000003</v>
      </c>
      <c r="BI6" s="64">
        <f t="shared" si="5"/>
        <v>-49.4</v>
      </c>
      <c r="BJ6" s="64">
        <f t="shared" si="5"/>
        <v>-48.2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3048</v>
      </c>
      <c r="BR6" s="65">
        <f t="shared" ref="BR6:BZ6" si="6">IF(BR8="-",NA(),BR8)</f>
        <v>-1328</v>
      </c>
      <c r="BS6" s="65">
        <f t="shared" si="6"/>
        <v>-1641</v>
      </c>
      <c r="BT6" s="65">
        <f t="shared" si="6"/>
        <v>-865</v>
      </c>
      <c r="BU6" s="65">
        <f t="shared" si="6"/>
        <v>-1764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119601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73.5</v>
      </c>
      <c r="DL6" s="64">
        <f t="shared" ref="DL6:DT6" si="9">IF(DL8="-",NA(),DL8)</f>
        <v>60.3</v>
      </c>
      <c r="DM6" s="64">
        <f t="shared" si="9"/>
        <v>48.5</v>
      </c>
      <c r="DN6" s="64">
        <f t="shared" si="9"/>
        <v>45.6</v>
      </c>
      <c r="DO6" s="64">
        <f t="shared" si="9"/>
        <v>42.6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112</v>
      </c>
      <c r="B7" s="60">
        <f t="shared" ref="B7:X7" si="10">B8</f>
        <v>2019</v>
      </c>
      <c r="C7" s="60">
        <f t="shared" si="10"/>
        <v>22012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青森県　青森市</v>
      </c>
      <c r="I7" s="60" t="str">
        <f t="shared" si="10"/>
        <v>青森市八甲通り駐車場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無</v>
      </c>
      <c r="T7" s="62" t="str">
        <f t="shared" si="10"/>
        <v>無</v>
      </c>
      <c r="U7" s="63">
        <f t="shared" si="10"/>
        <v>2466</v>
      </c>
      <c r="V7" s="63">
        <f t="shared" si="10"/>
        <v>68</v>
      </c>
      <c r="W7" s="63">
        <f t="shared" si="10"/>
        <v>220</v>
      </c>
      <c r="X7" s="62" t="str">
        <f t="shared" si="10"/>
        <v>利用料金制</v>
      </c>
      <c r="Y7" s="64">
        <f>Y8</f>
        <v>160.9</v>
      </c>
      <c r="Z7" s="64">
        <f t="shared" ref="Z7:AH7" si="11">Z8</f>
        <v>79.3</v>
      </c>
      <c r="AA7" s="64">
        <f t="shared" si="11"/>
        <v>71.599999999999994</v>
      </c>
      <c r="AB7" s="64">
        <f t="shared" si="11"/>
        <v>67</v>
      </c>
      <c r="AC7" s="64">
        <f t="shared" si="11"/>
        <v>67.5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37.9</v>
      </c>
      <c r="BG7" s="64">
        <f t="shared" ref="BG7:BO7" si="14">BG8</f>
        <v>-26.1</v>
      </c>
      <c r="BH7" s="64">
        <f t="shared" si="14"/>
        <v>-39.700000000000003</v>
      </c>
      <c r="BI7" s="64">
        <f t="shared" si="14"/>
        <v>-49.4</v>
      </c>
      <c r="BJ7" s="64">
        <f t="shared" si="14"/>
        <v>-48.2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3048</v>
      </c>
      <c r="BR7" s="65">
        <f t="shared" ref="BR7:BZ7" si="15">BR8</f>
        <v>-1328</v>
      </c>
      <c r="BS7" s="65">
        <f t="shared" si="15"/>
        <v>-1641</v>
      </c>
      <c r="BT7" s="65">
        <f t="shared" si="15"/>
        <v>-865</v>
      </c>
      <c r="BU7" s="65">
        <f t="shared" si="15"/>
        <v>-1764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119601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73.5</v>
      </c>
      <c r="DL7" s="64">
        <f t="shared" ref="DL7:DT7" si="17">DL8</f>
        <v>60.3</v>
      </c>
      <c r="DM7" s="64">
        <f t="shared" si="17"/>
        <v>48.5</v>
      </c>
      <c r="DN7" s="64">
        <f t="shared" si="17"/>
        <v>45.6</v>
      </c>
      <c r="DO7" s="64">
        <f t="shared" si="17"/>
        <v>42.6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22012</v>
      </c>
      <c r="D8" s="67">
        <v>47</v>
      </c>
      <c r="E8" s="67">
        <v>14</v>
      </c>
      <c r="F8" s="67">
        <v>0</v>
      </c>
      <c r="G8" s="67">
        <v>1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47</v>
      </c>
      <c r="S8" s="69" t="s">
        <v>125</v>
      </c>
      <c r="T8" s="69" t="s">
        <v>125</v>
      </c>
      <c r="U8" s="70">
        <v>2466</v>
      </c>
      <c r="V8" s="70">
        <v>68</v>
      </c>
      <c r="W8" s="70">
        <v>220</v>
      </c>
      <c r="X8" s="69" t="s">
        <v>126</v>
      </c>
      <c r="Y8" s="71">
        <v>160.9</v>
      </c>
      <c r="Z8" s="71">
        <v>79.3</v>
      </c>
      <c r="AA8" s="71">
        <v>71.599999999999994</v>
      </c>
      <c r="AB8" s="71">
        <v>67</v>
      </c>
      <c r="AC8" s="71">
        <v>67.5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37.9</v>
      </c>
      <c r="BG8" s="71">
        <v>-26.1</v>
      </c>
      <c r="BH8" s="71">
        <v>-39.700000000000003</v>
      </c>
      <c r="BI8" s="71">
        <v>-49.4</v>
      </c>
      <c r="BJ8" s="71">
        <v>-48.2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3048</v>
      </c>
      <c r="BR8" s="72">
        <v>-1328</v>
      </c>
      <c r="BS8" s="72">
        <v>-1641</v>
      </c>
      <c r="BT8" s="73">
        <v>-865</v>
      </c>
      <c r="BU8" s="73">
        <v>-1764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119601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73.5</v>
      </c>
      <c r="DL8" s="71">
        <v>60.3</v>
      </c>
      <c r="DM8" s="71">
        <v>48.5</v>
      </c>
      <c r="DN8" s="71">
        <v>45.6</v>
      </c>
      <c r="DO8" s="71">
        <v>42.6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山上 亜希子</cp:lastModifiedBy>
  <cp:lastPrinted>2021-01-20T07:58:57Z</cp:lastPrinted>
  <dcterms:created xsi:type="dcterms:W3CDTF">2020-12-04T03:26:20Z</dcterms:created>
  <dcterms:modified xsi:type="dcterms:W3CDTF">2021-01-20T07:58:57Z</dcterms:modified>
  <cp:category/>
</cp:coreProperties>
</file>