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36.3.50\fs_l\11171000___生活安心課\04　交通安全推進Ｔ\08 路上駐車場管理運営\R2\10_経営分析\"/>
    </mc:Choice>
  </mc:AlternateContent>
  <workbookProtection workbookAlgorithmName="SHA-512" workbookHashValue="pRHOyppLIcDJLerfA6vS6FegC3EKrZ2NOpeC8RzuFaTlknLly9taBA2603zts06QLjNAwDnerWD6Pw3u+FN8rw==" workbookSaltValue="chzuqGm6w7kXD6wcyXgmwA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B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IT76" i="4"/>
  <c r="MI76" i="4"/>
  <c r="HJ51" i="4"/>
  <c r="MA30" i="4"/>
  <c r="CS30" i="4"/>
  <c r="MA51" i="4"/>
  <c r="CS51" i="4"/>
  <c r="HJ30" i="4"/>
  <c r="C11" i="5"/>
  <c r="D11" i="5"/>
  <c r="E11" i="5"/>
  <c r="B11" i="5"/>
  <c r="BZ30" i="4" l="1"/>
  <c r="GQ51" i="4"/>
  <c r="BK76" i="4"/>
  <c r="LH51" i="4"/>
  <c r="LH30" i="4"/>
  <c r="LT76" i="4"/>
  <c r="IE76" i="4"/>
  <c r="BZ51" i="4"/>
  <c r="GQ30" i="4"/>
  <c r="HP76" i="4"/>
  <c r="BG51" i="4"/>
  <c r="BG30" i="4"/>
  <c r="KO51" i="4"/>
  <c r="LE76" i="4"/>
  <c r="FX51" i="4"/>
  <c r="KO30" i="4"/>
  <c r="FX30" i="4"/>
  <c r="AV76" i="4"/>
  <c r="HA76" i="4"/>
  <c r="AN51" i="4"/>
  <c r="FE30" i="4"/>
  <c r="AN30" i="4"/>
  <c r="AG76" i="4"/>
  <c r="JV51" i="4"/>
  <c r="KP76" i="4"/>
  <c r="FE51" i="4"/>
  <c r="JV30" i="4"/>
  <c r="R76" i="4"/>
  <c r="JC51" i="4"/>
  <c r="EL30" i="4"/>
  <c r="KA76" i="4"/>
  <c r="EL51" i="4"/>
  <c r="JC30" i="4"/>
  <c r="GL76" i="4"/>
  <c r="U51" i="4"/>
  <c r="U30" i="4"/>
</calcChain>
</file>

<file path=xl/sharedStrings.xml><?xml version="1.0" encoding="utf-8"?>
<sst xmlns="http://schemas.openxmlformats.org/spreadsheetml/2006/main" count="278" uniqueCount="136">
  <si>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</si>
  <si>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</si>
  <si>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</si>
  <si>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</si>
  <si>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</si>
  <si>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</si>
  <si>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</si>
  <si>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</si>
  <si>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</si>
  <si>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</si>
  <si>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</si>
  <si>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</si>
  <si>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</si>
  <si>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</si>
  <si>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</si>
  <si>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</si>
  <si>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</si>
  <si>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</si>
  <si>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</si>
  <si>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</si>
  <si>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</si>
  <si>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</si>
  <si>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</si>
  <si>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</si>
  <si>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</si>
  <si>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</si>
  <si>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</si>
  <si>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</si>
  <si>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</si>
  <si>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</si>
  <si>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</si>
  <si>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</si>
  <si>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</si>
  <si>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</si>
  <si>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</si>
  <si>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</si>
  <si>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</si>
  <si>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</si>
  <si>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</si>
  <si>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</si>
  <si>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</si>
  <si>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</si>
  <si>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</si>
  <si>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</si>
  <si>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</si>
  <si>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</si>
  <si>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</si>
  <si>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</si>
  <si>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</si>
  <si>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</si>
  <si>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</si>
  <si>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</si>
  <si>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</si>
  <si>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</si>
  <si>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</si>
  <si>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</si>
  <si>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</si>
  <si>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</si>
  <si>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</si>
  <si>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</si>
  <si>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</si>
  <si>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</si>
  <si>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</si>
  <si>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</si>
  <si>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</si>
  <si>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</si>
  <si>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</si>
  <si>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</si>
  <si>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</si>
  <si>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</si>
  <si>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</si>
  <si>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</si>
  <si>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</si>
  <si>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</si>
  <si>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</si>
  <si>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</si>
  <si>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</si>
  <si>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</si>
  <si>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</si>
  <si>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</si>
  <si>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</si>
  <si>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</si>
  <si>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</si>
  <si>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</si>
  <si>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</si>
  <si>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</si>
  <si>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</si>
  <si>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</si>
  <si>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</si>
  <si>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</si>
  <si>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</si>
  <si>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</si>
  <si>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</si>
  <si>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</si>
  <si>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</si>
  <si>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</si>
  <si>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</si>
  <si>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</si>
  <si>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</si>
  <si>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</si>
  <si>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</si>
  <si>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</si>
  <si>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</si>
  <si>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当該値(N)</t>
    <phoneticPr fontId="5"/>
  </si>
  <si>
    <t>当該値(N-2)</t>
    <phoneticPr fontId="5"/>
  </si>
  <si>
    <t>当該値(N-1)</t>
    <phoneticPr fontId="5"/>
  </si>
  <si>
    <t>当該値(N-4)</t>
    <phoneticPr fontId="5"/>
  </si>
  <si>
    <t>当該値(N-3)</t>
    <phoneticPr fontId="5"/>
  </si>
  <si>
    <t>当該値(N-1)</t>
    <phoneticPr fontId="5"/>
  </si>
  <si>
    <t>当該値(N-3)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</si>
  <si>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</si>
  <si>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</si>
  <si>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</si>
  <si>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</si>
  <si>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</si>
  <si>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青森県　青森市</t>
  </si>
  <si>
    <t>青森市八甲通り駐車場</t>
  </si>
  <si>
    <t>法非適用</t>
  </si>
  <si>
    <t>駐車場整備事業</t>
  </si>
  <si>
    <t>-</t>
  </si>
  <si>
    <t>Ａ３Ｂ２</t>
  </si>
  <si>
    <t>非設置</t>
  </si>
  <si>
    <t>該当数値なし</t>
  </si>
  <si>
    <t>都市計画駐車場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</si>
  <si>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</si>
  <si>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</si>
  <si>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</si>
  <si>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</si>
  <si>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</si>
  <si>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</si>
  <si>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</si>
  <si>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</si>
  <si>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当該駐車場の敷地は道路施設であり、仮評価額は周辺の地価と同等のものとなっている。</t>
    <phoneticPr fontId="5"/>
  </si>
  <si>
    <t>当該駐車場は、稼働率及び収支比率が低下傾向にあり、平成28年度からは赤字に転換している。
当該駐車場の周辺に民間の駐車場も増加していることから、現在の指定管理期間が終了する令和２年度末で事業廃止することとしている。</t>
    <rPh sb="72" eb="74">
      <t>ゲンザイ</t>
    </rPh>
    <rPh sb="75" eb="77">
      <t>シテイ</t>
    </rPh>
    <rPh sb="79" eb="81">
      <t>キカン</t>
    </rPh>
    <rPh sb="82" eb="84">
      <t>シュウリョウ</t>
    </rPh>
    <rPh sb="86" eb="88">
      <t>レイワ</t>
    </rPh>
    <rPh sb="89" eb="91">
      <t>ネンド</t>
    </rPh>
    <rPh sb="91" eb="92">
      <t>マツ</t>
    </rPh>
    <phoneticPr fontId="5"/>
  </si>
  <si>
    <t>収益的収支比率は減少傾向にあり、平成28年度より100％を下回っている。当該施設は完全利用料金制を採用しており、維持管理において市の負担は生じていないものの、指定管理者側の収支においては赤字が続いていることもあり、指定管理期間が終了する令和２年度末で事業廃止することとしている。</t>
    <rPh sb="107" eb="109">
      <t>シテイ</t>
    </rPh>
    <rPh sb="109" eb="111">
      <t>カンリ</t>
    </rPh>
    <rPh sb="111" eb="113">
      <t>キカン</t>
    </rPh>
    <rPh sb="114" eb="116">
      <t>シュウリョウ</t>
    </rPh>
    <rPh sb="118" eb="120">
      <t>レイワ</t>
    </rPh>
    <rPh sb="121" eb="123">
      <t>ネンド</t>
    </rPh>
    <rPh sb="123" eb="124">
      <t>マツ</t>
    </rPh>
    <rPh sb="125" eb="127">
      <t>ジギョウ</t>
    </rPh>
    <rPh sb="127" eb="129">
      <t>ハイシ</t>
    </rPh>
    <phoneticPr fontId="5"/>
  </si>
  <si>
    <t>近隣に民間の駐車場も増加してきていることから、稼働率は減少傾向にあり、駐車場としての需要が小さいと考えられることからも、令和２年度末で事業廃止することとしている。</t>
    <rPh sb="0" eb="2">
      <t>キンリン</t>
    </rPh>
    <rPh sb="3" eb="5">
      <t>ミンカン</t>
    </rPh>
    <rPh sb="6" eb="9">
      <t>チュウシャジョウ</t>
    </rPh>
    <rPh sb="10" eb="12">
      <t>ゾウカ</t>
    </rPh>
    <rPh sb="23" eb="25">
      <t>カドウ</t>
    </rPh>
    <rPh sb="35" eb="38">
      <t>チュウシャジョウ</t>
    </rPh>
    <rPh sb="42" eb="44">
      <t>ジュヨウ</t>
    </rPh>
    <rPh sb="45" eb="46">
      <t>チイ</t>
    </rPh>
    <rPh sb="49" eb="50">
      <t>カンガ</t>
    </rPh>
    <rPh sb="60" eb="62">
      <t>レイワ</t>
    </rPh>
    <rPh sb="63" eb="65">
      <t>ネンド</t>
    </rPh>
    <rPh sb="65" eb="66">
      <t>マツ</t>
    </rPh>
    <rPh sb="67" eb="69">
      <t>ジギョウ</t>
    </rPh>
    <rPh sb="69" eb="71">
      <t>ハイシ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</si>
</sst>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160.9</c:v>
                </c:pt>
                <c:pt idx="1">
                  <c:v>79.3</c:v>
                </c:pt>
                <c:pt idx="2">
                  <c:v>71.599999999999994</c:v>
                </c:pt>
                <c:pt idx="3">
                  <c:v>67</c:v>
                </c:pt>
                <c:pt idx="4">
                  <c:v>67.5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E0-4050-8E56-02240EB68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639680"/>
        <c:axId val="361640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E0-4050-8E56-02240EB687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39680"/>
        <c:axId val="361640856"/>
      </c:lineChart>
      <c:catAx>
        <c:axId val="3616396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1640856"/>
        <c:crosses val="autoZero"/>
        <c:auto val="1"/>
        <c:lblAlgn val="ctr"/>
        <c:lblOffset val="100"/>
        <c:noMultiLvlLbl val="1"/>
      </c:catAx>
      <c:valAx>
        <c:axId val="361640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16396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017-4650-BBA7-E116A2CC6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643208"/>
        <c:axId val="361638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017-4650-BBA7-E116A2CC6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43208"/>
        <c:axId val="361638896"/>
      </c:lineChart>
      <c:catAx>
        <c:axId val="361643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1638896"/>
        <c:crosses val="autoZero"/>
        <c:auto val="1"/>
        <c:lblAlgn val="ctr"/>
        <c:lblOffset val="100"/>
        <c:noMultiLvlLbl val="1"/>
      </c:catAx>
      <c:valAx>
        <c:axId val="361638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1643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29-4DFB-B080-EBF12102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640072"/>
        <c:axId val="36163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29-4DFB-B080-EBF121020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40072"/>
        <c:axId val="361638112"/>
      </c:lineChart>
      <c:catAx>
        <c:axId val="361640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1638112"/>
        <c:crosses val="autoZero"/>
        <c:auto val="1"/>
        <c:lblAlgn val="ctr"/>
        <c:lblOffset val="100"/>
        <c:noMultiLvlLbl val="1"/>
      </c:catAx>
      <c:valAx>
        <c:axId val="36163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1640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09-4E03-BD74-02E09704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644384"/>
        <c:axId val="361636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309-4E03-BD74-02E09704B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44384"/>
        <c:axId val="361636936"/>
      </c:lineChart>
      <c:catAx>
        <c:axId val="3616443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1636936"/>
        <c:crosses val="autoZero"/>
        <c:auto val="1"/>
        <c:lblAlgn val="ctr"/>
        <c:lblOffset val="100"/>
        <c:noMultiLvlLbl val="1"/>
      </c:catAx>
      <c:valAx>
        <c:axId val="361636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16443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06-48EE-A4FA-80B7C66D0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1643992"/>
        <c:axId val="3616404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306-48EE-A4FA-80B7C66D0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1643992"/>
        <c:axId val="361640464"/>
      </c:lineChart>
      <c:catAx>
        <c:axId val="361643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1640464"/>
        <c:crosses val="autoZero"/>
        <c:auto val="1"/>
        <c:lblAlgn val="ctr"/>
        <c:lblOffset val="100"/>
        <c:noMultiLvlLbl val="1"/>
      </c:catAx>
      <c:valAx>
        <c:axId val="3616404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1643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58B-4299-B5BF-E76A0FEDA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51200"/>
        <c:axId val="362850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58B-4299-B5BF-E76A0FEDAD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51200"/>
        <c:axId val="362850808"/>
      </c:lineChart>
      <c:catAx>
        <c:axId val="362851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2850808"/>
        <c:crosses val="autoZero"/>
        <c:auto val="1"/>
        <c:lblAlgn val="ctr"/>
        <c:lblOffset val="100"/>
        <c:noMultiLvlLbl val="1"/>
      </c:catAx>
      <c:valAx>
        <c:axId val="362850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2851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73.5</c:v>
                </c:pt>
                <c:pt idx="1">
                  <c:v>60.3</c:v>
                </c:pt>
                <c:pt idx="2">
                  <c:v>48.5</c:v>
                </c:pt>
                <c:pt idx="3">
                  <c:v>45.6</c:v>
                </c:pt>
                <c:pt idx="4">
                  <c:v>42.6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42-4D07-A7DD-CDB4ACD9F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54336"/>
        <c:axId val="362853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A42-4D07-A7DD-CDB4ACD9F0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54336"/>
        <c:axId val="362853552"/>
      </c:lineChart>
      <c:catAx>
        <c:axId val="36285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2853552"/>
        <c:crosses val="autoZero"/>
        <c:auto val="1"/>
        <c:lblAlgn val="ctr"/>
        <c:lblOffset val="100"/>
        <c:noMultiLvlLbl val="1"/>
      </c:catAx>
      <c:valAx>
        <c:axId val="362853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285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37.9</c:v>
                </c:pt>
                <c:pt idx="1">
                  <c:v>-26.1</c:v>
                </c:pt>
                <c:pt idx="2">
                  <c:v>-39.700000000000003</c:v>
                </c:pt>
                <c:pt idx="3">
                  <c:v>-49.4</c:v>
                </c:pt>
                <c:pt idx="4">
                  <c:v>-48.2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4E-422B-A422-0CD4D2119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51592"/>
        <c:axId val="362848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4E-422B-A422-0CD4D2119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51592"/>
        <c:axId val="362848848"/>
      </c:lineChart>
      <c:catAx>
        <c:axId val="362851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2848848"/>
        <c:crosses val="autoZero"/>
        <c:auto val="1"/>
        <c:lblAlgn val="ctr"/>
        <c:lblOffset val="100"/>
        <c:noMultiLvlLbl val="1"/>
      </c:catAx>
      <c:valAx>
        <c:axId val="362848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62851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3048</c:v>
                </c:pt>
                <c:pt idx="1">
                  <c:v>-1328</c:v>
                </c:pt>
                <c:pt idx="2">
                  <c:v>-1641</c:v>
                </c:pt>
                <c:pt idx="3">
                  <c:v>-865</c:v>
                </c:pt>
                <c:pt idx="4">
                  <c:v>-1764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C9-4491-8925-F8B74195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2849632"/>
        <c:axId val="362852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3C9-4491-8925-F8B741954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2849632"/>
        <c:axId val="362852376"/>
      </c:lineChart>
      <c:catAx>
        <c:axId val="3628496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62852376"/>
        <c:crosses val="autoZero"/>
        <c:auto val="1"/>
        <c:lblAlgn val="ctr"/>
        <c:lblOffset val="100"/>
        <c:noMultiLvlLbl val="1"/>
      </c:catAx>
      <c:valAx>
        <c:axId val="362852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62849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31" zoomScaleNormal="100" zoomScaleSheetLayoutView="70" workbookViewId="0">
      <selection activeCell="ND32" sqref="ND32:NR47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青森県青森市　青森市八甲通り駐車場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2466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123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47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68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220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134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160.9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79.3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71.599999999999994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67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67.5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73.5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60.3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48.5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45.6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42.6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>
        <f>データ!AU7</f>
        <v>0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>
        <f>データ!AV7</f>
        <v>0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>
        <f>データ!AW7</f>
        <v>0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37.9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-26.1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-39.700000000000003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-49.4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-48.2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3048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-1328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-1641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-865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-1764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54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9663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9019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8406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119601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>
        <f>データ!CN7</f>
        <v>0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wFVAqwq+J0Q7cp/cax2LS2gmK6Rfh7WZNnUONgRBfciP3WAMic/JFD0Ye5r+xBnNr8/OzP3qGsd4zNv2XIoqDg==" saltValue="p5I0al1dFkAqn2W/jyag4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61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62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63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64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65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66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67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68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69</v>
      </c>
      <c r="CN4" s="149" t="s">
        <v>70</v>
      </c>
      <c r="CO4" s="140" t="s">
        <v>71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72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73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74</v>
      </c>
      <c r="B5" s="58"/>
      <c r="C5" s="58"/>
      <c r="D5" s="58"/>
      <c r="E5" s="58"/>
      <c r="F5" s="58"/>
      <c r="G5" s="58"/>
      <c r="H5" s="59" t="s">
        <v>75</v>
      </c>
      <c r="I5" s="59" t="s">
        <v>76</v>
      </c>
      <c r="J5" s="59" t="s">
        <v>77</v>
      </c>
      <c r="K5" s="59" t="s">
        <v>78</v>
      </c>
      <c r="L5" s="59" t="s">
        <v>79</v>
      </c>
      <c r="M5" s="59" t="s">
        <v>4</v>
      </c>
      <c r="N5" s="59" t="s">
        <v>5</v>
      </c>
      <c r="O5" s="59" t="s">
        <v>80</v>
      </c>
      <c r="P5" s="59" t="s">
        <v>13</v>
      </c>
      <c r="Q5" s="59" t="s">
        <v>81</v>
      </c>
      <c r="R5" s="59" t="s">
        <v>82</v>
      </c>
      <c r="S5" s="59" t="s">
        <v>83</v>
      </c>
      <c r="T5" s="59" t="s">
        <v>84</v>
      </c>
      <c r="U5" s="59" t="s">
        <v>85</v>
      </c>
      <c r="V5" s="59" t="s">
        <v>86</v>
      </c>
      <c r="W5" s="59" t="s">
        <v>87</v>
      </c>
      <c r="X5" s="59" t="s">
        <v>88</v>
      </c>
      <c r="Y5" s="59" t="s">
        <v>89</v>
      </c>
      <c r="Z5" s="59" t="s">
        <v>90</v>
      </c>
      <c r="AA5" s="59" t="s">
        <v>91</v>
      </c>
      <c r="AB5" s="59" t="s">
        <v>92</v>
      </c>
      <c r="AC5" s="59" t="s">
        <v>93</v>
      </c>
      <c r="AD5" s="59" t="s">
        <v>94</v>
      </c>
      <c r="AE5" s="59" t="s">
        <v>95</v>
      </c>
      <c r="AF5" s="59" t="s">
        <v>96</v>
      </c>
      <c r="AG5" s="59" t="s">
        <v>97</v>
      </c>
      <c r="AH5" s="59" t="s">
        <v>98</v>
      </c>
      <c r="AI5" s="59" t="s">
        <v>99</v>
      </c>
      <c r="AJ5" s="59" t="s">
        <v>100</v>
      </c>
      <c r="AK5" s="59" t="s">
        <v>101</v>
      </c>
      <c r="AL5" s="59" t="s">
        <v>102</v>
      </c>
      <c r="AM5" s="59" t="s">
        <v>92</v>
      </c>
      <c r="AN5" s="59" t="s">
        <v>103</v>
      </c>
      <c r="AO5" s="59" t="s">
        <v>94</v>
      </c>
      <c r="AP5" s="59" t="s">
        <v>95</v>
      </c>
      <c r="AQ5" s="59" t="s">
        <v>96</v>
      </c>
      <c r="AR5" s="59" t="s">
        <v>97</v>
      </c>
      <c r="AS5" s="59" t="s">
        <v>98</v>
      </c>
      <c r="AT5" s="59" t="s">
        <v>99</v>
      </c>
      <c r="AU5" s="59" t="s">
        <v>89</v>
      </c>
      <c r="AV5" s="59" t="s">
        <v>101</v>
      </c>
      <c r="AW5" s="59" t="s">
        <v>91</v>
      </c>
      <c r="AX5" s="59" t="s">
        <v>92</v>
      </c>
      <c r="AY5" s="59" t="s">
        <v>93</v>
      </c>
      <c r="AZ5" s="59" t="s">
        <v>94</v>
      </c>
      <c r="BA5" s="59" t="s">
        <v>95</v>
      </c>
      <c r="BB5" s="59" t="s">
        <v>96</v>
      </c>
      <c r="BC5" s="59" t="s">
        <v>97</v>
      </c>
      <c r="BD5" s="59" t="s">
        <v>98</v>
      </c>
      <c r="BE5" s="59" t="s">
        <v>99</v>
      </c>
      <c r="BF5" s="59" t="s">
        <v>100</v>
      </c>
      <c r="BG5" s="59" t="s">
        <v>101</v>
      </c>
      <c r="BH5" s="59" t="s">
        <v>102</v>
      </c>
      <c r="BI5" s="59" t="s">
        <v>92</v>
      </c>
      <c r="BJ5" s="59" t="s">
        <v>93</v>
      </c>
      <c r="BK5" s="59" t="s">
        <v>94</v>
      </c>
      <c r="BL5" s="59" t="s">
        <v>95</v>
      </c>
      <c r="BM5" s="59" t="s">
        <v>96</v>
      </c>
      <c r="BN5" s="59" t="s">
        <v>97</v>
      </c>
      <c r="BO5" s="59" t="s">
        <v>98</v>
      </c>
      <c r="BP5" s="59" t="s">
        <v>99</v>
      </c>
      <c r="BQ5" s="59" t="s">
        <v>89</v>
      </c>
      <c r="BR5" s="59" t="s">
        <v>101</v>
      </c>
      <c r="BS5" s="59" t="s">
        <v>104</v>
      </c>
      <c r="BT5" s="59" t="s">
        <v>105</v>
      </c>
      <c r="BU5" s="59" t="s">
        <v>103</v>
      </c>
      <c r="BV5" s="59" t="s">
        <v>94</v>
      </c>
      <c r="BW5" s="59" t="s">
        <v>95</v>
      </c>
      <c r="BX5" s="59" t="s">
        <v>96</v>
      </c>
      <c r="BY5" s="59" t="s">
        <v>97</v>
      </c>
      <c r="BZ5" s="59" t="s">
        <v>98</v>
      </c>
      <c r="CA5" s="59" t="s">
        <v>99</v>
      </c>
      <c r="CB5" s="59" t="s">
        <v>106</v>
      </c>
      <c r="CC5" s="59" t="s">
        <v>90</v>
      </c>
      <c r="CD5" s="59" t="s">
        <v>91</v>
      </c>
      <c r="CE5" s="59" t="s">
        <v>105</v>
      </c>
      <c r="CF5" s="59" t="s">
        <v>103</v>
      </c>
      <c r="CG5" s="59" t="s">
        <v>94</v>
      </c>
      <c r="CH5" s="59" t="s">
        <v>95</v>
      </c>
      <c r="CI5" s="59" t="s">
        <v>96</v>
      </c>
      <c r="CJ5" s="59" t="s">
        <v>97</v>
      </c>
      <c r="CK5" s="59" t="s">
        <v>98</v>
      </c>
      <c r="CL5" s="59" t="s">
        <v>99</v>
      </c>
      <c r="CM5" s="150"/>
      <c r="CN5" s="150"/>
      <c r="CO5" s="59" t="s">
        <v>89</v>
      </c>
      <c r="CP5" s="59" t="s">
        <v>107</v>
      </c>
      <c r="CQ5" s="59" t="s">
        <v>102</v>
      </c>
      <c r="CR5" s="59" t="s">
        <v>108</v>
      </c>
      <c r="CS5" s="59" t="s">
        <v>93</v>
      </c>
      <c r="CT5" s="59" t="s">
        <v>94</v>
      </c>
      <c r="CU5" s="59" t="s">
        <v>95</v>
      </c>
      <c r="CV5" s="59" t="s">
        <v>96</v>
      </c>
      <c r="CW5" s="59" t="s">
        <v>97</v>
      </c>
      <c r="CX5" s="59" t="s">
        <v>98</v>
      </c>
      <c r="CY5" s="59" t="s">
        <v>99</v>
      </c>
      <c r="CZ5" s="59" t="s">
        <v>106</v>
      </c>
      <c r="DA5" s="59" t="s">
        <v>101</v>
      </c>
      <c r="DB5" s="59" t="s">
        <v>102</v>
      </c>
      <c r="DC5" s="59" t="s">
        <v>105</v>
      </c>
      <c r="DD5" s="59" t="s">
        <v>93</v>
      </c>
      <c r="DE5" s="59" t="s">
        <v>94</v>
      </c>
      <c r="DF5" s="59" t="s">
        <v>95</v>
      </c>
      <c r="DG5" s="59" t="s">
        <v>96</v>
      </c>
      <c r="DH5" s="59" t="s">
        <v>97</v>
      </c>
      <c r="DI5" s="59" t="s">
        <v>98</v>
      </c>
      <c r="DJ5" s="59" t="s">
        <v>35</v>
      </c>
      <c r="DK5" s="59" t="s">
        <v>100</v>
      </c>
      <c r="DL5" s="59" t="s">
        <v>109</v>
      </c>
      <c r="DM5" s="59" t="s">
        <v>91</v>
      </c>
      <c r="DN5" s="59" t="s">
        <v>92</v>
      </c>
      <c r="DO5" s="59" t="s">
        <v>103</v>
      </c>
      <c r="DP5" s="59" t="s">
        <v>94</v>
      </c>
      <c r="DQ5" s="59" t="s">
        <v>95</v>
      </c>
      <c r="DR5" s="59" t="s">
        <v>96</v>
      </c>
      <c r="DS5" s="59" t="s">
        <v>97</v>
      </c>
      <c r="DT5" s="59" t="s">
        <v>98</v>
      </c>
      <c r="DU5" s="59" t="s">
        <v>99</v>
      </c>
    </row>
    <row r="6" spans="1:125" s="66" customFormat="1" x14ac:dyDescent="0.15">
      <c r="A6" s="49" t="s">
        <v>110</v>
      </c>
      <c r="B6" s="60">
        <f>B8</f>
        <v>2019</v>
      </c>
      <c r="C6" s="60">
        <f t="shared" ref="C6:X6" si="1">C8</f>
        <v>22012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</v>
      </c>
      <c r="H6" s="60" t="str">
        <f>SUBSTITUTE(H8,"　","")</f>
        <v>青森県青森市</v>
      </c>
      <c r="I6" s="60" t="str">
        <f t="shared" si="1"/>
        <v>青森市八甲通り駐車場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広場式</v>
      </c>
      <c r="R6" s="63">
        <f t="shared" si="1"/>
        <v>47</v>
      </c>
      <c r="S6" s="62" t="str">
        <f t="shared" si="1"/>
        <v>無</v>
      </c>
      <c r="T6" s="62" t="str">
        <f t="shared" si="1"/>
        <v>無</v>
      </c>
      <c r="U6" s="63">
        <f t="shared" si="1"/>
        <v>2466</v>
      </c>
      <c r="V6" s="63">
        <f t="shared" si="1"/>
        <v>68</v>
      </c>
      <c r="W6" s="63">
        <f t="shared" si="1"/>
        <v>220</v>
      </c>
      <c r="X6" s="62" t="str">
        <f t="shared" si="1"/>
        <v>利用料金制</v>
      </c>
      <c r="Y6" s="64">
        <f>IF(Y8="-",NA(),Y8)</f>
        <v>160.9</v>
      </c>
      <c r="Z6" s="64">
        <f t="shared" ref="Z6:AH6" si="2">IF(Z8="-",NA(),Z8)</f>
        <v>79.3</v>
      </c>
      <c r="AA6" s="64">
        <f t="shared" si="2"/>
        <v>71.599999999999994</v>
      </c>
      <c r="AB6" s="64">
        <f t="shared" si="2"/>
        <v>67</v>
      </c>
      <c r="AC6" s="64">
        <f t="shared" si="2"/>
        <v>67.5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37.9</v>
      </c>
      <c r="BG6" s="64">
        <f t="shared" ref="BG6:BO6" si="5">IF(BG8="-",NA(),BG8)</f>
        <v>-26.1</v>
      </c>
      <c r="BH6" s="64">
        <f t="shared" si="5"/>
        <v>-39.700000000000003</v>
      </c>
      <c r="BI6" s="64">
        <f t="shared" si="5"/>
        <v>-49.4</v>
      </c>
      <c r="BJ6" s="64">
        <f t="shared" si="5"/>
        <v>-48.2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3048</v>
      </c>
      <c r="BR6" s="65">
        <f t="shared" ref="BR6:BZ6" si="6">IF(BR8="-",NA(),BR8)</f>
        <v>-1328</v>
      </c>
      <c r="BS6" s="65">
        <f t="shared" si="6"/>
        <v>-1641</v>
      </c>
      <c r="BT6" s="65">
        <f t="shared" si="6"/>
        <v>-865</v>
      </c>
      <c r="BU6" s="65">
        <f t="shared" si="6"/>
        <v>-1764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111</v>
      </c>
      <c r="CM6" s="63">
        <f t="shared" ref="CM6:CN6" si="7">CM8</f>
        <v>119601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111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73.5</v>
      </c>
      <c r="DL6" s="64">
        <f t="shared" ref="DL6:DT6" si="9">IF(DL8="-",NA(),DL8)</f>
        <v>60.3</v>
      </c>
      <c r="DM6" s="64">
        <f t="shared" si="9"/>
        <v>48.5</v>
      </c>
      <c r="DN6" s="64">
        <f t="shared" si="9"/>
        <v>45.6</v>
      </c>
      <c r="DO6" s="64">
        <f t="shared" si="9"/>
        <v>42.6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112</v>
      </c>
      <c r="B7" s="60">
        <f t="shared" ref="B7:X7" si="10">B8</f>
        <v>2019</v>
      </c>
      <c r="C7" s="60">
        <f t="shared" si="10"/>
        <v>22012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</v>
      </c>
      <c r="H7" s="60" t="str">
        <f t="shared" si="10"/>
        <v>青森県　青森市</v>
      </c>
      <c r="I7" s="60" t="str">
        <f t="shared" si="10"/>
        <v>青森市八甲通り駐車場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広場式</v>
      </c>
      <c r="R7" s="63">
        <f t="shared" si="10"/>
        <v>47</v>
      </c>
      <c r="S7" s="62" t="str">
        <f t="shared" si="10"/>
        <v>無</v>
      </c>
      <c r="T7" s="62" t="str">
        <f t="shared" si="10"/>
        <v>無</v>
      </c>
      <c r="U7" s="63">
        <f t="shared" si="10"/>
        <v>2466</v>
      </c>
      <c r="V7" s="63">
        <f t="shared" si="10"/>
        <v>68</v>
      </c>
      <c r="W7" s="63">
        <f t="shared" si="10"/>
        <v>220</v>
      </c>
      <c r="X7" s="62" t="str">
        <f t="shared" si="10"/>
        <v>利用料金制</v>
      </c>
      <c r="Y7" s="64">
        <f>Y8</f>
        <v>160.9</v>
      </c>
      <c r="Z7" s="64">
        <f t="shared" ref="Z7:AH7" si="11">Z8</f>
        <v>79.3</v>
      </c>
      <c r="AA7" s="64">
        <f t="shared" si="11"/>
        <v>71.599999999999994</v>
      </c>
      <c r="AB7" s="64">
        <f t="shared" si="11"/>
        <v>67</v>
      </c>
      <c r="AC7" s="64">
        <f t="shared" si="11"/>
        <v>67.5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37.9</v>
      </c>
      <c r="BG7" s="64">
        <f t="shared" ref="BG7:BO7" si="14">BG8</f>
        <v>-26.1</v>
      </c>
      <c r="BH7" s="64">
        <f t="shared" si="14"/>
        <v>-39.700000000000003</v>
      </c>
      <c r="BI7" s="64">
        <f t="shared" si="14"/>
        <v>-49.4</v>
      </c>
      <c r="BJ7" s="64">
        <f t="shared" si="14"/>
        <v>-48.2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3048</v>
      </c>
      <c r="BR7" s="65">
        <f t="shared" ref="BR7:BZ7" si="15">BR8</f>
        <v>-1328</v>
      </c>
      <c r="BS7" s="65">
        <f t="shared" si="15"/>
        <v>-1641</v>
      </c>
      <c r="BT7" s="65">
        <f t="shared" si="15"/>
        <v>-865</v>
      </c>
      <c r="BU7" s="65">
        <f t="shared" si="15"/>
        <v>-1764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113</v>
      </c>
      <c r="CC7" s="64" t="s">
        <v>113</v>
      </c>
      <c r="CD7" s="64" t="s">
        <v>113</v>
      </c>
      <c r="CE7" s="64" t="s">
        <v>113</v>
      </c>
      <c r="CF7" s="64" t="s">
        <v>113</v>
      </c>
      <c r="CG7" s="64" t="s">
        <v>113</v>
      </c>
      <c r="CH7" s="64" t="s">
        <v>113</v>
      </c>
      <c r="CI7" s="64" t="s">
        <v>113</v>
      </c>
      <c r="CJ7" s="64" t="s">
        <v>113</v>
      </c>
      <c r="CK7" s="64" t="s">
        <v>111</v>
      </c>
      <c r="CL7" s="61"/>
      <c r="CM7" s="63">
        <f>CM8</f>
        <v>119601</v>
      </c>
      <c r="CN7" s="63">
        <f>CN8</f>
        <v>0</v>
      </c>
      <c r="CO7" s="64" t="s">
        <v>113</v>
      </c>
      <c r="CP7" s="64" t="s">
        <v>113</v>
      </c>
      <c r="CQ7" s="64" t="s">
        <v>113</v>
      </c>
      <c r="CR7" s="64" t="s">
        <v>113</v>
      </c>
      <c r="CS7" s="64" t="s">
        <v>113</v>
      </c>
      <c r="CT7" s="64" t="s">
        <v>113</v>
      </c>
      <c r="CU7" s="64" t="s">
        <v>113</v>
      </c>
      <c r="CV7" s="64" t="s">
        <v>113</v>
      </c>
      <c r="CW7" s="64" t="s">
        <v>113</v>
      </c>
      <c r="CX7" s="64" t="s">
        <v>114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73.5</v>
      </c>
      <c r="DL7" s="64">
        <f t="shared" ref="DL7:DT7" si="17">DL8</f>
        <v>60.3</v>
      </c>
      <c r="DM7" s="64">
        <f t="shared" si="17"/>
        <v>48.5</v>
      </c>
      <c r="DN7" s="64">
        <f t="shared" si="17"/>
        <v>45.6</v>
      </c>
      <c r="DO7" s="64">
        <f t="shared" si="17"/>
        <v>42.6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22012</v>
      </c>
      <c r="D8" s="67">
        <v>47</v>
      </c>
      <c r="E8" s="67">
        <v>14</v>
      </c>
      <c r="F8" s="67">
        <v>0</v>
      </c>
      <c r="G8" s="67">
        <v>1</v>
      </c>
      <c r="H8" s="67" t="s">
        <v>115</v>
      </c>
      <c r="I8" s="67" t="s">
        <v>116</v>
      </c>
      <c r="J8" s="67" t="s">
        <v>117</v>
      </c>
      <c r="K8" s="67" t="s">
        <v>118</v>
      </c>
      <c r="L8" s="67" t="s">
        <v>119</v>
      </c>
      <c r="M8" s="67" t="s">
        <v>120</v>
      </c>
      <c r="N8" s="67" t="s">
        <v>121</v>
      </c>
      <c r="O8" s="68" t="s">
        <v>122</v>
      </c>
      <c r="P8" s="69" t="s">
        <v>123</v>
      </c>
      <c r="Q8" s="69" t="s">
        <v>124</v>
      </c>
      <c r="R8" s="70">
        <v>47</v>
      </c>
      <c r="S8" s="69" t="s">
        <v>125</v>
      </c>
      <c r="T8" s="69" t="s">
        <v>125</v>
      </c>
      <c r="U8" s="70">
        <v>2466</v>
      </c>
      <c r="V8" s="70">
        <v>68</v>
      </c>
      <c r="W8" s="70">
        <v>220</v>
      </c>
      <c r="X8" s="69" t="s">
        <v>126</v>
      </c>
      <c r="Y8" s="71">
        <v>160.9</v>
      </c>
      <c r="Z8" s="71">
        <v>79.3</v>
      </c>
      <c r="AA8" s="71">
        <v>71.599999999999994</v>
      </c>
      <c r="AB8" s="71">
        <v>67</v>
      </c>
      <c r="AC8" s="71">
        <v>67.5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37.9</v>
      </c>
      <c r="BG8" s="71">
        <v>-26.1</v>
      </c>
      <c r="BH8" s="71">
        <v>-39.700000000000003</v>
      </c>
      <c r="BI8" s="71">
        <v>-49.4</v>
      </c>
      <c r="BJ8" s="71">
        <v>-48.2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3048</v>
      </c>
      <c r="BR8" s="72">
        <v>-1328</v>
      </c>
      <c r="BS8" s="72">
        <v>-1641</v>
      </c>
      <c r="BT8" s="73">
        <v>-865</v>
      </c>
      <c r="BU8" s="73">
        <v>-1764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119</v>
      </c>
      <c r="CC8" s="71" t="s">
        <v>119</v>
      </c>
      <c r="CD8" s="71" t="s">
        <v>119</v>
      </c>
      <c r="CE8" s="71" t="s">
        <v>119</v>
      </c>
      <c r="CF8" s="71" t="s">
        <v>119</v>
      </c>
      <c r="CG8" s="71" t="s">
        <v>119</v>
      </c>
      <c r="CH8" s="71" t="s">
        <v>119</v>
      </c>
      <c r="CI8" s="71" t="s">
        <v>119</v>
      </c>
      <c r="CJ8" s="71" t="s">
        <v>119</v>
      </c>
      <c r="CK8" s="71" t="s">
        <v>119</v>
      </c>
      <c r="CL8" s="68" t="s">
        <v>119</v>
      </c>
      <c r="CM8" s="70">
        <v>119601</v>
      </c>
      <c r="CN8" s="70">
        <v>0</v>
      </c>
      <c r="CO8" s="71" t="s">
        <v>119</v>
      </c>
      <c r="CP8" s="71" t="s">
        <v>119</v>
      </c>
      <c r="CQ8" s="71" t="s">
        <v>119</v>
      </c>
      <c r="CR8" s="71" t="s">
        <v>119</v>
      </c>
      <c r="CS8" s="71" t="s">
        <v>119</v>
      </c>
      <c r="CT8" s="71" t="s">
        <v>119</v>
      </c>
      <c r="CU8" s="71" t="s">
        <v>119</v>
      </c>
      <c r="CV8" s="71" t="s">
        <v>119</v>
      </c>
      <c r="CW8" s="71" t="s">
        <v>119</v>
      </c>
      <c r="CX8" s="71" t="s">
        <v>119</v>
      </c>
      <c r="CY8" s="68" t="s">
        <v>119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73.5</v>
      </c>
      <c r="DL8" s="71">
        <v>60.3</v>
      </c>
      <c r="DM8" s="71">
        <v>48.5</v>
      </c>
      <c r="DN8" s="71">
        <v>45.6</v>
      </c>
      <c r="DO8" s="71">
        <v>42.6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127</v>
      </c>
      <c r="C10" s="78" t="s">
        <v>128</v>
      </c>
      <c r="D10" s="78" t="s">
        <v>129</v>
      </c>
      <c r="E10" s="78" t="s">
        <v>130</v>
      </c>
      <c r="F10" s="78" t="s">
        <v>131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山上 亜希子</cp:lastModifiedBy>
  <cp:lastPrinted>2021-01-20T07:58:57Z</cp:lastPrinted>
  <dcterms:created xsi:type="dcterms:W3CDTF">2020-12-04T03:26:20Z</dcterms:created>
  <dcterms:modified xsi:type="dcterms:W3CDTF">2021-01-20T07:58:57Z</dcterms:modified>
  <cp:category/>
</cp:coreProperties>
</file>