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gaku127\Desktop\R7.1_経営比較分析票\"/>
    </mc:Choice>
  </mc:AlternateContent>
  <xr:revisionPtr revIDLastSave="0" documentId="13_ncr:1_{FF470447-244A-4481-9335-4B01FC0F92A9}" xr6:coauthVersionLast="47" xr6:coauthVersionMax="47" xr10:uidLastSave="{00000000-0000-0000-0000-000000000000}"/>
  <workbookProtection workbookAlgorithmName="SHA-512" workbookHashValue="YbkvWWlWuH3dde089X59Z/emDXI6/2f6+YavLgppnh7RgSxZnV2WH0fz2FDap5b31GOzXZXoLuEehdvh3+c8Qg==" workbookSaltValue="8EKK5YDjdVT5LGX51+UMcQ==" workbookSpinCount="100000" lockStructure="1"/>
  <bookViews>
    <workbookView xWindow="660" yWindow="810" windowWidth="25140" windowHeight="132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<sst xmlns="http://schemas.openxmlformats.org/spreadsheetml/2006/main" count="228" uniqueCount="111">
  <si>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</si>
  <si>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</si>
  <si>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</si>
  <si>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</si>
  <si>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</si>
  <si>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</si>
  <si>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</si>
  <si>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</si>
  <si>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</si>
  <si>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</si>
  <si>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</si>
  <si>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</si>
  <si>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</si>
  <si>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</si>
  <si>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</si>
  <si>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</si>
  <si>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</si>
  <si>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</si>
  <si>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</si>
  <si>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</si>
  <si>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</si>
  <si>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</si>
  <si>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</si>
  <si>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</si>
  <si>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</si>
  <si>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</si>
  <si>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</si>
  <si>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</si>
  <si>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</si>
  <si>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</si>
  <si>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</si>
  <si>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</si>
  <si>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</si>
  <si>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</si>
  <si>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</si>
  <si>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</si>
  <si>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</si>
  <si>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</si>
  <si>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</si>
  <si>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</si>
  <si>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</si>
  <si>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</si>
  <si>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</si>
  <si>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</si>
  <si>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</si>
  <si>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</si>
  <si>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</si>
  <si>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</si>
  <si>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</si>
  <si>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</si>
  <si>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</si>
  <si>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</si>
  <si>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</si>
  <si>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</si>
  <si>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</si>
  <si>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</si>
  <si>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</si>
  <si>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</si>
  <si>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</si>
  <si>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</si>
  <si>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</si>
  <si>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</si>
  <si>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</si>
  <si>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</si>
  <si>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</si>
  <si>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</si>
  <si>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</si>
  <si>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</si>
  <si>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</si>
  <si>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</si>
  <si>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</si>
  <si>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</si>
  <si>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</si>
  <si>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</si>
  <si>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</si>
  <si>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</si>
  <si>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</si>
  <si>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</si>
  <si>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</si>
  <si>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</si>
  <si>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</si>
  <si>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</si>
  <si>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</si>
  <si>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</si>
  <si>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</si>
  <si>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</si>
  <si>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</si>
  <si>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</si>
  <si>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</si>
  <si>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</si>
  <si>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</si>
  <si>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</si>
  <si>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</si>
  <si>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</si>
  <si>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</si>
  <si>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</si>
  <si>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</si>
  <si>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</si>
  <si>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</si>
  <si>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</si>
  <si>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</si>
  <si>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</si>
  <si>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</si>
  <si>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</si>
  <si>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</si>
  <si>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</si>
  <si>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</si>
  <si>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</si>
  <si>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今後も引き続き、繰出基準に基づく適切な繰入れの実施や経常経費の削減により黒字決算の維持に努める。
　また、将来的な給水人口の減や施設の老朽化対応による厳しい経営状況が想定されるため、長期的な視野に立った計画的な資産管理（アセットマネジメント）を行い、施設の需要更新を適切に把握し財源確保を考慮しつつ水道施設(管路、構造物、設備)の更新を計画的に行う必要がある。併せて、水道料金の滞納整理を推進し収入確保に努め、経営の健全化を図る。
　経営戦略を基に今後の事業展開を図りたい。</t>
    <rPh sb="218" eb="220">
      <t>ケイエイ</t>
    </rPh>
    <rPh sb="220" eb="222">
      <t>センリャク</t>
    </rPh>
    <rPh sb="223" eb="224">
      <t>モト</t>
    </rPh>
    <rPh sb="225" eb="227">
      <t>コンゴ</t>
    </rPh>
    <rPh sb="228" eb="230">
      <t>ジギョウ</t>
    </rPh>
    <rPh sb="230" eb="232">
      <t>テンカイ</t>
    </rPh>
    <rPh sb="233" eb="234">
      <t>ハカ</t>
    </rPh>
    <phoneticPr fontId="4"/>
  </si>
  <si>
    <t>　管路の経年化率は、令和５年度においては類似団体平均値を若干下回る結果となった。補助事業及び豪雨災害復旧事業などの実施により一時的に更新が進んだが、現況の管路状況をみると１０年後には４０年を経過する管路がさらに発生することから計画的な更新が必須であると考える。
　今後も施設・設備の長寿命化及び統廃合を図り、アセットマネジメントや経営戦略を基本にし、計画的に更新を行う必要がある。</t>
    <rPh sb="1" eb="3">
      <t>カンロ</t>
    </rPh>
    <rPh sb="4" eb="7">
      <t>ケイネンカ</t>
    </rPh>
    <rPh sb="7" eb="8">
      <t>リツ</t>
    </rPh>
    <rPh sb="10" eb="12">
      <t>レイワ</t>
    </rPh>
    <rPh sb="13" eb="15">
      <t>ネンド</t>
    </rPh>
    <rPh sb="20" eb="22">
      <t>ルイジ</t>
    </rPh>
    <rPh sb="22" eb="24">
      <t>ダンタイ</t>
    </rPh>
    <rPh sb="24" eb="27">
      <t>ヘイキンチ</t>
    </rPh>
    <rPh sb="28" eb="30">
      <t>ジャッカン</t>
    </rPh>
    <rPh sb="30" eb="32">
      <t>シタマワ</t>
    </rPh>
    <rPh sb="33" eb="35">
      <t>ケッカ</t>
    </rPh>
    <rPh sb="40" eb="44">
      <t>ホジョジギョウ</t>
    </rPh>
    <rPh sb="44" eb="45">
      <t>オヨ</t>
    </rPh>
    <rPh sb="46" eb="50">
      <t>ゴウウサイガイ</t>
    </rPh>
    <rPh sb="50" eb="54">
      <t>フッキュウジギョウ</t>
    </rPh>
    <rPh sb="57" eb="59">
      <t>ジッシ</t>
    </rPh>
    <rPh sb="62" eb="65">
      <t>イチジテキ</t>
    </rPh>
    <rPh sb="66" eb="68">
      <t>コウシン</t>
    </rPh>
    <rPh sb="69" eb="70">
      <t>スス</t>
    </rPh>
    <rPh sb="74" eb="76">
      <t>ゲンキョウ</t>
    </rPh>
    <rPh sb="77" eb="79">
      <t>カンロ</t>
    </rPh>
    <rPh sb="79" eb="81">
      <t>ジョウキョウ</t>
    </rPh>
    <rPh sb="87" eb="89">
      <t>ネンゴ</t>
    </rPh>
    <rPh sb="93" eb="94">
      <t>ネン</t>
    </rPh>
    <rPh sb="95" eb="97">
      <t>ケイカ</t>
    </rPh>
    <rPh sb="99" eb="101">
      <t>カンロ</t>
    </rPh>
    <rPh sb="105" eb="107">
      <t>ハッセイ</t>
    </rPh>
    <rPh sb="113" eb="116">
      <t>ケイカクテキ</t>
    </rPh>
    <rPh sb="117" eb="119">
      <t>コウシン</t>
    </rPh>
    <rPh sb="120" eb="122">
      <t>ヒッス</t>
    </rPh>
    <rPh sb="126" eb="127">
      <t>カンガ</t>
    </rPh>
    <rPh sb="132" eb="134">
      <t>コンゴ</t>
    </rPh>
    <rPh sb="135" eb="137">
      <t>シセツ</t>
    </rPh>
    <rPh sb="138" eb="140">
      <t>セツビ</t>
    </rPh>
    <rPh sb="141" eb="145">
      <t>チョウジュミョウカ</t>
    </rPh>
    <rPh sb="145" eb="146">
      <t>オヨ</t>
    </rPh>
    <rPh sb="147" eb="150">
      <t>トウハイゴウ</t>
    </rPh>
    <rPh sb="151" eb="152">
      <t>ハカ</t>
    </rPh>
    <rPh sb="165" eb="169">
      <t>ケイエイセンリャク</t>
    </rPh>
    <rPh sb="170" eb="172">
      <t>キホン</t>
    </rPh>
    <rPh sb="175" eb="178">
      <t>ケイカクテキ</t>
    </rPh>
    <rPh sb="179" eb="181">
      <t>コウシン</t>
    </rPh>
    <rPh sb="182" eb="183">
      <t>オコナ</t>
    </rPh>
    <rPh sb="184" eb="186">
      <t>ヒツヨウ</t>
    </rPh>
    <phoneticPr fontId="4"/>
  </si>
  <si>
    <t>　①経常収支比率について、類似団体平均値を下回っているが、２年連続減少しているものの95.13％と依然として高い状況である。
　人口減少等に伴い給水収益の増加は見込めないため、一般会計からの繰入に依存する経営となっている。
　今後の施設更新等の財源を確保するため、更なる経営改善に取り組む必要がある。
　②累積欠損金比率、③流動比率、④企業債残高対給水収益比率については、地理的に施設投資が嵩み、事業規模に比して企業債残高（元金償還金）が多額であることが要因となり、②は４年ぶりに欠損金を生じ、③は低い水準を、④は高い水準で推移している。
年々、企業債残高が減少している一方で、現金が減少傾向にあることから、指標改善のために、長寿命化計画等に基づく計画的な更新を行うなど、投資額を抑える取組みを継続していくほか、必要に応じて一般会計から支援を行い、企業債発行額を抑制することが重要である。
　⑤料金回収率、⑥給水原価については、地理的に施設数が多く、有収水量に対して経常経費が多額であることが要因となり、⑤は低い水準を、⑥は高い水準を推移している。⑤については、滞納者へのきめ細やかな納付依頼や夜間徴収等を実施していくこととしている。
人口減少に伴う料金収入（有収水量）の減が予想されるが、安易な料金への転嫁は住民負担となることから慎重にならざるを得ず。現状は経常経費を抑制する取組みを重点的に進めていく必要がある。
　⑦施設利用率については、人口減少、水需要の多い若年世帯の減少等が要因となり、指標が低い水準を推移している。
将来人口を見据えた施設の統廃合、ダウンサイジングを推進しており、若干ではあるが改善傾向となっている。
　⑧は職員が常に経営改善、経費抑制の意識を持ち、微量の漏水など、現場確認や施設データを基に適正に管理していて、必要であれば随時対処しているので高い数値となっている。</t>
    <rPh sb="13" eb="17">
      <t>ルイジダンタイ</t>
    </rPh>
    <rPh sb="17" eb="20">
      <t>ヘイキンチ</t>
    </rPh>
    <rPh sb="21" eb="23">
      <t>シタマワ</t>
    </rPh>
    <rPh sb="30" eb="31">
      <t>ネン</t>
    </rPh>
    <rPh sb="31" eb="33">
      <t>レンゾク</t>
    </rPh>
    <rPh sb="33" eb="35">
      <t>ゲンショウ</t>
    </rPh>
    <rPh sb="49" eb="51">
      <t>イゼン</t>
    </rPh>
    <rPh sb="54" eb="55">
      <t>タカ</t>
    </rPh>
    <rPh sb="68" eb="69">
      <t>トウ</t>
    </rPh>
    <rPh sb="80" eb="82">
      <t>ミコ</t>
    </rPh>
    <rPh sb="88" eb="90">
      <t>イッパン</t>
    </rPh>
    <rPh sb="90" eb="92">
      <t>カイケイ</t>
    </rPh>
    <rPh sb="95" eb="97">
      <t>クリイレ</t>
    </rPh>
    <rPh sb="98" eb="100">
      <t>イゾン</t>
    </rPh>
    <rPh sb="102" eb="104">
      <t>ケイエイ</t>
    </rPh>
    <rPh sb="113" eb="115">
      <t>コンゴ</t>
    </rPh>
    <rPh sb="116" eb="118">
      <t>シセツ</t>
    </rPh>
    <rPh sb="118" eb="120">
      <t>コウシン</t>
    </rPh>
    <rPh sb="120" eb="121">
      <t>トウ</t>
    </rPh>
    <rPh sb="122" eb="124">
      <t>ザイゲン</t>
    </rPh>
    <rPh sb="125" eb="127">
      <t>カクホ</t>
    </rPh>
    <rPh sb="132" eb="133">
      <t>サラ</t>
    </rPh>
    <rPh sb="135" eb="137">
      <t>ケイエイ</t>
    </rPh>
    <rPh sb="137" eb="139">
      <t>カイゼン</t>
    </rPh>
    <rPh sb="140" eb="141">
      <t>ト</t>
    </rPh>
    <rPh sb="142" eb="143">
      <t>ク</t>
    </rPh>
    <rPh sb="144" eb="146">
      <t>ヒツヨウ</t>
    </rPh>
    <rPh sb="154" eb="156">
      <t>ルイセキ</t>
    </rPh>
    <rPh sb="156" eb="161">
      <t>ケッソンキンヒリツ</t>
    </rPh>
    <rPh sb="191" eb="193">
      <t>シセツ</t>
    </rPh>
    <rPh sb="193" eb="195">
      <t>トウシ</t>
    </rPh>
    <rPh sb="196" eb="197">
      <t>カサ</t>
    </rPh>
    <rPh sb="237" eb="238">
      <t>ネン</t>
    </rPh>
    <rPh sb="241" eb="244">
      <t>ケッソンキン</t>
    </rPh>
    <rPh sb="245" eb="246">
      <t>ショウ</t>
    </rPh>
    <rPh sb="307" eb="309">
      <t>カイゼン</t>
    </rPh>
    <rPh sb="483" eb="486">
      <t>タイノウシャ</t>
    </rPh>
    <rPh sb="490" eb="491">
      <t>コマ</t>
    </rPh>
    <rPh sb="494" eb="496">
      <t>ノウフ</t>
    </rPh>
    <rPh sb="496" eb="498">
      <t>イライ</t>
    </rPh>
    <rPh sb="499" eb="501">
      <t>ヤカン</t>
    </rPh>
    <rPh sb="501" eb="503">
      <t>チョウシュウ</t>
    </rPh>
    <rPh sb="503" eb="504">
      <t>トウ</t>
    </rPh>
    <rPh sb="505" eb="507">
      <t>ジッシ</t>
    </rPh>
    <rPh sb="540" eb="542">
      <t>ヨソウ</t>
    </rPh>
    <rPh sb="547" eb="549">
      <t>アンイ</t>
    </rPh>
    <rPh sb="550" eb="552">
      <t>リョウキン</t>
    </rPh>
    <rPh sb="554" eb="556">
      <t>テンカ</t>
    </rPh>
    <rPh sb="643" eb="644">
      <t>トウ</t>
    </rPh>
    <rPh sb="672" eb="674">
      <t>ミス</t>
    </rPh>
    <rPh sb="692" eb="694">
      <t>スイシン</t>
    </rPh>
    <rPh sb="699" eb="701">
      <t>ジャッカン</t>
    </rPh>
    <rPh sb="706" eb="708">
      <t>カイゼン</t>
    </rPh>
    <rPh sb="708" eb="710">
      <t>ケイコウ</t>
    </rPh>
    <rPh sb="722" eb="724">
      <t>ショクイン</t>
    </rPh>
    <rPh sb="725" eb="726">
      <t>ツネ</t>
    </rPh>
    <rPh sb="727" eb="729">
      <t>ケイエイ</t>
    </rPh>
    <rPh sb="729" eb="731">
      <t>カイゼン</t>
    </rPh>
    <rPh sb="732" eb="734">
      <t>ケイヒ</t>
    </rPh>
    <rPh sb="734" eb="736">
      <t>ヨクセイ</t>
    </rPh>
    <rPh sb="737" eb="739">
      <t>イシキ</t>
    </rPh>
    <rPh sb="740" eb="741">
      <t>モ</t>
    </rPh>
    <rPh sb="743" eb="745">
      <t>ビリョウ</t>
    </rPh>
    <rPh sb="751" eb="753">
      <t>ゲンバ</t>
    </rPh>
    <rPh sb="753" eb="755">
      <t>カクニン</t>
    </rPh>
    <rPh sb="756" eb="758">
      <t>シセツ</t>
    </rPh>
    <rPh sb="762" eb="763">
      <t>モト</t>
    </rPh>
    <rPh sb="764" eb="766">
      <t>テキセイ</t>
    </rPh>
    <rPh sb="767" eb="769">
      <t>カンリ</t>
    </rPh>
    <rPh sb="774" eb="776">
      <t>ヒツヨウ</t>
    </rPh>
    <rPh sb="780" eb="782">
      <t>ズイジ</t>
    </rPh>
    <rPh sb="782" eb="784">
      <t>タイショ</t>
    </rPh>
    <rPh sb="790" eb="791">
      <t>タカ</t>
    </rPh>
    <rPh sb="792" eb="79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</si>
</sst>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1.07</c:v>
                </c:pt>
              </c:numCache>
            </c:numRef>
          </c:val>
          <c:extLst>
            <c:ext xmlns:c16="http://schemas.microsoft.com/office/drawing/2014/chart" uri="{C3380CC4-5D6E-409C-BE32-E72D297353CC}">
              <c16:uniqueId val="{00000000-9B19-4949-BA59-9566CCEBD2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B19-4949-BA59-9566CCEBD2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35.69</c:v>
                </c:pt>
                <c:pt idx="1">
                  <c:v>35.33</c:v>
                </c:pt>
                <c:pt idx="2">
                  <c:v>43.84</c:v>
                </c:pt>
                <c:pt idx="3">
                  <c:v>42.65</c:v>
                </c:pt>
                <c:pt idx="4">
                  <c:v>42.37</c:v>
                </c:pt>
              </c:numCache>
            </c:numRef>
          </c:val>
          <c:extLst>
            <c:ext xmlns:c16="http://schemas.microsoft.com/office/drawing/2014/chart" uri="{C3380CC4-5D6E-409C-BE32-E72D297353CC}">
              <c16:uniqueId val="{00000000-C0B8-45A2-94F0-3B3559BD1B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C0B8-45A2-94F0-3B3559BD1B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92.41</c:v>
                </c:pt>
                <c:pt idx="1">
                  <c:v>92.46</c:v>
                </c:pt>
                <c:pt idx="2">
                  <c:v>92.46</c:v>
                </c:pt>
                <c:pt idx="3">
                  <c:v>92.45</c:v>
                </c:pt>
                <c:pt idx="4">
                  <c:v>92.46</c:v>
                </c:pt>
              </c:numCache>
            </c:numRef>
          </c:val>
          <c:extLst>
            <c:ext xmlns:c16="http://schemas.microsoft.com/office/drawing/2014/chart" uri="{C3380CC4-5D6E-409C-BE32-E72D297353CC}">
              <c16:uniqueId val="{00000000-627B-4A1A-A03C-E7F1D3D752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27B-4A1A-A03C-E7F1D3D752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96.87</c:v>
                </c:pt>
                <c:pt idx="1">
                  <c:v>101.64</c:v>
                </c:pt>
                <c:pt idx="2">
                  <c:v>106.32</c:v>
                </c:pt>
                <c:pt idx="3">
                  <c:v>101.43</c:v>
                </c:pt>
                <c:pt idx="4">
                  <c:v>95.13</c:v>
                </c:pt>
              </c:numCache>
            </c:numRef>
          </c:val>
          <c:extLst>
            <c:ext xmlns:c16="http://schemas.microsoft.com/office/drawing/2014/chart" uri="{C3380CC4-5D6E-409C-BE32-E72D297353CC}">
              <c16:uniqueId val="{00000000-8464-4D01-B1EA-11843C6B64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464-4D01-B1EA-11843C6B64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30.87</c:v>
                </c:pt>
                <c:pt idx="1">
                  <c:v>34.33</c:v>
                </c:pt>
                <c:pt idx="2">
                  <c:v>36.82</c:v>
                </c:pt>
                <c:pt idx="3">
                  <c:v>38.21</c:v>
                </c:pt>
                <c:pt idx="4">
                  <c:v>39.270000000000003</c:v>
                </c:pt>
              </c:numCache>
            </c:numRef>
          </c:val>
          <c:extLst>
            <c:ext xmlns:c16="http://schemas.microsoft.com/office/drawing/2014/chart" uri="{C3380CC4-5D6E-409C-BE32-E72D297353CC}">
              <c16:uniqueId val="{00000000-A1ED-4650-BAAC-C360F8D495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1ED-4650-BAAC-C360F8D495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22.55</c:v>
                </c:pt>
                <c:pt idx="3" formatCode="#,##0.00;&quot;△&quot;#,##0.00;&quot;-&quot;">
                  <c:v>24.37</c:v>
                </c:pt>
                <c:pt idx="4" formatCode="#,##0.00;&quot;△&quot;#,##0.00;&quot;-&quot;">
                  <c:v>20.73</c:v>
                </c:pt>
              </c:numCache>
            </c:numRef>
          </c:val>
          <c:extLst>
            <c:ext xmlns:c16="http://schemas.microsoft.com/office/drawing/2014/chart" uri="{C3380CC4-5D6E-409C-BE32-E72D297353CC}">
              <c16:uniqueId val="{00000000-287C-4448-A8DA-AB3BB67424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287C-4448-A8DA-AB3BB67424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57.77</c:v>
                </c:pt>
                <c:pt idx="1">
                  <c:v>0</c:v>
                </c:pt>
                <c:pt idx="2">
                  <c:v>0</c:v>
                </c:pt>
                <c:pt idx="3">
                  <c:v>0</c:v>
                </c:pt>
                <c:pt idx="4" formatCode="#,##0.00;&quot;△&quot;#,##0.00;&quot;-&quot;">
                  <c:v>12.79</c:v>
                </c:pt>
              </c:numCache>
            </c:numRef>
          </c:val>
          <c:extLst>
            <c:ext xmlns:c16="http://schemas.microsoft.com/office/drawing/2014/chart" uri="{C3380CC4-5D6E-409C-BE32-E72D297353CC}">
              <c16:uniqueId val="{00000000-015F-4835-80C1-524F0D017C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015F-4835-80C1-524F0D017C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66.66</c:v>
                </c:pt>
                <c:pt idx="1">
                  <c:v>59.53</c:v>
                </c:pt>
                <c:pt idx="2">
                  <c:v>80.709999999999994</c:v>
                </c:pt>
                <c:pt idx="3">
                  <c:v>82.68</c:v>
                </c:pt>
                <c:pt idx="4">
                  <c:v>90.1</c:v>
                </c:pt>
              </c:numCache>
            </c:numRef>
          </c:val>
          <c:extLst>
            <c:ext xmlns:c16="http://schemas.microsoft.com/office/drawing/2014/chart" uri="{C3380CC4-5D6E-409C-BE32-E72D297353CC}">
              <c16:uniqueId val="{00000000-E0A6-4F4F-9D56-B61DEBA3C4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0A6-4F4F-9D56-B61DEBA3C4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1527.55</c:v>
                </c:pt>
                <c:pt idx="1">
                  <c:v>1455.35</c:v>
                </c:pt>
                <c:pt idx="2">
                  <c:v>1452.72</c:v>
                </c:pt>
                <c:pt idx="3">
                  <c:v>1543.52</c:v>
                </c:pt>
                <c:pt idx="4">
                  <c:v>1541.39</c:v>
                </c:pt>
              </c:numCache>
            </c:numRef>
          </c:val>
          <c:extLst>
            <c:ext xmlns:c16="http://schemas.microsoft.com/office/drawing/2014/chart" uri="{C3380CC4-5D6E-409C-BE32-E72D297353CC}">
              <c16:uniqueId val="{00000000-1135-4ACC-9579-7FCAE72A5A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1135-4ACC-9579-7FCAE72A5A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45.91</c:v>
                </c:pt>
                <c:pt idx="1">
                  <c:v>43.88</c:v>
                </c:pt>
                <c:pt idx="2">
                  <c:v>47.77</c:v>
                </c:pt>
                <c:pt idx="3">
                  <c:v>47.48</c:v>
                </c:pt>
                <c:pt idx="4">
                  <c:v>47.15</c:v>
                </c:pt>
              </c:numCache>
            </c:numRef>
          </c:val>
          <c:extLst>
            <c:ext xmlns:c16="http://schemas.microsoft.com/office/drawing/2014/chart" uri="{C3380CC4-5D6E-409C-BE32-E72D297353CC}">
              <c16:uniqueId val="{00000000-2C87-48C9-B19C-E2DE9B5EDD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2C87-48C9-B19C-E2DE9B5EDD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605.66</c:v>
                </c:pt>
                <c:pt idx="1">
                  <c:v>630.89</c:v>
                </c:pt>
                <c:pt idx="2">
                  <c:v>578.87</c:v>
                </c:pt>
                <c:pt idx="3">
                  <c:v>583.17999999999995</c:v>
                </c:pt>
                <c:pt idx="4">
                  <c:v>588.45000000000005</c:v>
                </c:pt>
              </c:numCache>
            </c:numRef>
          </c:val>
          <c:extLst>
            <c:ext xmlns:c16="http://schemas.microsoft.com/office/drawing/2014/chart" uri="{C3380CC4-5D6E-409C-BE32-E72D297353CC}">
              <c16:uniqueId val="{00000000-0B83-45D3-83EB-DED9C3F065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0B83-45D3-83EB-DED9C3F065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2" zoomScaleNormal="10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深浦町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7038</v>
      </c>
      <c r="AM8" s="44"/>
      <c r="AN8" s="44"/>
      <c r="AO8" s="44"/>
      <c r="AP8" s="44"/>
      <c r="AQ8" s="44"/>
      <c r="AR8" s="44"/>
      <c r="AS8" s="44"/>
      <c r="AT8" s="45">
        <f>データ!$S$6</f>
        <v>488.91</v>
      </c>
      <c r="AU8" s="46"/>
      <c r="AV8" s="46"/>
      <c r="AW8" s="46"/>
      <c r="AX8" s="46"/>
      <c r="AY8" s="46"/>
      <c r="AZ8" s="46"/>
      <c r="BA8" s="46"/>
      <c r="BB8" s="47">
        <f>データ!$T$6</f>
        <v>14.4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53.95</v>
      </c>
      <c r="J10" s="46"/>
      <c r="K10" s="46"/>
      <c r="L10" s="46"/>
      <c r="M10" s="46"/>
      <c r="N10" s="46"/>
      <c r="O10" s="74"/>
      <c r="P10" s="47">
        <f>データ!$P$6</f>
        <v>100.35</v>
      </c>
      <c r="Q10" s="47"/>
      <c r="R10" s="47"/>
      <c r="S10" s="47"/>
      <c r="T10" s="47"/>
      <c r="U10" s="47"/>
      <c r="V10" s="47"/>
      <c r="W10" s="44">
        <f>データ!$Q$6</f>
        <v>5390</v>
      </c>
      <c r="X10" s="44"/>
      <c r="Y10" s="44"/>
      <c r="Z10" s="44"/>
      <c r="AA10" s="44"/>
      <c r="AB10" s="44"/>
      <c r="AC10" s="44"/>
      <c r="AD10" s="2"/>
      <c r="AE10" s="2"/>
      <c r="AF10" s="2"/>
      <c r="AG10" s="2"/>
      <c r="AH10" s="2"/>
      <c r="AI10" s="2"/>
      <c r="AJ10" s="2"/>
      <c r="AK10" s="2"/>
      <c r="AL10" s="44">
        <f>データ!$U$6</f>
        <v>6960</v>
      </c>
      <c r="AM10" s="44"/>
      <c r="AN10" s="44"/>
      <c r="AO10" s="44"/>
      <c r="AP10" s="44"/>
      <c r="AQ10" s="44"/>
      <c r="AR10" s="44"/>
      <c r="AS10" s="44"/>
      <c r="AT10" s="45">
        <f>データ!$V$6</f>
        <v>126.83</v>
      </c>
      <c r="AU10" s="46"/>
      <c r="AV10" s="46"/>
      <c r="AW10" s="46"/>
      <c r="AX10" s="46"/>
      <c r="AY10" s="46"/>
      <c r="AZ10" s="46"/>
      <c r="BA10" s="46"/>
      <c r="BB10" s="47">
        <f>データ!$W$6</f>
        <v>54.88</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109</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108</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WVA2ksU1607Sx0mNWaldryDmY5b4jD+hhko0hdO7IQbmrbmbaEXFWir8nYJMpxV/Vn9JKhosnwliF93Y/WbmA==" saltValue="YCL0a6jeZM9jOmsjtNlT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52</v>
      </c>
      <c r="B4" s="17"/>
      <c r="C4" s="17"/>
      <c r="D4" s="17"/>
      <c r="E4" s="17"/>
      <c r="F4" s="17"/>
      <c r="G4" s="17"/>
      <c r="H4" s="79"/>
      <c r="I4" s="80"/>
      <c r="J4" s="80"/>
      <c r="K4" s="80"/>
      <c r="L4" s="80"/>
      <c r="M4" s="80"/>
      <c r="N4" s="80"/>
      <c r="O4" s="80"/>
      <c r="P4" s="80"/>
      <c r="Q4" s="80"/>
      <c r="R4" s="80"/>
      <c r="S4" s="80"/>
      <c r="T4" s="80"/>
      <c r="U4" s="80"/>
      <c r="V4" s="80"/>
      <c r="W4" s="81"/>
      <c r="X4" s="75" t="s">
        <v>53</v>
      </c>
      <c r="Y4" s="75"/>
      <c r="Z4" s="75"/>
      <c r="AA4" s="75"/>
      <c r="AB4" s="75"/>
      <c r="AC4" s="75"/>
      <c r="AD4" s="75"/>
      <c r="AE4" s="75"/>
      <c r="AF4" s="75"/>
      <c r="AG4" s="75"/>
      <c r="AH4" s="75"/>
      <c r="AI4" s="75" t="s">
        <v>54</v>
      </c>
      <c r="AJ4" s="75"/>
      <c r="AK4" s="75"/>
      <c r="AL4" s="75"/>
      <c r="AM4" s="75"/>
      <c r="AN4" s="75"/>
      <c r="AO4" s="75"/>
      <c r="AP4" s="75"/>
      <c r="AQ4" s="75"/>
      <c r="AR4" s="75"/>
      <c r="AS4" s="75"/>
      <c r="AT4" s="75" t="s">
        <v>55</v>
      </c>
      <c r="AU4" s="75"/>
      <c r="AV4" s="75"/>
      <c r="AW4" s="75"/>
      <c r="AX4" s="75"/>
      <c r="AY4" s="75"/>
      <c r="AZ4" s="75"/>
      <c r="BA4" s="75"/>
      <c r="BB4" s="75"/>
      <c r="BC4" s="75"/>
      <c r="BD4" s="75"/>
      <c r="BE4" s="75" t="s">
        <v>56</v>
      </c>
      <c r="BF4" s="75"/>
      <c r="BG4" s="75"/>
      <c r="BH4" s="75"/>
      <c r="BI4" s="75"/>
      <c r="BJ4" s="75"/>
      <c r="BK4" s="75"/>
      <c r="BL4" s="75"/>
      <c r="BM4" s="75"/>
      <c r="BN4" s="75"/>
      <c r="BO4" s="75"/>
      <c r="BP4" s="75" t="s">
        <v>57</v>
      </c>
      <c r="BQ4" s="75"/>
      <c r="BR4" s="75"/>
      <c r="BS4" s="75"/>
      <c r="BT4" s="75"/>
      <c r="BU4" s="75"/>
      <c r="BV4" s="75"/>
      <c r="BW4" s="75"/>
      <c r="BX4" s="75"/>
      <c r="BY4" s="75"/>
      <c r="BZ4" s="75"/>
      <c r="CA4" s="75" t="s">
        <v>58</v>
      </c>
      <c r="CB4" s="75"/>
      <c r="CC4" s="75"/>
      <c r="CD4" s="75"/>
      <c r="CE4" s="75"/>
      <c r="CF4" s="75"/>
      <c r="CG4" s="75"/>
      <c r="CH4" s="75"/>
      <c r="CI4" s="75"/>
      <c r="CJ4" s="75"/>
      <c r="CK4" s="75"/>
      <c r="CL4" s="75" t="s">
        <v>59</v>
      </c>
      <c r="CM4" s="75"/>
      <c r="CN4" s="75"/>
      <c r="CO4" s="75"/>
      <c r="CP4" s="75"/>
      <c r="CQ4" s="75"/>
      <c r="CR4" s="75"/>
      <c r="CS4" s="75"/>
      <c r="CT4" s="75"/>
      <c r="CU4" s="75"/>
      <c r="CV4" s="75"/>
      <c r="CW4" s="75" t="s">
        <v>60</v>
      </c>
      <c r="CX4" s="75"/>
      <c r="CY4" s="75"/>
      <c r="CZ4" s="75"/>
      <c r="DA4" s="75"/>
      <c r="DB4" s="75"/>
      <c r="DC4" s="75"/>
      <c r="DD4" s="75"/>
      <c r="DE4" s="75"/>
      <c r="DF4" s="75"/>
      <c r="DG4" s="75"/>
      <c r="DH4" s="75" t="s">
        <v>61</v>
      </c>
      <c r="DI4" s="75"/>
      <c r="DJ4" s="75"/>
      <c r="DK4" s="75"/>
      <c r="DL4" s="75"/>
      <c r="DM4" s="75"/>
      <c r="DN4" s="75"/>
      <c r="DO4" s="75"/>
      <c r="DP4" s="75"/>
      <c r="DQ4" s="75"/>
      <c r="DR4" s="75"/>
      <c r="DS4" s="75" t="s">
        <v>62</v>
      </c>
      <c r="DT4" s="75"/>
      <c r="DU4" s="75"/>
      <c r="DV4" s="75"/>
      <c r="DW4" s="75"/>
      <c r="DX4" s="75"/>
      <c r="DY4" s="75"/>
      <c r="DZ4" s="75"/>
      <c r="EA4" s="75"/>
      <c r="EB4" s="75"/>
      <c r="EC4" s="75"/>
      <c r="ED4" s="75" t="s">
        <v>63</v>
      </c>
      <c r="EE4" s="75"/>
      <c r="EF4" s="75"/>
      <c r="EG4" s="75"/>
      <c r="EH4" s="75"/>
      <c r="EI4" s="75"/>
      <c r="EJ4" s="75"/>
      <c r="EK4" s="75"/>
      <c r="EL4" s="75"/>
      <c r="EM4" s="75"/>
      <c r="EN4" s="7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23230</v>
      </c>
      <c r="D6" s="20">
        <f t="shared" si="3"/>
        <v>46</v>
      </c>
      <c r="E6" s="20">
        <f t="shared" si="3"/>
        <v>1</v>
      </c>
      <c r="F6" s="20">
        <f t="shared" si="3"/>
        <v>0</v>
      </c>
      <c r="G6" s="20">
        <f t="shared" si="3"/>
        <v>1</v>
      </c>
      <c r="H6" s="20" t="str">
        <f t="shared" si="3"/>
        <v>青森県　深浦町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53.95</v>
      </c>
      <c r="P6" s="21">
        <f t="shared" si="3"/>
        <v>100.35</v>
      </c>
      <c r="Q6" s="21">
        <f t="shared" si="3"/>
        <v>5390</v>
      </c>
      <c r="R6" s="21">
        <f t="shared" si="3"/>
        <v>7038</v>
      </c>
      <c r="S6" s="21">
        <f t="shared" si="3"/>
        <v>488.91</v>
      </c>
      <c r="T6" s="21">
        <f t="shared" si="3"/>
        <v>14.4</v>
      </c>
      <c r="U6" s="21">
        <f t="shared" si="3"/>
        <v>6960</v>
      </c>
      <c r="V6" s="21">
        <f t="shared" si="3"/>
        <v>126.83</v>
      </c>
      <c r="W6" s="21">
        <f t="shared" si="3"/>
        <v>54.88</v>
      </c>
      <c r="X6" s="22">
        <f>IF(X7="",NA(),X7)</f>
        <v>96.87</v>
      </c>
      <c r="Y6" s="22">
        <f t="shared" ref="Y6:AG6" si="4">IF(Y7="",NA(),Y7)</f>
        <v>101.64</v>
      </c>
      <c r="Z6" s="22">
        <f t="shared" si="4"/>
        <v>106.32</v>
      </c>
      <c r="AA6" s="22">
        <f t="shared" si="4"/>
        <v>101.43</v>
      </c>
      <c r="AB6" s="22">
        <f t="shared" si="4"/>
        <v>95.13</v>
      </c>
      <c r="AC6" s="22">
        <f t="shared" si="4"/>
        <v>104.35</v>
      </c>
      <c r="AD6" s="22">
        <f t="shared" si="4"/>
        <v>105.34</v>
      </c>
      <c r="AE6" s="22">
        <f t="shared" si="4"/>
        <v>105.77</v>
      </c>
      <c r="AF6" s="22">
        <f t="shared" si="4"/>
        <v>104.82</v>
      </c>
      <c r="AG6" s="22">
        <f t="shared" si="4"/>
        <v>106.46</v>
      </c>
      <c r="AH6" s="21" t="str">
        <f>IF(AH7="","",IF(AH7="-","【-】","【"&amp;SUBSTITUTE(TEXT(AH7,"#,##0.00"),"-","△")&amp;"】"))</f>
        <v>【108.24】</v>
      </c>
      <c r="AI6" s="22">
        <f>IF(AI7="",NA(),AI7)</f>
        <v>57.77</v>
      </c>
      <c r="AJ6" s="21">
        <f t="shared" ref="AJ6:AR6" si="5">IF(AJ7="",NA(),AJ7)</f>
        <v>0</v>
      </c>
      <c r="AK6" s="21">
        <f t="shared" si="5"/>
        <v>0</v>
      </c>
      <c r="AL6" s="21">
        <f t="shared" si="5"/>
        <v>0</v>
      </c>
      <c r="AM6" s="22">
        <f t="shared" si="5"/>
        <v>12.79</v>
      </c>
      <c r="AN6" s="22">
        <f t="shared" si="5"/>
        <v>21.69</v>
      </c>
      <c r="AO6" s="22">
        <f t="shared" si="5"/>
        <v>24.04</v>
      </c>
      <c r="AP6" s="22">
        <f t="shared" si="5"/>
        <v>28.03</v>
      </c>
      <c r="AQ6" s="22">
        <f t="shared" si="5"/>
        <v>26.73</v>
      </c>
      <c r="AR6" s="22">
        <f t="shared" si="5"/>
        <v>27.85</v>
      </c>
      <c r="AS6" s="21" t="str">
        <f>IF(AS7="","",IF(AS7="-","【-】","【"&amp;SUBSTITUTE(TEXT(AS7,"#,##0.00"),"-","△")&amp;"】"))</f>
        <v>【1.50】</v>
      </c>
      <c r="AT6" s="22">
        <f>IF(AT7="",NA(),AT7)</f>
        <v>66.66</v>
      </c>
      <c r="AU6" s="22">
        <f t="shared" ref="AU6:BC6" si="6">IF(AU7="",NA(),AU7)</f>
        <v>59.53</v>
      </c>
      <c r="AV6" s="22">
        <f t="shared" si="6"/>
        <v>80.709999999999994</v>
      </c>
      <c r="AW6" s="22">
        <f t="shared" si="6"/>
        <v>82.68</v>
      </c>
      <c r="AX6" s="22">
        <f t="shared" si="6"/>
        <v>90.1</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1527.55</v>
      </c>
      <c r="BF6" s="22">
        <f t="shared" ref="BF6:BN6" si="7">IF(BF7="",NA(),BF7)</f>
        <v>1455.35</v>
      </c>
      <c r="BG6" s="22">
        <f t="shared" si="7"/>
        <v>1452.72</v>
      </c>
      <c r="BH6" s="22">
        <f t="shared" si="7"/>
        <v>1543.52</v>
      </c>
      <c r="BI6" s="22">
        <f t="shared" si="7"/>
        <v>1541.39</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45.91</v>
      </c>
      <c r="BQ6" s="22">
        <f t="shared" ref="BQ6:BY6" si="8">IF(BQ7="",NA(),BQ7)</f>
        <v>43.88</v>
      </c>
      <c r="BR6" s="22">
        <f t="shared" si="8"/>
        <v>47.77</v>
      </c>
      <c r="BS6" s="22">
        <f t="shared" si="8"/>
        <v>47.48</v>
      </c>
      <c r="BT6" s="22">
        <f t="shared" si="8"/>
        <v>47.15</v>
      </c>
      <c r="BU6" s="22">
        <f t="shared" si="8"/>
        <v>87.11</v>
      </c>
      <c r="BV6" s="22">
        <f t="shared" si="8"/>
        <v>82.78</v>
      </c>
      <c r="BW6" s="22">
        <f t="shared" si="8"/>
        <v>84.82</v>
      </c>
      <c r="BX6" s="22">
        <f t="shared" si="8"/>
        <v>82.29</v>
      </c>
      <c r="BY6" s="22">
        <f t="shared" si="8"/>
        <v>84.16</v>
      </c>
      <c r="BZ6" s="21" t="str">
        <f>IF(BZ7="","",IF(BZ7="-","【-】","【"&amp;SUBSTITUTE(TEXT(BZ7,"#,##0.00"),"-","△")&amp;"】"))</f>
        <v>【97.82】</v>
      </c>
      <c r="CA6" s="22">
        <f>IF(CA7="",NA(),CA7)</f>
        <v>605.66</v>
      </c>
      <c r="CB6" s="22">
        <f t="shared" ref="CB6:CJ6" si="9">IF(CB7="",NA(),CB7)</f>
        <v>630.89</v>
      </c>
      <c r="CC6" s="22">
        <f t="shared" si="9"/>
        <v>578.87</v>
      </c>
      <c r="CD6" s="22">
        <f t="shared" si="9"/>
        <v>583.17999999999995</v>
      </c>
      <c r="CE6" s="22">
        <f t="shared" si="9"/>
        <v>588.45000000000005</v>
      </c>
      <c r="CF6" s="22">
        <f t="shared" si="9"/>
        <v>223.98</v>
      </c>
      <c r="CG6" s="22">
        <f t="shared" si="9"/>
        <v>225.09</v>
      </c>
      <c r="CH6" s="22">
        <f t="shared" si="9"/>
        <v>224.82</v>
      </c>
      <c r="CI6" s="22">
        <f t="shared" si="9"/>
        <v>230.85</v>
      </c>
      <c r="CJ6" s="22">
        <f t="shared" si="9"/>
        <v>230.21</v>
      </c>
      <c r="CK6" s="21" t="str">
        <f>IF(CK7="","",IF(CK7="-","【-】","【"&amp;SUBSTITUTE(TEXT(CK7,"#,##0.00"),"-","△")&amp;"】"))</f>
        <v>【177.56】</v>
      </c>
      <c r="CL6" s="22">
        <f>IF(CL7="",NA(),CL7)</f>
        <v>35.69</v>
      </c>
      <c r="CM6" s="22">
        <f t="shared" ref="CM6:CU6" si="10">IF(CM7="",NA(),CM7)</f>
        <v>35.33</v>
      </c>
      <c r="CN6" s="22">
        <f t="shared" si="10"/>
        <v>43.84</v>
      </c>
      <c r="CO6" s="22">
        <f t="shared" si="10"/>
        <v>42.65</v>
      </c>
      <c r="CP6" s="22">
        <f t="shared" si="10"/>
        <v>42.37</v>
      </c>
      <c r="CQ6" s="22">
        <f t="shared" si="10"/>
        <v>49.64</v>
      </c>
      <c r="CR6" s="22">
        <f t="shared" si="10"/>
        <v>49.38</v>
      </c>
      <c r="CS6" s="22">
        <f t="shared" si="10"/>
        <v>50.09</v>
      </c>
      <c r="CT6" s="22">
        <f t="shared" si="10"/>
        <v>50.1</v>
      </c>
      <c r="CU6" s="22">
        <f t="shared" si="10"/>
        <v>49.76</v>
      </c>
      <c r="CV6" s="21" t="str">
        <f>IF(CV7="","",IF(CV7="-","【-】","【"&amp;SUBSTITUTE(TEXT(CV7,"#,##0.00"),"-","△")&amp;"】"))</f>
        <v>【59.81】</v>
      </c>
      <c r="CW6" s="22">
        <f>IF(CW7="",NA(),CW7)</f>
        <v>92.41</v>
      </c>
      <c r="CX6" s="22">
        <f t="shared" ref="CX6:DF6" si="11">IF(CX7="",NA(),CX7)</f>
        <v>92.46</v>
      </c>
      <c r="CY6" s="22">
        <f t="shared" si="11"/>
        <v>92.46</v>
      </c>
      <c r="CZ6" s="22">
        <f t="shared" si="11"/>
        <v>92.45</v>
      </c>
      <c r="DA6" s="22">
        <f t="shared" si="11"/>
        <v>92.46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30.87</v>
      </c>
      <c r="DI6" s="22">
        <f t="shared" ref="DI6:DQ6" si="12">IF(DI7="",NA(),DI7)</f>
        <v>34.33</v>
      </c>
      <c r="DJ6" s="22">
        <f t="shared" si="12"/>
        <v>36.82</v>
      </c>
      <c r="DK6" s="22">
        <f t="shared" si="12"/>
        <v>38.21</v>
      </c>
      <c r="DL6" s="22">
        <f t="shared" si="12"/>
        <v>39.270000000000003</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2">
        <f t="shared" si="13"/>
        <v>22.55</v>
      </c>
      <c r="DV6" s="22">
        <f t="shared" si="13"/>
        <v>24.37</v>
      </c>
      <c r="DW6" s="22">
        <f t="shared" si="13"/>
        <v>20.73</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2">
        <f t="shared" si="14"/>
        <v>1.07</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23230</v>
      </c>
      <c r="D7" s="24">
        <v>46</v>
      </c>
      <c r="E7" s="24">
        <v>1</v>
      </c>
      <c r="F7" s="24">
        <v>0</v>
      </c>
      <c r="G7" s="24">
        <v>1</v>
      </c>
      <c r="H7" s="24" t="s">
        <v>92</v>
      </c>
      <c r="I7" s="24" t="s">
        <v>93</v>
      </c>
      <c r="J7" s="24" t="s">
        <v>94</v>
      </c>
      <c r="K7" s="24" t="s">
        <v>95</v>
      </c>
      <c r="L7" s="24" t="s">
        <v>96</v>
      </c>
      <c r="M7" s="24" t="s">
        <v>97</v>
      </c>
      <c r="N7" s="25" t="s">
        <v>98</v>
      </c>
      <c r="O7" s="25">
        <v>53.95</v>
      </c>
      <c r="P7" s="25">
        <v>100.35</v>
      </c>
      <c r="Q7" s="25">
        <v>5390</v>
      </c>
      <c r="R7" s="25">
        <v>7038</v>
      </c>
      <c r="S7" s="25">
        <v>488.91</v>
      </c>
      <c r="T7" s="25">
        <v>14.4</v>
      </c>
      <c r="U7" s="25">
        <v>6960</v>
      </c>
      <c r="V7" s="25">
        <v>126.83</v>
      </c>
      <c r="W7" s="25">
        <v>54.88</v>
      </c>
      <c r="X7" s="25">
        <v>96.87</v>
      </c>
      <c r="Y7" s="25">
        <v>101.64</v>
      </c>
      <c r="Z7" s="25">
        <v>106.32</v>
      </c>
      <c r="AA7" s="25">
        <v>101.43</v>
      </c>
      <c r="AB7" s="25">
        <v>95.13</v>
      </c>
      <c r="AC7" s="25">
        <v>104.35</v>
      </c>
      <c r="AD7" s="25">
        <v>105.34</v>
      </c>
      <c r="AE7" s="25">
        <v>105.77</v>
      </c>
      <c r="AF7" s="25">
        <v>104.82</v>
      </c>
      <c r="AG7" s="25">
        <v>106.46</v>
      </c>
      <c r="AH7" s="25">
        <v>108.24</v>
      </c>
      <c r="AI7" s="25">
        <v>57.77</v>
      </c>
      <c r="AJ7" s="25">
        <v>0</v>
      </c>
      <c r="AK7" s="25">
        <v>0</v>
      </c>
      <c r="AL7" s="25">
        <v>0</v>
      </c>
      <c r="AM7" s="25">
        <v>12.79</v>
      </c>
      <c r="AN7" s="25">
        <v>21.69</v>
      </c>
      <c r="AO7" s="25">
        <v>24.04</v>
      </c>
      <c r="AP7" s="25">
        <v>28.03</v>
      </c>
      <c r="AQ7" s="25">
        <v>26.73</v>
      </c>
      <c r="AR7" s="25">
        <v>27.85</v>
      </c>
      <c r="AS7" s="25">
        <v>1.5</v>
      </c>
      <c r="AT7" s="25">
        <v>66.66</v>
      </c>
      <c r="AU7" s="25">
        <v>59.53</v>
      </c>
      <c r="AV7" s="25">
        <v>80.709999999999994</v>
      </c>
      <c r="AW7" s="25">
        <v>82.68</v>
      </c>
      <c r="AX7" s="25">
        <v>90.1</v>
      </c>
      <c r="AY7" s="25">
        <v>301.04000000000002</v>
      </c>
      <c r="AZ7" s="25">
        <v>305.08</v>
      </c>
      <c r="BA7" s="25">
        <v>305.33999999999997</v>
      </c>
      <c r="BB7" s="25">
        <v>310.01</v>
      </c>
      <c r="BC7" s="25">
        <v>311.12</v>
      </c>
      <c r="BD7" s="25">
        <v>243.36</v>
      </c>
      <c r="BE7" s="25">
        <v>1527.55</v>
      </c>
      <c r="BF7" s="25">
        <v>1455.35</v>
      </c>
      <c r="BG7" s="25">
        <v>1452.72</v>
      </c>
      <c r="BH7" s="25">
        <v>1543.52</v>
      </c>
      <c r="BI7" s="25">
        <v>1541.39</v>
      </c>
      <c r="BJ7" s="25">
        <v>551.62</v>
      </c>
      <c r="BK7" s="25">
        <v>585.59</v>
      </c>
      <c r="BL7" s="25">
        <v>561.34</v>
      </c>
      <c r="BM7" s="25">
        <v>538.33000000000004</v>
      </c>
      <c r="BN7" s="25">
        <v>515.14</v>
      </c>
      <c r="BO7" s="25">
        <v>265.93</v>
      </c>
      <c r="BP7" s="25">
        <v>45.91</v>
      </c>
      <c r="BQ7" s="25">
        <v>43.88</v>
      </c>
      <c r="BR7" s="25">
        <v>47.77</v>
      </c>
      <c r="BS7" s="25">
        <v>47.48</v>
      </c>
      <c r="BT7" s="25">
        <v>47.15</v>
      </c>
      <c r="BU7" s="25">
        <v>87.11</v>
      </c>
      <c r="BV7" s="25">
        <v>82.78</v>
      </c>
      <c r="BW7" s="25">
        <v>84.82</v>
      </c>
      <c r="BX7" s="25">
        <v>82.29</v>
      </c>
      <c r="BY7" s="25">
        <v>84.16</v>
      </c>
      <c r="BZ7" s="25">
        <v>97.82</v>
      </c>
      <c r="CA7" s="25">
        <v>605.66</v>
      </c>
      <c r="CB7" s="25">
        <v>630.89</v>
      </c>
      <c r="CC7" s="25">
        <v>578.87</v>
      </c>
      <c r="CD7" s="25">
        <v>583.17999999999995</v>
      </c>
      <c r="CE7" s="25">
        <v>588.45000000000005</v>
      </c>
      <c r="CF7" s="25">
        <v>223.98</v>
      </c>
      <c r="CG7" s="25">
        <v>225.09</v>
      </c>
      <c r="CH7" s="25">
        <v>224.82</v>
      </c>
      <c r="CI7" s="25">
        <v>230.85</v>
      </c>
      <c r="CJ7" s="25">
        <v>230.21</v>
      </c>
      <c r="CK7" s="25">
        <v>177.56</v>
      </c>
      <c r="CL7" s="25">
        <v>35.69</v>
      </c>
      <c r="CM7" s="25">
        <v>35.33</v>
      </c>
      <c r="CN7" s="25">
        <v>43.84</v>
      </c>
      <c r="CO7" s="25">
        <v>42.65</v>
      </c>
      <c r="CP7" s="25">
        <v>42.37</v>
      </c>
      <c r="CQ7" s="25">
        <v>49.64</v>
      </c>
      <c r="CR7" s="25">
        <v>49.38</v>
      </c>
      <c r="CS7" s="25">
        <v>50.09</v>
      </c>
      <c r="CT7" s="25">
        <v>50.1</v>
      </c>
      <c r="CU7" s="25">
        <v>49.76</v>
      </c>
      <c r="CV7" s="25">
        <v>59.81</v>
      </c>
      <c r="CW7" s="25">
        <v>92.41</v>
      </c>
      <c r="CX7" s="25">
        <v>92.46</v>
      </c>
      <c r="CY7" s="25">
        <v>92.46</v>
      </c>
      <c r="CZ7" s="25">
        <v>92.45</v>
      </c>
      <c r="DA7" s="25">
        <v>92.46</v>
      </c>
      <c r="DB7" s="25">
        <v>78.09</v>
      </c>
      <c r="DC7" s="25">
        <v>78.010000000000005</v>
      </c>
      <c r="DD7" s="25">
        <v>77.599999999999994</v>
      </c>
      <c r="DE7" s="25">
        <v>77.3</v>
      </c>
      <c r="DF7" s="25">
        <v>76.64</v>
      </c>
      <c r="DG7" s="25">
        <v>89.42</v>
      </c>
      <c r="DH7" s="25">
        <v>30.87</v>
      </c>
      <c r="DI7" s="25">
        <v>34.33</v>
      </c>
      <c r="DJ7" s="25">
        <v>36.82</v>
      </c>
      <c r="DK7" s="25">
        <v>38.21</v>
      </c>
      <c r="DL7" s="25">
        <v>39.270000000000003</v>
      </c>
      <c r="DM7" s="25">
        <v>47.31</v>
      </c>
      <c r="DN7" s="25">
        <v>47.5</v>
      </c>
      <c r="DO7" s="25">
        <v>48.41</v>
      </c>
      <c r="DP7" s="25">
        <v>50.02</v>
      </c>
      <c r="DQ7" s="25">
        <v>51.38</v>
      </c>
      <c r="DR7" s="25">
        <v>52.02</v>
      </c>
      <c r="DS7" s="25">
        <v>0</v>
      </c>
      <c r="DT7" s="25">
        <v>0</v>
      </c>
      <c r="DU7" s="25">
        <v>22.55</v>
      </c>
      <c r="DV7" s="25">
        <v>24.37</v>
      </c>
      <c r="DW7" s="25">
        <v>20.73</v>
      </c>
      <c r="DX7" s="25">
        <v>16.77</v>
      </c>
      <c r="DY7" s="25">
        <v>17.399999999999999</v>
      </c>
      <c r="DZ7" s="25">
        <v>18.64</v>
      </c>
      <c r="EA7" s="25">
        <v>19.510000000000002</v>
      </c>
      <c r="EB7" s="25">
        <v>21.6</v>
      </c>
      <c r="EC7" s="25">
        <v>25.37</v>
      </c>
      <c r="ED7" s="25">
        <v>0</v>
      </c>
      <c r="EE7" s="25">
        <v>0</v>
      </c>
      <c r="EF7" s="25">
        <v>0</v>
      </c>
      <c r="EG7" s="25">
        <v>0</v>
      </c>
      <c r="EH7" s="25">
        <v>1.07</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小角 等</cp:lastModifiedBy>
  <dcterms:created xsi:type="dcterms:W3CDTF">2024-12-11T04:54:01Z</dcterms:created>
  <dcterms:modified xsi:type="dcterms:W3CDTF">2025-01-31T06:27:20Z</dcterms:modified>
  <cp:category/>
</cp:coreProperties>
</file>