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200_財政\1410財政状況資料集（H22～）\H26→27（H25財政状況資料集）\05総務省回答・HP掲載\HP掲載\"/>
    </mc:Choice>
  </mc:AlternateContent>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37" i="9"/>
  <c r="CO36" i="9"/>
  <c r="BW36" i="9"/>
  <c r="AM36" i="9"/>
  <c r="C36" i="9"/>
  <c r="CO35" i="9"/>
  <c r="BW35" i="9"/>
  <c r="AM35" i="9"/>
  <c r="C35" i="9"/>
  <c r="BW34" i="9"/>
  <c r="AM34" i="9"/>
  <c r="U34" i="9"/>
  <c r="U35" i="9" s="1"/>
  <c r="U36" i="9" s="1"/>
  <c r="U37" i="9" s="1"/>
  <c r="C34" i="9"/>
  <c r="CO34" i="9" l="1"/>
  <c r="BE34" i="9"/>
  <c r="BE35" i="9" s="1"/>
  <c r="BE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<sst xmlns="http://schemas.openxmlformats.org/spreadsheetml/2006/main" count="1038" uniqueCount="549">
  <si>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</si>
  <si>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</si>
  <si>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</si>
  <si>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</si>
  <si>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</si>
  <si>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</si>
  <si>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</si>
  <si>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</si>
  <si>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</si>
  <si>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</si>
  <si>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</si>
  <si>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</si>
  <si>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</si>
  <si>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</si>
  <si>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</si>
  <si>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</si>
  <si>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</si>
  <si>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</si>
  <si>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</si>
  <si>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</si>
  <si>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</si>
  <si>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</si>
  <si>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</si>
  <si>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</si>
  <si>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</si>
  <si>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</si>
  <si>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</si>
  <si>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</si>
  <si>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</si>
  <si>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</si>
  <si>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</si>
  <si>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</si>
  <si>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</si>
  <si>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</si>
  <si>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</si>
  <si>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</si>
  <si>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</si>
  <si>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</si>
  <si>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</si>
  <si>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</si>
  <si>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</si>
  <si>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</si>
  <si>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</si>
  <si>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</si>
  <si>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</si>
  <si>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</si>
  <si>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</si>
  <si>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</si>
  <si>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</si>
  <si>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</si>
  <si>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</si>
  <si>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</si>
  <si>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</si>
  <si>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</si>
  <si>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</si>
  <si>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</si>
  <si>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</si>
  <si>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</si>
  <si>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</si>
  <si>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</si>
  <si>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</si>
  <si>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</si>
  <si>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</si>
  <si>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</si>
  <si>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</si>
  <si>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</si>
  <si>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</si>
  <si>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</si>
  <si>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</si>
  <si>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</si>
  <si>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</si>
  <si>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</si>
  <si>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</si>
  <si>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</si>
  <si>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</si>
  <si>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</si>
  <si>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</si>
  <si>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</si>
  <si>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</si>
  <si>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</si>
  <si>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</si>
  <si>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</si>
  <si>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新郷村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</si>
  <si>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</si>
  <si>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</si>
  <si>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</si>
  <si>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</si>
  <si>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</si>
  <si>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</si>
  <si>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</si>
  <si>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</si>
  <si>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</si>
  <si>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</si>
  <si>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</si>
  <si>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</si>
  <si>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</si>
  <si>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</si>
  <si>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</si>
  <si>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</si>
  <si>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</si>
  <si>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</si>
  <si>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</si>
  <si>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</si>
  <si>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</si>
  <si>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</si>
  <si>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</si>
  <si>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</si>
  <si>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</si>
  <si>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</si>
  <si>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</si>
  <si>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</si>
  <si>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</si>
  <si>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</si>
  <si>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</si>
  <si>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</si>
  <si>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</si>
  <si>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</si>
  <si>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</si>
  <si>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</si>
  <si>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</si>
  <si>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</si>
  <si>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</si>
  <si>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</si>
  <si>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</si>
  <si>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</si>
  <si>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</si>
  <si>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</si>
  <si>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</si>
  <si>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</si>
  <si>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</si>
  <si>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</si>
  <si>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</si>
  <si>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</si>
  <si>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</si>
  <si>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</si>
  <si>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</si>
  <si>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</si>
  <si>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</si>
  <si>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-1.0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</si>
  <si>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</si>
  <si>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</si>
  <si>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</si>
  <si>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</si>
  <si>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</si>
  <si>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</si>
  <si>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</si>
  <si>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</si>
  <si>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</si>
  <si>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</si>
  <si>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</si>
  <si>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</si>
  <si>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</si>
  <si>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</si>
  <si>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</si>
  <si>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</si>
  <si>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</si>
  <si>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</si>
  <si>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</si>
  <si>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</si>
  <si>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</si>
  <si>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</si>
  <si>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</si>
  <si>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</si>
  <si>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</si>
  <si>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</si>
  <si>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</si>
  <si>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</si>
  <si>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</si>
  <si>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</si>
  <si>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</si>
  <si>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</si>
  <si>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</si>
  <si>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</si>
  <si>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</si>
  <si>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</si>
  <si>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</si>
  <si>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</si>
  <si>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</si>
  <si>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</si>
  <si>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</si>
  <si>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</si>
  <si>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</si>
  <si>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</si>
  <si>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</si>
  <si>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</si>
  <si>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</si>
  <si>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</si>
  <si>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</si>
  <si>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</si>
  <si>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</si>
  <si>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</si>
  <si>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</si>
  <si>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</si>
  <si>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</si>
  <si>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</si>
  <si>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</si>
  <si>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青森県新郷村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</si>
  <si>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</si>
  <si>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</si>
  <si>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</si>
  <si>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</si>
  <si>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</si>
  <si>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</si>
  <si>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</si>
  <si>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</si>
  <si>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</si>
  <si>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</si>
  <si>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</si>
  <si>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</si>
  <si>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</si>
  <si>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</si>
  <si>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</si>
  <si>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</si>
  <si>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</si>
  <si>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</si>
  <si>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</si>
  <si>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</si>
  <si>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</si>
  <si>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</si>
  <si>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</si>
  <si>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</si>
  <si>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</si>
  <si>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</si>
  <si>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</si>
  <si>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</si>
  <si>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</si>
  <si>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</si>
  <si>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</si>
  <si>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</si>
  <si>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</si>
  <si>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</si>
  <si>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</si>
  <si>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</si>
  <si>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</si>
  <si>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</si>
  <si>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</si>
  <si>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</si>
  <si>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</si>
  <si>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</si>
  <si>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</si>
  <si>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</si>
  <si>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</si>
  <si>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</si>
  <si>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</si>
  <si>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</si>
  <si>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</si>
  <si>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</si>
  <si>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</si>
  <si>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</si>
  <si>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</si>
  <si>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</si>
  <si>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</si>
  <si>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</si>
  <si>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</si>
  <si>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</si>
  <si>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</si>
  <si>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</si>
  <si>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</si>
  <si>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</si>
  <si>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</si>
  <si>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</si>
  <si>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</si>
  <si>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</si>
  <si>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</si>
  <si>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</si>
  <si>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</si>
  <si>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</si>
  <si>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</si>
  <si>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</si>
  <si>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</si>
  <si>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</si>
  <si>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</si>
  <si>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</si>
  <si>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</si>
  <si>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</si>
  <si>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</si>
  <si>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</si>
  <si>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</si>
  <si>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</si>
  <si>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</si>
  <si>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</si>
  <si>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</si>
  <si>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</si>
  <si>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</si>
  <si>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</si>
  <si>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</si>
  <si>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</si>
  <si>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</si>
  <si>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</si>
  <si>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</si>
  <si>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</si>
  <si>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</si>
  <si>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</si>
  <si>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</si>
  <si>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</si>
  <si>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</si>
  <si>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</si>
  <si>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</si>
  <si>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</si>
  <si>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</si>
  <si>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</si>
  <si>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</si>
  <si>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</si>
  <si>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</si>
  <si>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</si>
  <si>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</si>
  <si>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</si>
  <si>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</si>
  <si>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</si>
  <si>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</si>
  <si>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</si>
  <si>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</si>
  <si>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</si>
  <si>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</si>
  <si>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</si>
  <si>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</si>
  <si>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</si>
  <si>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</si>
  <si>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</si>
  <si>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</si>
  <si>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</si>
  <si>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</si>
  <si>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</si>
  <si>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</si>
  <si>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</si>
  <si>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</si>
  <si>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</si>
  <si>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</si>
  <si>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</si>
  <si>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</si>
  <si>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</si>
  <si>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</si>
  <si>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</si>
  <si>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</si>
  <si>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</si>
  <si>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</si>
  <si>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</si>
  <si>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</si>
  <si>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</si>
  <si>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</si>
  <si>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</si>
  <si>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</si>
  <si>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</si>
  <si>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</si>
  <si>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</si>
  <si>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</si>
  <si>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青森県新郷村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</si>
  <si>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</si>
  <si>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</si>
  <si>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</si>
  <si>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</si>
  <si>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</si>
  <si>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</si>
  <si>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</si>
  <si>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</si>
  <si>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</si>
  <si>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</si>
  <si>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</si>
  <si>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</si>
  <si>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</si>
  <si>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</si>
  <si>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</si>
  <si>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</si>
  <si>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</si>
  <si>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</si>
  <si>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</si>
  <si>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</si>
  <si>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</si>
  <si>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</si>
  <si>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</si>
  <si>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</si>
  <si>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</si>
  <si>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</si>
  <si>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</si>
  <si>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</si>
  <si>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</si>
  <si>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</si>
  <si>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</si>
  <si>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</si>
  <si>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</si>
  <si>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</si>
  <si>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国民健康保険診療所特別会計</t>
    <phoneticPr fontId="5"/>
  </si>
  <si>
    <t>介護保険特別会計</t>
    <phoneticPr fontId="5"/>
  </si>
  <si>
    <t>後期高齢者医療特別会計</t>
    <phoneticPr fontId="5"/>
  </si>
  <si>
    <t>簡易水道特別会計</t>
    <phoneticPr fontId="5"/>
  </si>
  <si>
    <t>法非適用企業</t>
    <phoneticPr fontId="5"/>
  </si>
  <si>
    <t>特定環境保全公共下水道特別会計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</si>
  <si>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</si>
  <si>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</si>
  <si>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</si>
  <si>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</si>
  <si>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</si>
  <si>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</si>
  <si>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</si>
  <si>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</si>
  <si>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</si>
  <si>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</si>
  <si>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</si>
  <si>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</si>
  <si>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</si>
  <si>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</si>
  <si>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</si>
  <si>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</si>
  <si>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</si>
  <si>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</si>
  <si>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</si>
  <si>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</si>
  <si>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</si>
  <si>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</si>
  <si>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</si>
  <si>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</si>
  <si>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</si>
  <si>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</si>
  <si>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</si>
  <si>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</si>
  <si>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</si>
  <si>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</si>
  <si>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</si>
  <si>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</si>
  <si>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</si>
  <si>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</si>
  <si>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</si>
  <si>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</si>
  <si>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</si>
  <si>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</si>
  <si>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</si>
  <si>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</si>
  <si>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</si>
  <si>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</si>
  <si>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</si>
  <si>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</si>
  <si>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</si>
  <si>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</si>
  <si>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</si>
  <si>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</si>
  <si>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</si>
  <si>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</si>
  <si>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</si>
  <si>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</si>
  <si>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</si>
  <si>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</si>
  <si>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</si>
  <si>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</si>
  <si>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</si>
  <si>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</si>
  <si>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</si>
  <si>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</si>
  <si>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</si>
  <si>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</si>
  <si>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</si>
  <si>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</si>
  <si>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</si>
  <si>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</si>
  <si>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</si>
  <si>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</si>
  <si>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</si>
  <si>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</si>
  <si>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</si>
  <si>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</si>
  <si>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</si>
  <si>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</si>
  <si>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</si>
  <si>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</si>
  <si>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</si>
  <si>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</si>
  <si>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</si>
  <si>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</si>
  <si>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</si>
  <si>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</si>
  <si>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</si>
  <si>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</si>
  <si>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</si>
  <si>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</si>
  <si>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</si>
  <si>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</si>
  <si>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</si>
  <si>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</si>
  <si>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</si>
  <si>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</si>
  <si>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</si>
  <si>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</si>
  <si>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</si>
  <si>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</si>
  <si>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</si>
  <si>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</si>
  <si>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</si>
  <si>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</si>
  <si>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</si>
  <si>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</si>
  <si>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</si>
  <si>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</si>
  <si>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</si>
  <si>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</si>
  <si>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</si>
  <si>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</si>
  <si>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</si>
  <si>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</si>
  <si>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</si>
  <si>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</si>
  <si>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</si>
  <si>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</si>
  <si>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</si>
  <si>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</si>
  <si>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</si>
  <si>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</si>
  <si>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</si>
  <si>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</si>
  <si>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</si>
  <si>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</si>
  <si>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</si>
  <si>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</si>
  <si>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</si>
  <si>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</si>
  <si>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</si>
  <si>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</si>
  <si>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</si>
  <si>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</si>
  <si>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</si>
  <si>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</si>
  <si>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</si>
  <si>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</si>
  <si>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0.62</t>
  </si>
  <si>
    <t>一般会計</t>
  </si>
  <si>
    <t>介護保険特別会計</t>
  </si>
  <si>
    <t>国民健康保険特別会計</t>
  </si>
  <si>
    <t>簡易水道特別会計</t>
  </si>
  <si>
    <t>特定環境保全公共下水道特別会計</t>
  </si>
  <si>
    <t>農業集落排水事業特別会計</t>
  </si>
  <si>
    <t>国民健康保険診療所特別会計</t>
  </si>
  <si>
    <t>後期高齢者医療特別会計</t>
  </si>
  <si>
    <t>その他会計（赤字）</t>
  </si>
  <si>
    <t>その他会計（黒字）</t>
  </si>
  <si>
    <t>新郷村ふるさと活性化公社</t>
    <rPh sb="0" eb="3">
      <t>シンゴウムラ</t>
    </rPh>
    <rPh sb="7" eb="10">
      <t>カッセイカ</t>
    </rPh>
    <rPh sb="10" eb="12">
      <t>コウシャ</t>
    </rPh>
    <phoneticPr fontId="2"/>
  </si>
  <si>
    <t>八戸地域広域市町村圏事務組合</t>
    <rPh sb="0" eb="2">
      <t>ハチノヘ</t>
    </rPh>
    <rPh sb="2" eb="4">
      <t>チイキ</t>
    </rPh>
    <rPh sb="4" eb="6">
      <t>コウイキ</t>
    </rPh>
    <rPh sb="6" eb="9">
      <t>シチョウソン</t>
    </rPh>
    <rPh sb="9" eb="10">
      <t>ケン</t>
    </rPh>
    <rPh sb="10" eb="12">
      <t>ジム</t>
    </rPh>
    <rPh sb="12" eb="14">
      <t>クミアイ</t>
    </rPh>
    <phoneticPr fontId="2"/>
  </si>
  <si>
    <t>田子高原広域事務組合</t>
    <rPh sb="0" eb="2">
      <t>タッコ</t>
    </rPh>
    <rPh sb="2" eb="4">
      <t>コウゲン</t>
    </rPh>
    <rPh sb="4" eb="6">
      <t>コウイキ</t>
    </rPh>
    <rPh sb="6" eb="8">
      <t>ジム</t>
    </rPh>
    <rPh sb="8" eb="10">
      <t>クミアイ</t>
    </rPh>
    <phoneticPr fontId="2"/>
  </si>
  <si>
    <t>三戸郡福祉事務組合</t>
    <rPh sb="0" eb="3">
      <t>サンノヘグン</t>
    </rPh>
    <rPh sb="3" eb="5">
      <t>フクシ</t>
    </rPh>
    <rPh sb="5" eb="7">
      <t>ジム</t>
    </rPh>
    <rPh sb="7" eb="9">
      <t>クミアイ</t>
    </rPh>
    <phoneticPr fontId="2"/>
  </si>
  <si>
    <t>十和田地域広域事務組合</t>
    <rPh sb="0" eb="3">
      <t>トワダ</t>
    </rPh>
    <rPh sb="3" eb="5">
      <t>チイキ</t>
    </rPh>
    <rPh sb="5" eb="7">
      <t>コウイキ</t>
    </rPh>
    <rPh sb="7" eb="9">
      <t>ジム</t>
    </rPh>
    <rPh sb="9" eb="11">
      <t>クミアイ</t>
    </rPh>
    <phoneticPr fontId="2"/>
  </si>
  <si>
    <t>十和田地区環境整備事務組合</t>
    <rPh sb="0" eb="3">
      <t>トワダ</t>
    </rPh>
    <rPh sb="3" eb="5">
      <t>チク</t>
    </rPh>
    <rPh sb="5" eb="7">
      <t>カンキョウ</t>
    </rPh>
    <rPh sb="7" eb="9">
      <t>セイビ</t>
    </rPh>
    <rPh sb="9" eb="11">
      <t>ジム</t>
    </rPh>
    <rPh sb="11" eb="13">
      <t>クミアイ</t>
    </rPh>
    <phoneticPr fontId="2"/>
  </si>
  <si>
    <t>青森県市町村総合事務組合</t>
    <rPh sb="0" eb="3">
      <t>アオモリケン</t>
    </rPh>
    <rPh sb="3" eb="6">
      <t>シチョウソン</t>
    </rPh>
    <rPh sb="6" eb="8">
      <t>ソウゴウ</t>
    </rPh>
    <rPh sb="8" eb="10">
      <t>ジム</t>
    </rPh>
    <rPh sb="10" eb="12">
      <t>クミアイ</t>
    </rPh>
    <phoneticPr fontId="2"/>
  </si>
  <si>
    <t>青森県後期高齢者医療広域連合（一般会計）</t>
    <rPh sb="0" eb="3">
      <t>アオモリケン</t>
    </rPh>
    <rPh sb="3" eb="5">
      <t>コウキ</t>
    </rPh>
    <rPh sb="5" eb="8">
      <t>コウレイシャ</t>
    </rPh>
    <rPh sb="8" eb="10">
      <t>イリョウ</t>
    </rPh>
    <rPh sb="10" eb="12">
      <t>コウイキ</t>
    </rPh>
    <rPh sb="12" eb="14">
      <t>レンゴウ</t>
    </rPh>
    <rPh sb="15" eb="17">
      <t>イッパン</t>
    </rPh>
    <rPh sb="17" eb="19">
      <t>カイケイ</t>
    </rPh>
    <phoneticPr fontId="2"/>
  </si>
  <si>
    <t>青森県後期高齢者医療広域連合（特別会計）</t>
    <rPh sb="0" eb="3">
      <t>アオモリケン</t>
    </rPh>
    <rPh sb="3" eb="5">
      <t>コウキ</t>
    </rPh>
    <rPh sb="5" eb="8">
      <t>コウレイシャ</t>
    </rPh>
    <rPh sb="8" eb="10">
      <t>イリョウ</t>
    </rPh>
    <rPh sb="10" eb="12">
      <t>コウイキ</t>
    </rPh>
    <rPh sb="12" eb="14">
      <t>レンゴウ</t>
    </rPh>
    <rPh sb="15" eb="17">
      <t>トクベツ</t>
    </rPh>
    <rPh sb="17" eb="19">
      <t>カイケイ</t>
    </rPh>
    <phoneticPr fontId="2"/>
  </si>
  <si>
    <t>青森県市町村職員退職手当組合</t>
    <rPh sb="0" eb="3">
      <t>アオモリケン</t>
    </rPh>
    <rPh sb="3" eb="6">
      <t>シチョウソン</t>
    </rPh>
    <rPh sb="6" eb="8">
      <t>ショクイン</t>
    </rPh>
    <rPh sb="8" eb="10">
      <t>タイショク</t>
    </rPh>
    <rPh sb="10" eb="12">
      <t>テアテ</t>
    </rPh>
    <rPh sb="12" eb="14">
      <t>クミアイ</t>
    </rPh>
    <phoneticPr fontId="2"/>
  </si>
  <si>
    <t>介護サービス事業特別会計</t>
    <rPh sb="0" eb="2">
      <t>カイゴ</t>
    </rPh>
    <rPh sb="6" eb="8">
      <t>ジギョウ</t>
    </rPh>
    <rPh sb="8" eb="10">
      <t>トクベツ</t>
    </rPh>
    <rPh sb="10" eb="12">
      <t>カイケイ</t>
    </rPh>
    <phoneticPr fontId="2"/>
  </si>
  <si>
    <t>-</t>
    <phoneticPr fontId="2"/>
  </si>
  <si>
    <t>-</t>
    <phoneticPr fontId="2"/>
  </si>
  <si>
    <t>-</t>
    <phoneticPr fontId="2"/>
  </si>
  <si>
    <t>青森県交通災害共済組合</t>
    <rPh sb="0" eb="3">
      <t>アオモリケン</t>
    </rPh>
    <rPh sb="3" eb="5">
      <t>コウツウ</t>
    </rPh>
    <rPh sb="5" eb="7">
      <t>サイガイ</t>
    </rPh>
    <rPh sb="7" eb="9">
      <t>キョウサイ</t>
    </rPh>
    <rPh sb="9" eb="11">
      <t>クミアイ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</si>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</sst>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262834</c:v>
                </c:pt>
                <c:pt idx="1">
                  <c:v>334234</c:v>
                </c:pt>
                <c:pt idx="2">
                  <c:v>216155</c:v>
                </c:pt>
                <c:pt idx="3">
                  <c:v>228305</c:v>
                </c:pt>
                <c:pt idx="4">
                  <c:v>316331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108227</c:v>
                </c:pt>
                <c:pt idx="1">
                  <c:v>311604</c:v>
                </c:pt>
                <c:pt idx="2">
                  <c:v>119964</c:v>
                </c:pt>
                <c:pt idx="3">
                  <c:v>101892</c:v>
                </c:pt>
                <c:pt idx="4">
                  <c:v>169391</c:v>
                </c:pt>
              </c:numCache>
            </c:numRef>
          </c:val>
          <c:smooth val="0"/>
        </c:ser>
        <c:dLbls>
          <c:showLegendKey val="0"/>
          <c:showVal val="0"/>
          <c:showCatName val="0"/>
          <c:showSerName val="0"/>
          <c:showPercent val="0"/>
          <c:showBubbleSize val="0"/>
        </c:dLbls>
        <c:marker val="1"/>
        <c:smooth val="0"/>
        <c:axId val="201446968"/>
        <c:axId val="201447752"/>
      </c:lineChart>
      <c:catAx>
        <c:axId val="20144696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1447752"/>
        <c:crosses val="autoZero"/>
        <c:auto val="1"/>
        <c:lblAlgn val="ctr"/>
        <c:lblOffset val="100"/>
        <c:tickLblSkip val="1"/>
        <c:tickMarkSkip val="1"/>
        <c:noMultiLvlLbl val="0"/>
      </c:catAx>
      <c:valAx>
        <c:axId val="201447752"/>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14469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5.91</c:v>
                </c:pt>
                <c:pt idx="1">
                  <c:v>5.72</c:v>
                </c:pt>
                <c:pt idx="2">
                  <c:v>7.46</c:v>
                </c:pt>
                <c:pt idx="3">
                  <c:v>6.91</c:v>
                </c:pt>
                <c:pt idx="4">
                  <c:v>9.07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2.63</c:v>
                </c:pt>
                <c:pt idx="1">
                  <c:v>5.4</c:v>
                </c:pt>
                <c:pt idx="2">
                  <c:v>6.11</c:v>
                </c:pt>
                <c:pt idx="3">
                  <c:v>7.57</c:v>
                </c:pt>
                <c:pt idx="4">
                  <c:v>11.6</c:v>
                </c:pt>
              </c:numCache>
            </c:numRef>
          </c:val>
        </c:ser>
        <c:dLbls>
          <c:showLegendKey val="0"/>
          <c:showVal val="0"/>
          <c:showCatName val="0"/>
          <c:showSerName val="0"/>
          <c:showPercent val="0"/>
          <c:showBubbleSize val="0"/>
        </c:dLbls>
        <c:gapWidth val="250"/>
        <c:overlap val="100"/>
        <c:axId val="201448144"/>
        <c:axId val="2014485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0.59</c:v>
                </c:pt>
                <c:pt idx="1">
                  <c:v>1.5</c:v>
                </c:pt>
                <c:pt idx="2">
                  <c:v>-0.62</c:v>
                </c:pt>
                <c:pt idx="3">
                  <c:v>0.67</c:v>
                </c:pt>
                <c:pt idx="4">
                  <c:v>2.64</c:v>
                </c:pt>
              </c:numCache>
            </c:numRef>
          </c:val>
          <c:smooth val="0"/>
        </c:ser>
        <c:dLbls>
          <c:showLegendKey val="0"/>
          <c:showVal val="0"/>
          <c:showCatName val="0"/>
          <c:showSerName val="0"/>
          <c:showPercent val="0"/>
          <c:showBubbleSize val="0"/>
        </c:dLbls>
        <c:marker val="1"/>
        <c:smooth val="0"/>
        <c:axId val="201448144"/>
        <c:axId val="201448536"/>
      </c:lineChart>
      <c:catAx>
        <c:axId val="201448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1448536"/>
        <c:crosses val="autoZero"/>
        <c:auto val="1"/>
        <c:lblAlgn val="ctr"/>
        <c:lblOffset val="100"/>
        <c:tickLblSkip val="1"/>
        <c:tickMarkSkip val="1"/>
        <c:noMultiLvlLbl val="0"/>
      </c:catAx>
      <c:valAx>
        <c:axId val="2014485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14481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7.0000000000000007E-2</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国民健康保険診療所特別会計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c:v>
                </c:pt>
                <c:pt idx="4">
                  <c:v>#N/A</c:v>
                </c:pt>
                <c:pt idx="5">
                  <c:v>0.01</c:v>
                </c:pt>
                <c:pt idx="6">
                  <c:v>#N/A</c:v>
                </c:pt>
                <c:pt idx="7">
                  <c:v>0.01</c:v>
                </c:pt>
                <c:pt idx="8">
                  <c:v>#N/A</c:v>
                </c:pt>
                <c:pt idx="9">
                  <c:v>0.01</c:v>
                </c:pt>
              </c:numCache>
            </c:numRef>
          </c:val>
        </c:ser>
        <c:ser>
          <c:idx val="5"/>
          <c:order val="5"/>
          <c:tx>
            <c:strRef>
              <c:f>データシート!$A$32</c:f>
              <c:strCache>
                <c:ptCount val="1"/>
                <c:pt idx="0">
                  <c:v>特定環境保全公共下水道特別会計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0.01</c:v>
                </c:pt>
                <c:pt idx="2">
                  <c:v>#N/A</c:v>
                </c:pt>
                <c:pt idx="3">
                  <c:v>0.01</c:v>
                </c:pt>
                <c:pt idx="4">
                  <c:v>#N/A</c:v>
                </c:pt>
                <c:pt idx="5">
                  <c:v>0.01</c:v>
                </c:pt>
                <c:pt idx="6">
                  <c:v>#N/A</c:v>
                </c:pt>
                <c:pt idx="7">
                  <c:v>0.01</c:v>
                </c:pt>
                <c:pt idx="8">
                  <c:v>#N/A</c:v>
                </c:pt>
                <c:pt idx="9">
                  <c:v>0.01</c:v>
                </c:pt>
              </c:numCache>
            </c:numRef>
          </c:val>
        </c:ser>
        <c:ser>
          <c:idx val="6"/>
          <c:order val="6"/>
          <c:tx>
            <c:strRef>
              <c:f>データシート!$A$33</c:f>
              <c:strCache>
                <c:ptCount val="1"/>
                <c:pt idx="0">
                  <c:v>簡易水道特別会計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0.03</c:v>
                </c:pt>
                <c:pt idx="2">
                  <c:v>#N/A</c:v>
                </c:pt>
                <c:pt idx="3">
                  <c:v>0.03</c:v>
                </c:pt>
                <c:pt idx="4">
                  <c:v>#N/A</c:v>
                </c:pt>
                <c:pt idx="5">
                  <c:v>0.04</c:v>
                </c:pt>
                <c:pt idx="6">
                  <c:v>#N/A</c:v>
                </c:pt>
                <c:pt idx="7">
                  <c:v>0.03</c:v>
                </c:pt>
                <c:pt idx="8">
                  <c:v>#N/A</c:v>
                </c:pt>
                <c:pt idx="9">
                  <c:v>0.03</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3.14</c:v>
                </c:pt>
                <c:pt idx="2">
                  <c:v>#N/A</c:v>
                </c:pt>
                <c:pt idx="3">
                  <c:v>2.4700000000000002</c:v>
                </c:pt>
                <c:pt idx="4">
                  <c:v>#N/A</c:v>
                </c:pt>
                <c:pt idx="5">
                  <c:v>1.71</c:v>
                </c:pt>
                <c:pt idx="6">
                  <c:v>#N/A</c:v>
                </c:pt>
                <c:pt idx="7">
                  <c:v>1.17</c:v>
                </c:pt>
                <c:pt idx="8">
                  <c:v>#N/A</c:v>
                </c:pt>
                <c:pt idx="9">
                  <c:v>0.06</c:v>
                </c:pt>
              </c:numCache>
            </c:numRef>
          </c:val>
        </c:ser>
        <c:ser>
          <c:idx val="8"/>
          <c:order val="8"/>
          <c:tx>
            <c:strRef>
              <c:f>データシート!$A$35</c:f>
              <c:strCache>
                <c:ptCount val="1"/>
                <c:pt idx="0">
                  <c:v>介護保険特別会計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1.43</c:v>
                </c:pt>
                <c:pt idx="2">
                  <c:v>#N/A</c:v>
                </c:pt>
                <c:pt idx="3">
                  <c:v>0.75</c:v>
                </c:pt>
                <c:pt idx="4">
                  <c:v>#N/A</c:v>
                </c:pt>
                <c:pt idx="5">
                  <c:v>0.98</c:v>
                </c:pt>
                <c:pt idx="6">
                  <c:v>#N/A</c:v>
                </c:pt>
                <c:pt idx="7">
                  <c:v>0.01</c:v>
                </c:pt>
                <c:pt idx="8">
                  <c:v>#N/A</c:v>
                </c:pt>
                <c:pt idx="9">
                  <c:v>0.5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5.91</c:v>
                </c:pt>
                <c:pt idx="2">
                  <c:v>#N/A</c:v>
                </c:pt>
                <c:pt idx="3">
                  <c:v>5.72</c:v>
                </c:pt>
                <c:pt idx="4">
                  <c:v>#N/A</c:v>
                </c:pt>
                <c:pt idx="5">
                  <c:v>7.46</c:v>
                </c:pt>
                <c:pt idx="6">
                  <c:v>#N/A</c:v>
                </c:pt>
                <c:pt idx="7">
                  <c:v>6.91</c:v>
                </c:pt>
                <c:pt idx="8">
                  <c:v>#N/A</c:v>
                </c:pt>
                <c:pt idx="9">
                  <c:v>9.07</c:v>
                </c:pt>
              </c:numCache>
            </c:numRef>
          </c:val>
        </c:ser>
        <c:dLbls>
          <c:showLegendKey val="0"/>
          <c:showVal val="0"/>
          <c:showCatName val="0"/>
          <c:showSerName val="0"/>
          <c:showPercent val="0"/>
          <c:showBubbleSize val="0"/>
        </c:dLbls>
        <c:gapWidth val="150"/>
        <c:overlap val="100"/>
        <c:axId val="433672152"/>
        <c:axId val="433672544"/>
      </c:barChart>
      <c:catAx>
        <c:axId val="433672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33672544"/>
        <c:crosses val="autoZero"/>
        <c:auto val="1"/>
        <c:lblAlgn val="ctr"/>
        <c:lblOffset val="100"/>
        <c:tickLblSkip val="1"/>
        <c:tickMarkSkip val="1"/>
        <c:noMultiLvlLbl val="0"/>
      </c:catAx>
      <c:valAx>
        <c:axId val="4336725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36721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350</c:v>
                </c:pt>
                <c:pt idx="5">
                  <c:v>345</c:v>
                </c:pt>
                <c:pt idx="8">
                  <c:v>321</c:v>
                </c:pt>
                <c:pt idx="11">
                  <c:v>340</c:v>
                </c:pt>
                <c:pt idx="14">
                  <c:v>341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50</c:v>
                </c:pt>
                <c:pt idx="3">
                  <c:v>49</c:v>
                </c:pt>
                <c:pt idx="6">
                  <c:v>50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c:v>
                </c:pt>
                <c:pt idx="3">
                  <c:v>6</c:v>
                </c:pt>
                <c:pt idx="6">
                  <c:v>3</c:v>
                </c:pt>
                <c:pt idx="9">
                  <c:v>2</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95</c:v>
                </c:pt>
                <c:pt idx="3">
                  <c:v>83</c:v>
                </c:pt>
                <c:pt idx="6">
                  <c:v>86</c:v>
                </c:pt>
                <c:pt idx="9">
                  <c:v>96</c:v>
                </c:pt>
                <c:pt idx="12">
                  <c:v>91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505</c:v>
                </c:pt>
                <c:pt idx="3">
                  <c:v>492</c:v>
                </c:pt>
                <c:pt idx="6">
                  <c:v>442</c:v>
                </c:pt>
                <c:pt idx="9">
                  <c:v>409</c:v>
                </c:pt>
                <c:pt idx="12">
                  <c:v>380</c:v>
                </c:pt>
              </c:numCache>
            </c:numRef>
          </c:val>
        </c:ser>
        <c:dLbls>
          <c:showLegendKey val="0"/>
          <c:showVal val="0"/>
          <c:showCatName val="0"/>
          <c:showSerName val="0"/>
          <c:showPercent val="0"/>
          <c:showBubbleSize val="0"/>
        </c:dLbls>
        <c:gapWidth val="100"/>
        <c:overlap val="100"/>
        <c:axId val="433673328"/>
        <c:axId val="4336737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306</c:v>
                </c:pt>
                <c:pt idx="2">
                  <c:v>#N/A</c:v>
                </c:pt>
                <c:pt idx="3">
                  <c:v>#N/A</c:v>
                </c:pt>
                <c:pt idx="4">
                  <c:v>285</c:v>
                </c:pt>
                <c:pt idx="5">
                  <c:v>#N/A</c:v>
                </c:pt>
                <c:pt idx="6">
                  <c:v>#N/A</c:v>
                </c:pt>
                <c:pt idx="7">
                  <c:v>260</c:v>
                </c:pt>
                <c:pt idx="8">
                  <c:v>#N/A</c:v>
                </c:pt>
                <c:pt idx="9">
                  <c:v>#N/A</c:v>
                </c:pt>
                <c:pt idx="10">
                  <c:v>167</c:v>
                </c:pt>
                <c:pt idx="11">
                  <c:v>#N/A</c:v>
                </c:pt>
                <c:pt idx="12">
                  <c:v>#N/A</c:v>
                </c:pt>
                <c:pt idx="13">
                  <c:v>133</c:v>
                </c:pt>
                <c:pt idx="14">
                  <c:v>#N/A</c:v>
                </c:pt>
              </c:numCache>
            </c:numRef>
          </c:val>
          <c:smooth val="0"/>
        </c:ser>
        <c:dLbls>
          <c:showLegendKey val="0"/>
          <c:showVal val="0"/>
          <c:showCatName val="0"/>
          <c:showSerName val="0"/>
          <c:showPercent val="0"/>
          <c:showBubbleSize val="0"/>
        </c:dLbls>
        <c:marker val="1"/>
        <c:smooth val="0"/>
        <c:axId val="433673328"/>
        <c:axId val="433673720"/>
      </c:lineChart>
      <c:catAx>
        <c:axId val="4336733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33673720"/>
        <c:crosses val="autoZero"/>
        <c:auto val="1"/>
        <c:lblAlgn val="ctr"/>
        <c:lblOffset val="100"/>
        <c:tickLblSkip val="1"/>
        <c:tickMarkSkip val="1"/>
        <c:noMultiLvlLbl val="0"/>
      </c:catAx>
      <c:valAx>
        <c:axId val="4336737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36733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3317</c:v>
                </c:pt>
                <c:pt idx="5">
                  <c:v>3147</c:v>
                </c:pt>
                <c:pt idx="8">
                  <c:v>3091</c:v>
                </c:pt>
                <c:pt idx="11">
                  <c:v>2943</c:v>
                </c:pt>
                <c:pt idx="14">
                  <c:v>2853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156</c:v>
                </c:pt>
                <c:pt idx="5">
                  <c:v>294</c:v>
                </c:pt>
                <c:pt idx="8">
                  <c:v>454</c:v>
                </c:pt>
                <c:pt idx="11">
                  <c:v>647</c:v>
                </c:pt>
                <c:pt idx="14">
                  <c:v>773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827</c:v>
                </c:pt>
                <c:pt idx="3">
                  <c:v>780</c:v>
                </c:pt>
                <c:pt idx="6">
                  <c:v>788</c:v>
                </c:pt>
                <c:pt idx="9">
                  <c:v>775</c:v>
                </c:pt>
                <c:pt idx="12">
                  <c:v>734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30</c:v>
                </c:pt>
                <c:pt idx="3">
                  <c:v>26</c:v>
                </c:pt>
                <c:pt idx="6">
                  <c:v>34</c:v>
                </c:pt>
                <c:pt idx="9">
                  <c:v>31</c:v>
                </c:pt>
                <c:pt idx="12">
                  <c:v>28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1579</c:v>
                </c:pt>
                <c:pt idx="3">
                  <c:v>1531</c:v>
                </c:pt>
                <c:pt idx="6">
                  <c:v>1471</c:v>
                </c:pt>
                <c:pt idx="9">
                  <c:v>1377</c:v>
                </c:pt>
                <c:pt idx="12">
                  <c:v>1219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136</c:v>
                </c:pt>
                <c:pt idx="3">
                  <c:v>93</c:v>
                </c:pt>
                <c:pt idx="6">
                  <c:v>48</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3361</c:v>
                </c:pt>
                <c:pt idx="3">
                  <c:v>3160</c:v>
                </c:pt>
                <c:pt idx="6">
                  <c:v>2928</c:v>
                </c:pt>
                <c:pt idx="9">
                  <c:v>2766</c:v>
                </c:pt>
                <c:pt idx="12">
                  <c:v>2678</c:v>
                </c:pt>
              </c:numCache>
            </c:numRef>
          </c:val>
        </c:ser>
        <c:dLbls>
          <c:showLegendKey val="0"/>
          <c:showVal val="0"/>
          <c:showCatName val="0"/>
          <c:showSerName val="0"/>
          <c:showPercent val="0"/>
          <c:showBubbleSize val="0"/>
        </c:dLbls>
        <c:gapWidth val="100"/>
        <c:overlap val="100"/>
        <c:axId val="433674112"/>
        <c:axId val="4336748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2460</c:v>
                </c:pt>
                <c:pt idx="2">
                  <c:v>#N/A</c:v>
                </c:pt>
                <c:pt idx="3">
                  <c:v>#N/A</c:v>
                </c:pt>
                <c:pt idx="4">
                  <c:v>2149</c:v>
                </c:pt>
                <c:pt idx="5">
                  <c:v>#N/A</c:v>
                </c:pt>
                <c:pt idx="6">
                  <c:v>#N/A</c:v>
                </c:pt>
                <c:pt idx="7">
                  <c:v>1722</c:v>
                </c:pt>
                <c:pt idx="8">
                  <c:v>#N/A</c:v>
                </c:pt>
                <c:pt idx="9">
                  <c:v>#N/A</c:v>
                </c:pt>
                <c:pt idx="10">
                  <c:v>1360</c:v>
                </c:pt>
                <c:pt idx="11">
                  <c:v>#N/A</c:v>
                </c:pt>
                <c:pt idx="12">
                  <c:v>#N/A</c:v>
                </c:pt>
                <c:pt idx="13">
                  <c:v>1033</c:v>
                </c:pt>
                <c:pt idx="14">
                  <c:v>#N/A</c:v>
                </c:pt>
              </c:numCache>
            </c:numRef>
          </c:val>
          <c:smooth val="0"/>
        </c:ser>
        <c:dLbls>
          <c:showLegendKey val="0"/>
          <c:showVal val="0"/>
          <c:showCatName val="0"/>
          <c:showSerName val="0"/>
          <c:showPercent val="0"/>
          <c:showBubbleSize val="0"/>
        </c:dLbls>
        <c:marker val="1"/>
        <c:smooth val="0"/>
        <c:axId val="433674112"/>
        <c:axId val="433674896"/>
      </c:lineChart>
      <c:catAx>
        <c:axId val="433674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33674896"/>
        <c:crosses val="autoZero"/>
        <c:auto val="1"/>
        <c:lblAlgn val="ctr"/>
        <c:lblOffset val="100"/>
        <c:tickLblSkip val="1"/>
        <c:tickMarkSkip val="1"/>
        <c:noMultiLvlLbl val="0"/>
      </c:catAx>
      <c:valAx>
        <c:axId val="4336748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3674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青森県新郷村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2,823
2,817
150.85
3,142,598
2,904,106
183,625
2,023,833
2,677,517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11.4
61.3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a:t>
          </a:r>
          <a:r>
            <a:rPr kumimoji="1" lang="en-US" altLang="ja-JP" sz="1300">
              <a:latin typeface="ＭＳ Ｐゴシック"/>
            </a:rPr>
            <a:t>0.12</a:t>
          </a:r>
          <a:r>
            <a:rPr kumimoji="1" lang="ja-JP" altLang="en-US" sz="1300">
              <a:latin typeface="ＭＳ Ｐゴシック"/>
            </a:rPr>
            <a:t>は類似団体平均を</a:t>
          </a:r>
          <a:r>
            <a:rPr kumimoji="1" lang="en-US" altLang="ja-JP" sz="1300">
              <a:latin typeface="ＭＳ Ｐゴシック"/>
            </a:rPr>
            <a:t>0.05</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人口減少や高齢化に加え、長引く景気の低迷等により村税等の自主財源が低く財政基盤が弱いため、歳入の約</a:t>
          </a:r>
          <a:r>
            <a:rPr kumimoji="1" lang="en-US" altLang="ja-JP" sz="1300">
              <a:latin typeface="ＭＳ Ｐゴシック"/>
            </a:rPr>
            <a:t>61</a:t>
          </a:r>
          <a:r>
            <a:rPr kumimoji="1" lang="ja-JP" altLang="en-US" sz="1300">
              <a:latin typeface="ＭＳ Ｐゴシック"/>
            </a:rPr>
            <a:t>％を地方交付税（臨時財政対策債含む）に依存している状況である。</a:t>
          </a:r>
          <a:endParaRPr kumimoji="1" lang="en-US" altLang="ja-JP" sz="1300">
            <a:latin typeface="ＭＳ Ｐゴシック"/>
          </a:endParaRPr>
        </a:p>
        <a:p>
          <a:r>
            <a:rPr kumimoji="1" lang="ja-JP" altLang="en-US" sz="1300">
              <a:latin typeface="ＭＳ Ｐゴシック"/>
            </a:rPr>
            <a:t>　今後は村税の徴収率</a:t>
          </a:r>
          <a:r>
            <a:rPr kumimoji="1" lang="en-US" altLang="ja-JP" sz="1300">
              <a:latin typeface="ＭＳ Ｐゴシック"/>
            </a:rPr>
            <a:t>98</a:t>
          </a:r>
          <a:r>
            <a:rPr kumimoji="1" lang="ja-JP" altLang="en-US" sz="1300">
              <a:latin typeface="ＭＳ Ｐゴシック"/>
            </a:rPr>
            <a:t>％台を目標として徴収強化を図りながら歳入の確保に努め、事業の見直しと新規地方債の発行抑制等による歳出の削減（</a:t>
          </a:r>
          <a:r>
            <a:rPr kumimoji="1" lang="en-US" altLang="ja-JP" sz="1300">
              <a:latin typeface="ＭＳ Ｐゴシック"/>
            </a:rPr>
            <a:t>5</a:t>
          </a:r>
          <a:r>
            <a:rPr kumimoji="1" lang="ja-JP" altLang="en-US" sz="1300">
              <a:latin typeface="ＭＳ Ｐゴシック"/>
            </a:rPr>
            <a:t>年間で１％減）に取り組み、財政基盤の強化に努める。</a:t>
          </a:r>
          <a:endParaRPr kumimoji="1" lang="en-US" altLang="ja-JP" sz="1300">
            <a:latin typeface="ＭＳ Ｐゴシック"/>
          </a:endParaRPr>
        </a:p>
        <a:p>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37193</xdr:rowOff>
    </xdr:from>
    <xdr:to>
      <xdr:col>7</xdr:col>
      <xdr:colOff>152400</xdr:colOff>
      <xdr:row>45</xdr:row>
      <xdr:rowOff>45357</xdr:rowOff>
    </xdr:to>
    <xdr:cxnSp macro="">
      <xdr:nvCxnSpPr>
        <xdr:cNvPr id="64" name="直線コネクタ 63"/>
        <xdr:cNvCxnSpPr/>
      </xdr:nvCxnSpPr>
      <xdr:spPr>
        <a:xfrm flipV="1">
          <a:off x="4953000" y="620939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123570</xdr:rowOff>
    </xdr:from>
    <xdr:ext cx="762000" cy="259045"/>
    <xdr:sp macro="" textlink="">
      <xdr:nvSpPr>
        <xdr:cNvPr id="67" name="財政力最大値テキスト"/>
        <xdr:cNvSpPr txBox="1"/>
      </xdr:nvSpPr>
      <xdr:spPr>
        <a:xfrm>
          <a:off x="5041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0.95</a:t>
          </a:r>
          <a:endParaRPr kumimoji="1" lang="ja-JP" altLang="en-US" sz="1000" b="1">
            <a:latin typeface="ＭＳ Ｐゴシック"/>
          </a:endParaRPr>
        </a:p>
      </xdr:txBody>
    </xdr:sp>
    <xdr:clientData/>
  </xdr:oneCellAnchor>
  <xdr:twoCellAnchor>
    <xdr:from>
      <xdr:col>7</xdr:col>
      <xdr:colOff>63500</xdr:colOff>
      <xdr:row>36</xdr:row>
      <xdr:rowOff>37193</xdr:rowOff>
    </xdr:from>
    <xdr:to>
      <xdr:col>7</xdr:col>
      <xdr:colOff>241300</xdr:colOff>
      <xdr:row>36</xdr:row>
      <xdr:rowOff>37193</xdr:rowOff>
    </xdr:to>
    <xdr:cxnSp macro="">
      <xdr:nvCxnSpPr>
        <xdr:cNvPr id="68" name="直線コネクタ 67"/>
        <xdr:cNvCxnSpPr/>
      </xdr:nvCxnSpPr>
      <xdr:spPr>
        <a:xfrm>
          <a:off x="4864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96157</xdr:rowOff>
    </xdr:from>
    <xdr:to>
      <xdr:col>7</xdr:col>
      <xdr:colOff>152400</xdr:colOff>
      <xdr:row>44</xdr:row>
      <xdr:rowOff>96157</xdr:rowOff>
    </xdr:to>
    <xdr:cxnSp macro="">
      <xdr:nvCxnSpPr>
        <xdr:cNvPr id="69" name="直線コネクタ 68"/>
        <xdr:cNvCxnSpPr/>
      </xdr:nvCxnSpPr>
      <xdr:spPr>
        <a:xfrm>
          <a:off x="4114800" y="76399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164392</xdr:rowOff>
    </xdr:from>
    <xdr:ext cx="762000" cy="259045"/>
    <xdr:sp macro="" textlink="">
      <xdr:nvSpPr>
        <xdr:cNvPr id="70" name="財政力平均値テキスト"/>
        <xdr:cNvSpPr txBox="1"/>
      </xdr:nvSpPr>
      <xdr:spPr>
        <a:xfrm>
          <a:off x="5041900" y="7365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1" name="フローチャート : 判断 70"/>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78922</xdr:rowOff>
    </xdr:from>
    <xdr:to>
      <xdr:col>6</xdr:col>
      <xdr:colOff>0</xdr:colOff>
      <xdr:row>44</xdr:row>
      <xdr:rowOff>96157</xdr:rowOff>
    </xdr:to>
    <xdr:cxnSp macro="">
      <xdr:nvCxnSpPr>
        <xdr:cNvPr id="72" name="直線コネクタ 71"/>
        <xdr:cNvCxnSpPr/>
      </xdr:nvCxnSpPr>
      <xdr:spPr>
        <a:xfrm>
          <a:off x="3225800" y="762272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130628</xdr:rowOff>
    </xdr:from>
    <xdr:to>
      <xdr:col>6</xdr:col>
      <xdr:colOff>50800</xdr:colOff>
      <xdr:row>44</xdr:row>
      <xdr:rowOff>60778</xdr:rowOff>
    </xdr:to>
    <xdr:sp macro="" textlink="">
      <xdr:nvSpPr>
        <xdr:cNvPr id="73" name="フローチャート : 判断 72"/>
        <xdr:cNvSpPr/>
      </xdr:nvSpPr>
      <xdr:spPr>
        <a:xfrm>
          <a:off x="4064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70955</xdr:rowOff>
    </xdr:from>
    <xdr:ext cx="736600" cy="259045"/>
    <xdr:sp macro="" textlink="">
      <xdr:nvSpPr>
        <xdr:cNvPr id="74" name="テキスト ボックス 73"/>
        <xdr:cNvSpPr txBox="1"/>
      </xdr:nvSpPr>
      <xdr:spPr>
        <a:xfrm>
          <a:off x="3733800" y="72718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78922</xdr:rowOff>
    </xdr:from>
    <xdr:to>
      <xdr:col>4</xdr:col>
      <xdr:colOff>482600</xdr:colOff>
      <xdr:row>44</xdr:row>
      <xdr:rowOff>78922</xdr:rowOff>
    </xdr:to>
    <xdr:cxnSp macro="">
      <xdr:nvCxnSpPr>
        <xdr:cNvPr id="75" name="直線コネクタ 74"/>
        <xdr:cNvCxnSpPr/>
      </xdr:nvCxnSpPr>
      <xdr:spPr>
        <a:xfrm>
          <a:off x="2336800" y="76227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6" name="フローチャート : 判断 75"/>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70955</xdr:rowOff>
    </xdr:from>
    <xdr:ext cx="762000" cy="259045"/>
    <xdr:sp macro="" textlink="">
      <xdr:nvSpPr>
        <xdr:cNvPr id="77" name="テキスト ボックス 76"/>
        <xdr:cNvSpPr txBox="1"/>
      </xdr:nvSpPr>
      <xdr:spPr>
        <a:xfrm>
          <a:off x="2844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61685</xdr:rowOff>
    </xdr:from>
    <xdr:to>
      <xdr:col>3</xdr:col>
      <xdr:colOff>279400</xdr:colOff>
      <xdr:row>44</xdr:row>
      <xdr:rowOff>78922</xdr:rowOff>
    </xdr:to>
    <xdr:cxnSp macro="">
      <xdr:nvCxnSpPr>
        <xdr:cNvPr id="78" name="直線コネクタ 77"/>
        <xdr:cNvCxnSpPr/>
      </xdr:nvCxnSpPr>
      <xdr:spPr>
        <a:xfrm>
          <a:off x="1447800" y="760548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9" name="フローチャート : 判断 78"/>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70955</xdr:rowOff>
    </xdr:from>
    <xdr:ext cx="762000" cy="259045"/>
    <xdr:sp macro="" textlink="">
      <xdr:nvSpPr>
        <xdr:cNvPr id="80" name="テキスト ボックス 79"/>
        <xdr:cNvSpPr txBox="1"/>
      </xdr:nvSpPr>
      <xdr:spPr>
        <a:xfrm>
          <a:off x="1955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81" name="フローチャート : 判断 80"/>
        <xdr:cNvSpPr/>
      </xdr:nvSpPr>
      <xdr:spPr>
        <a:xfrm>
          <a:off x="1397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53720</xdr:rowOff>
    </xdr:from>
    <xdr:ext cx="762000" cy="259045"/>
    <xdr:sp macro="" textlink="">
      <xdr:nvSpPr>
        <xdr:cNvPr id="82" name="テキスト ボックス 81"/>
        <xdr:cNvSpPr txBox="1"/>
      </xdr:nvSpPr>
      <xdr:spPr>
        <a:xfrm>
          <a:off x="1066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45357</xdr:rowOff>
    </xdr:from>
    <xdr:to>
      <xdr:col>7</xdr:col>
      <xdr:colOff>203200</xdr:colOff>
      <xdr:row>44</xdr:row>
      <xdr:rowOff>146957</xdr:rowOff>
    </xdr:to>
    <xdr:sp macro="" textlink="">
      <xdr:nvSpPr>
        <xdr:cNvPr id="88" name="円/楕円 87"/>
        <xdr:cNvSpPr/>
      </xdr:nvSpPr>
      <xdr:spPr>
        <a:xfrm>
          <a:off x="49022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112684</xdr:rowOff>
    </xdr:from>
    <xdr:ext cx="762000" cy="259045"/>
    <xdr:sp macro="" textlink="">
      <xdr:nvSpPr>
        <xdr:cNvPr id="89" name="財政力該当値テキスト"/>
        <xdr:cNvSpPr txBox="1"/>
      </xdr:nvSpPr>
      <xdr:spPr>
        <a:xfrm>
          <a:off x="5041900" y="748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45357</xdr:rowOff>
    </xdr:from>
    <xdr:to>
      <xdr:col>6</xdr:col>
      <xdr:colOff>50800</xdr:colOff>
      <xdr:row>44</xdr:row>
      <xdr:rowOff>146957</xdr:rowOff>
    </xdr:to>
    <xdr:sp macro="" textlink="">
      <xdr:nvSpPr>
        <xdr:cNvPr id="90" name="円/楕円 89"/>
        <xdr:cNvSpPr/>
      </xdr:nvSpPr>
      <xdr:spPr>
        <a:xfrm>
          <a:off x="4064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131734</xdr:rowOff>
    </xdr:from>
    <xdr:ext cx="736600" cy="259045"/>
    <xdr:sp macro="" textlink="">
      <xdr:nvSpPr>
        <xdr:cNvPr id="91" name="テキスト ボックス 90"/>
        <xdr:cNvSpPr txBox="1"/>
      </xdr:nvSpPr>
      <xdr:spPr>
        <a:xfrm>
          <a:off x="3733800" y="7675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28122</xdr:rowOff>
    </xdr:from>
    <xdr:to>
      <xdr:col>4</xdr:col>
      <xdr:colOff>533400</xdr:colOff>
      <xdr:row>44</xdr:row>
      <xdr:rowOff>129722</xdr:rowOff>
    </xdr:to>
    <xdr:sp macro="" textlink="">
      <xdr:nvSpPr>
        <xdr:cNvPr id="92" name="円/楕円 91"/>
        <xdr:cNvSpPr/>
      </xdr:nvSpPr>
      <xdr:spPr>
        <a:xfrm>
          <a:off x="3175000" y="757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114499</xdr:rowOff>
    </xdr:from>
    <xdr:ext cx="762000" cy="259045"/>
    <xdr:sp macro="" textlink="">
      <xdr:nvSpPr>
        <xdr:cNvPr id="93" name="テキスト ボックス 92"/>
        <xdr:cNvSpPr txBox="1"/>
      </xdr:nvSpPr>
      <xdr:spPr>
        <a:xfrm>
          <a:off x="2844800" y="7658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0.13</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28122</xdr:rowOff>
    </xdr:from>
    <xdr:to>
      <xdr:col>3</xdr:col>
      <xdr:colOff>330200</xdr:colOff>
      <xdr:row>44</xdr:row>
      <xdr:rowOff>129722</xdr:rowOff>
    </xdr:to>
    <xdr:sp macro="" textlink="">
      <xdr:nvSpPr>
        <xdr:cNvPr id="94" name="円/楕円 93"/>
        <xdr:cNvSpPr/>
      </xdr:nvSpPr>
      <xdr:spPr>
        <a:xfrm>
          <a:off x="2286000" y="757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114499</xdr:rowOff>
    </xdr:from>
    <xdr:ext cx="762000" cy="259045"/>
    <xdr:sp macro="" textlink="">
      <xdr:nvSpPr>
        <xdr:cNvPr id="95" name="テキスト ボックス 94"/>
        <xdr:cNvSpPr txBox="1"/>
      </xdr:nvSpPr>
      <xdr:spPr>
        <a:xfrm>
          <a:off x="1955800" y="7658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0.13</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10885</xdr:rowOff>
    </xdr:from>
    <xdr:to>
      <xdr:col>2</xdr:col>
      <xdr:colOff>127000</xdr:colOff>
      <xdr:row>44</xdr:row>
      <xdr:rowOff>112485</xdr:rowOff>
    </xdr:to>
    <xdr:sp macro="" textlink="">
      <xdr:nvSpPr>
        <xdr:cNvPr id="96" name="円/楕円 95"/>
        <xdr:cNvSpPr/>
      </xdr:nvSpPr>
      <xdr:spPr>
        <a:xfrm>
          <a:off x="1397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97262</xdr:rowOff>
    </xdr:from>
    <xdr:ext cx="762000" cy="259045"/>
    <xdr:sp macro="" textlink="">
      <xdr:nvSpPr>
        <xdr:cNvPr id="97" name="テキスト ボックス 96"/>
        <xdr:cNvSpPr txBox="1"/>
      </xdr:nvSpPr>
      <xdr:spPr>
        <a:xfrm>
          <a:off x="1066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a:t>
          </a:r>
          <a:r>
            <a:rPr kumimoji="1" lang="en-US" altLang="ja-JP" sz="1300">
              <a:latin typeface="ＭＳ Ｐゴシック"/>
            </a:rPr>
            <a:t>77.2</a:t>
          </a:r>
          <a:r>
            <a:rPr kumimoji="1" lang="ja-JP" altLang="en-US" sz="1300">
              <a:latin typeface="ＭＳ Ｐゴシック"/>
            </a:rPr>
            <a:t>％は類似団体平均を</a:t>
          </a:r>
          <a:r>
            <a:rPr kumimoji="1" lang="en-US" altLang="ja-JP" sz="1300">
              <a:latin typeface="ＭＳ Ｐゴシック"/>
            </a:rPr>
            <a:t>1.5</a:t>
          </a:r>
          <a:r>
            <a:rPr kumimoji="1" lang="ja-JP" altLang="en-US" sz="1300">
              <a:latin typeface="ＭＳ Ｐゴシック"/>
            </a:rPr>
            <a:t>ポイント下回っているが、対前年度比</a:t>
          </a:r>
          <a:r>
            <a:rPr kumimoji="1" lang="en-US" altLang="ja-JP" sz="1300">
              <a:latin typeface="ＭＳ Ｐゴシック"/>
            </a:rPr>
            <a:t>0.1</a:t>
          </a:r>
          <a:r>
            <a:rPr kumimoji="1" lang="ja-JP" altLang="en-US" sz="1300">
              <a:latin typeface="ＭＳ Ｐゴシック"/>
            </a:rPr>
            <a:t>ポイント上昇しており、人件費の増によるものである。</a:t>
          </a:r>
          <a:endParaRPr kumimoji="1" lang="en-US" altLang="ja-JP" sz="1300">
            <a:latin typeface="ＭＳ Ｐゴシック"/>
          </a:endParaRPr>
        </a:p>
        <a:p>
          <a:r>
            <a:rPr kumimoji="1" lang="ja-JP" altLang="en-US" sz="1300">
              <a:latin typeface="ＭＳ Ｐゴシック"/>
            </a:rPr>
            <a:t>　今後は定員管理計画の策定と同計画に基づいた適切な定員管理の実施、給与等の適正化による人件費の削減（</a:t>
          </a:r>
          <a:r>
            <a:rPr kumimoji="1" lang="en-US" altLang="ja-JP" sz="1300">
              <a:latin typeface="ＭＳ Ｐゴシック"/>
            </a:rPr>
            <a:t>5</a:t>
          </a:r>
          <a:r>
            <a:rPr kumimoji="1" lang="ja-JP" altLang="en-US" sz="1300">
              <a:latin typeface="ＭＳ Ｐゴシック"/>
            </a:rPr>
            <a:t>年間で</a:t>
          </a:r>
          <a:r>
            <a:rPr kumimoji="1" lang="en-US" altLang="ja-JP" sz="1300">
              <a:latin typeface="ＭＳ Ｐゴシック"/>
            </a:rPr>
            <a:t>1</a:t>
          </a:r>
          <a:r>
            <a:rPr kumimoji="1" lang="ja-JP" altLang="en-US" sz="1300">
              <a:latin typeface="ＭＳ Ｐゴシック"/>
            </a:rPr>
            <a:t>％減）を目標として取り組んでいき、経常経費の削減に努める。</a:t>
          </a:r>
          <a:endParaRPr kumimoji="1" lang="en-US" altLang="ja-JP" sz="1300">
            <a:latin typeface="ＭＳ Ｐゴシック"/>
          </a:endParaRPr>
        </a:p>
        <a:p>
          <a:endParaRPr kumimoji="1" lang="en-US" altLang="ja-JP" sz="1300">
            <a:latin typeface="ＭＳ Ｐゴシック"/>
          </a:endParaRPr>
        </a:p>
        <a:p>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20138</xdr:rowOff>
    </xdr:from>
    <xdr:to>
      <xdr:col>7</xdr:col>
      <xdr:colOff>152400</xdr:colOff>
      <xdr:row>67</xdr:row>
      <xdr:rowOff>38644</xdr:rowOff>
    </xdr:to>
    <xdr:cxnSp macro="">
      <xdr:nvCxnSpPr>
        <xdr:cNvPr id="129" name="直線コネクタ 128"/>
        <xdr:cNvCxnSpPr/>
      </xdr:nvCxnSpPr>
      <xdr:spPr>
        <a:xfrm flipV="1">
          <a:off x="4953000" y="9964238"/>
          <a:ext cx="0" cy="1561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10721</xdr:rowOff>
    </xdr:from>
    <xdr:ext cx="762000" cy="259045"/>
    <xdr:sp macro="" textlink="">
      <xdr:nvSpPr>
        <xdr:cNvPr id="130" name="財政構造の弾力性最小値テキスト"/>
        <xdr:cNvSpPr txBox="1"/>
      </xdr:nvSpPr>
      <xdr:spPr>
        <a:xfrm>
          <a:off x="5041900" y="11497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106.2</a:t>
          </a:r>
          <a:endParaRPr kumimoji="1" lang="ja-JP" altLang="en-US" sz="1000" b="1">
            <a:latin typeface="ＭＳ Ｐゴシック"/>
          </a:endParaRPr>
        </a:p>
      </xdr:txBody>
    </xdr:sp>
    <xdr:clientData/>
  </xdr:oneCellAnchor>
  <xdr:twoCellAnchor>
    <xdr:from>
      <xdr:col>7</xdr:col>
      <xdr:colOff>63500</xdr:colOff>
      <xdr:row>67</xdr:row>
      <xdr:rowOff>38644</xdr:rowOff>
    </xdr:from>
    <xdr:to>
      <xdr:col>7</xdr:col>
      <xdr:colOff>241300</xdr:colOff>
      <xdr:row>67</xdr:row>
      <xdr:rowOff>38644</xdr:rowOff>
    </xdr:to>
    <xdr:cxnSp macro="">
      <xdr:nvCxnSpPr>
        <xdr:cNvPr id="131" name="直線コネクタ 130"/>
        <xdr:cNvCxnSpPr/>
      </xdr:nvCxnSpPr>
      <xdr:spPr>
        <a:xfrm>
          <a:off x="4864100" y="11525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106515</xdr:rowOff>
    </xdr:from>
    <xdr:ext cx="762000" cy="259045"/>
    <xdr:sp macro="" textlink="">
      <xdr:nvSpPr>
        <xdr:cNvPr id="132" name="財政構造の弾力性最大値テキスト"/>
        <xdr:cNvSpPr txBox="1"/>
      </xdr:nvSpPr>
      <xdr:spPr>
        <a:xfrm>
          <a:off x="5041900" y="9707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60.9</a:t>
          </a:r>
          <a:endParaRPr kumimoji="1" lang="ja-JP" altLang="en-US" sz="1000" b="1">
            <a:latin typeface="ＭＳ Ｐゴシック"/>
          </a:endParaRPr>
        </a:p>
      </xdr:txBody>
    </xdr:sp>
    <xdr:clientData/>
  </xdr:oneCellAnchor>
  <xdr:twoCellAnchor>
    <xdr:from>
      <xdr:col>7</xdr:col>
      <xdr:colOff>63500</xdr:colOff>
      <xdr:row>58</xdr:row>
      <xdr:rowOff>20138</xdr:rowOff>
    </xdr:from>
    <xdr:to>
      <xdr:col>7</xdr:col>
      <xdr:colOff>241300</xdr:colOff>
      <xdr:row>58</xdr:row>
      <xdr:rowOff>20138</xdr:rowOff>
    </xdr:to>
    <xdr:cxnSp macro="">
      <xdr:nvCxnSpPr>
        <xdr:cNvPr id="133" name="直線コネクタ 132"/>
        <xdr:cNvCxnSpPr/>
      </xdr:nvCxnSpPr>
      <xdr:spPr>
        <a:xfrm>
          <a:off x="4864100" y="9964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64226</xdr:rowOff>
    </xdr:from>
    <xdr:to>
      <xdr:col>7</xdr:col>
      <xdr:colOff>152400</xdr:colOff>
      <xdr:row>61</xdr:row>
      <xdr:rowOff>67673</xdr:rowOff>
    </xdr:to>
    <xdr:cxnSp macro="">
      <xdr:nvCxnSpPr>
        <xdr:cNvPr id="134" name="直線コネクタ 133"/>
        <xdr:cNvCxnSpPr/>
      </xdr:nvCxnSpPr>
      <xdr:spPr>
        <a:xfrm>
          <a:off x="4114800" y="10522676"/>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40657</xdr:rowOff>
    </xdr:from>
    <xdr:ext cx="762000" cy="259045"/>
    <xdr:sp macro="" textlink="">
      <xdr:nvSpPr>
        <xdr:cNvPr id="135" name="財政構造の弾力性平均値テキスト"/>
        <xdr:cNvSpPr txBox="1"/>
      </xdr:nvSpPr>
      <xdr:spPr>
        <a:xfrm>
          <a:off x="5041900" y="1049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6" name="フローチャート : 判断 135"/>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64226</xdr:rowOff>
    </xdr:from>
    <xdr:to>
      <xdr:col>6</xdr:col>
      <xdr:colOff>0</xdr:colOff>
      <xdr:row>62</xdr:row>
      <xdr:rowOff>165100</xdr:rowOff>
    </xdr:to>
    <xdr:cxnSp macro="">
      <xdr:nvCxnSpPr>
        <xdr:cNvPr id="137" name="直線コネクタ 136"/>
        <xdr:cNvCxnSpPr/>
      </xdr:nvCxnSpPr>
      <xdr:spPr>
        <a:xfrm flipV="1">
          <a:off x="3225800" y="10522676"/>
          <a:ext cx="889000" cy="272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65133</xdr:rowOff>
    </xdr:from>
    <xdr:to>
      <xdr:col>6</xdr:col>
      <xdr:colOff>50800</xdr:colOff>
      <xdr:row>61</xdr:row>
      <xdr:rowOff>166733</xdr:rowOff>
    </xdr:to>
    <xdr:sp macro="" textlink="">
      <xdr:nvSpPr>
        <xdr:cNvPr id="138" name="フローチャート : 判断 137"/>
        <xdr:cNvSpPr/>
      </xdr:nvSpPr>
      <xdr:spPr>
        <a:xfrm>
          <a:off x="4064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151510</xdr:rowOff>
    </xdr:from>
    <xdr:ext cx="736600" cy="259045"/>
    <xdr:sp macro="" textlink="">
      <xdr:nvSpPr>
        <xdr:cNvPr id="139" name="テキスト ボックス 138"/>
        <xdr:cNvSpPr txBox="1"/>
      </xdr:nvSpPr>
      <xdr:spPr>
        <a:xfrm>
          <a:off x="3733800" y="10609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13426</xdr:rowOff>
    </xdr:from>
    <xdr:to>
      <xdr:col>4</xdr:col>
      <xdr:colOff>482600</xdr:colOff>
      <xdr:row>62</xdr:row>
      <xdr:rowOff>165100</xdr:rowOff>
    </xdr:to>
    <xdr:cxnSp macro="">
      <xdr:nvCxnSpPr>
        <xdr:cNvPr id="140" name="直線コネクタ 139"/>
        <xdr:cNvCxnSpPr/>
      </xdr:nvCxnSpPr>
      <xdr:spPr>
        <a:xfrm>
          <a:off x="2336800" y="10643326"/>
          <a:ext cx="889000" cy="151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154759</xdr:rowOff>
    </xdr:from>
    <xdr:to>
      <xdr:col>4</xdr:col>
      <xdr:colOff>533400</xdr:colOff>
      <xdr:row>62</xdr:row>
      <xdr:rowOff>84909</xdr:rowOff>
    </xdr:to>
    <xdr:sp macro="" textlink="">
      <xdr:nvSpPr>
        <xdr:cNvPr id="141" name="フローチャート : 判断 140"/>
        <xdr:cNvSpPr/>
      </xdr:nvSpPr>
      <xdr:spPr>
        <a:xfrm>
          <a:off x="3175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95086</xdr:rowOff>
    </xdr:from>
    <xdr:ext cx="762000" cy="259045"/>
    <xdr:sp macro="" textlink="">
      <xdr:nvSpPr>
        <xdr:cNvPr id="142" name="テキスト ボックス 141"/>
        <xdr:cNvSpPr txBox="1"/>
      </xdr:nvSpPr>
      <xdr:spPr>
        <a:xfrm>
          <a:off x="2844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13426</xdr:rowOff>
    </xdr:from>
    <xdr:to>
      <xdr:col>3</xdr:col>
      <xdr:colOff>279400</xdr:colOff>
      <xdr:row>63</xdr:row>
      <xdr:rowOff>41910</xdr:rowOff>
    </xdr:to>
    <xdr:cxnSp macro="">
      <xdr:nvCxnSpPr>
        <xdr:cNvPr id="143" name="直線コネクタ 142"/>
        <xdr:cNvCxnSpPr/>
      </xdr:nvCxnSpPr>
      <xdr:spPr>
        <a:xfrm flipV="1">
          <a:off x="1447800" y="10643326"/>
          <a:ext cx="889000" cy="199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34109</xdr:rowOff>
    </xdr:from>
    <xdr:to>
      <xdr:col>3</xdr:col>
      <xdr:colOff>330200</xdr:colOff>
      <xdr:row>61</xdr:row>
      <xdr:rowOff>135709</xdr:rowOff>
    </xdr:to>
    <xdr:sp macro="" textlink="">
      <xdr:nvSpPr>
        <xdr:cNvPr id="144" name="フローチャート : 判断 143"/>
        <xdr:cNvSpPr/>
      </xdr:nvSpPr>
      <xdr:spPr>
        <a:xfrm>
          <a:off x="2286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145886</xdr:rowOff>
    </xdr:from>
    <xdr:ext cx="762000" cy="259045"/>
    <xdr:sp macro="" textlink="">
      <xdr:nvSpPr>
        <xdr:cNvPr id="145" name="テキスト ボックス 144"/>
        <xdr:cNvSpPr txBox="1"/>
      </xdr:nvSpPr>
      <xdr:spPr>
        <a:xfrm>
          <a:off x="1955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7438</xdr:rowOff>
    </xdr:from>
    <xdr:to>
      <xdr:col>2</xdr:col>
      <xdr:colOff>127000</xdr:colOff>
      <xdr:row>62</xdr:row>
      <xdr:rowOff>109038</xdr:rowOff>
    </xdr:to>
    <xdr:sp macro="" textlink="">
      <xdr:nvSpPr>
        <xdr:cNvPr id="146" name="フローチャート : 判断 145"/>
        <xdr:cNvSpPr/>
      </xdr:nvSpPr>
      <xdr:spPr>
        <a:xfrm>
          <a:off x="13970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119215</xdr:rowOff>
    </xdr:from>
    <xdr:ext cx="762000" cy="259045"/>
    <xdr:sp macro="" textlink="">
      <xdr:nvSpPr>
        <xdr:cNvPr id="147" name="テキスト ボックス 146"/>
        <xdr:cNvSpPr txBox="1"/>
      </xdr:nvSpPr>
      <xdr:spPr>
        <a:xfrm>
          <a:off x="1066800" y="10406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16873</xdr:rowOff>
    </xdr:from>
    <xdr:to>
      <xdr:col>7</xdr:col>
      <xdr:colOff>203200</xdr:colOff>
      <xdr:row>61</xdr:row>
      <xdr:rowOff>118473</xdr:rowOff>
    </xdr:to>
    <xdr:sp macro="" textlink="">
      <xdr:nvSpPr>
        <xdr:cNvPr id="153" name="円/楕円 152"/>
        <xdr:cNvSpPr/>
      </xdr:nvSpPr>
      <xdr:spPr>
        <a:xfrm>
          <a:off x="4902200" y="10475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33400</xdr:rowOff>
    </xdr:from>
    <xdr:ext cx="762000" cy="259045"/>
    <xdr:sp macro="" textlink="">
      <xdr:nvSpPr>
        <xdr:cNvPr id="154" name="財政構造の弾力性該当値テキスト"/>
        <xdr:cNvSpPr txBox="1"/>
      </xdr:nvSpPr>
      <xdr:spPr>
        <a:xfrm>
          <a:off x="5041900" y="10320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13426</xdr:rowOff>
    </xdr:from>
    <xdr:to>
      <xdr:col>6</xdr:col>
      <xdr:colOff>50800</xdr:colOff>
      <xdr:row>61</xdr:row>
      <xdr:rowOff>115026</xdr:rowOff>
    </xdr:to>
    <xdr:sp macro="" textlink="">
      <xdr:nvSpPr>
        <xdr:cNvPr id="155" name="円/楕円 154"/>
        <xdr:cNvSpPr/>
      </xdr:nvSpPr>
      <xdr:spPr>
        <a:xfrm>
          <a:off x="4064000" y="10471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125203</xdr:rowOff>
    </xdr:from>
    <xdr:ext cx="736600" cy="259045"/>
    <xdr:sp macro="" textlink="">
      <xdr:nvSpPr>
        <xdr:cNvPr id="156" name="テキスト ボックス 155"/>
        <xdr:cNvSpPr txBox="1"/>
      </xdr:nvSpPr>
      <xdr:spPr>
        <a:xfrm>
          <a:off x="3733800" y="102407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114300</xdr:rowOff>
    </xdr:from>
    <xdr:to>
      <xdr:col>4</xdr:col>
      <xdr:colOff>533400</xdr:colOff>
      <xdr:row>63</xdr:row>
      <xdr:rowOff>44450</xdr:rowOff>
    </xdr:to>
    <xdr:sp macro="" textlink="">
      <xdr:nvSpPr>
        <xdr:cNvPr id="157" name="円/楕円 156"/>
        <xdr:cNvSpPr/>
      </xdr:nvSpPr>
      <xdr:spPr>
        <a:xfrm>
          <a:off x="31750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29227</xdr:rowOff>
    </xdr:from>
    <xdr:ext cx="762000" cy="259045"/>
    <xdr:sp macro="" textlink="">
      <xdr:nvSpPr>
        <xdr:cNvPr id="158" name="テキスト ボックス 157"/>
        <xdr:cNvSpPr txBox="1"/>
      </xdr:nvSpPr>
      <xdr:spPr>
        <a:xfrm>
          <a:off x="2844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134076</xdr:rowOff>
    </xdr:from>
    <xdr:to>
      <xdr:col>3</xdr:col>
      <xdr:colOff>330200</xdr:colOff>
      <xdr:row>62</xdr:row>
      <xdr:rowOff>64226</xdr:rowOff>
    </xdr:to>
    <xdr:sp macro="" textlink="">
      <xdr:nvSpPr>
        <xdr:cNvPr id="159" name="円/楕円 158"/>
        <xdr:cNvSpPr/>
      </xdr:nvSpPr>
      <xdr:spPr>
        <a:xfrm>
          <a:off x="2286000" y="10592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49003</xdr:rowOff>
    </xdr:from>
    <xdr:ext cx="762000" cy="259045"/>
    <xdr:sp macro="" textlink="">
      <xdr:nvSpPr>
        <xdr:cNvPr id="160" name="テキスト ボックス 159"/>
        <xdr:cNvSpPr txBox="1"/>
      </xdr:nvSpPr>
      <xdr:spPr>
        <a:xfrm>
          <a:off x="1955800" y="10678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80.6</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162560</xdr:rowOff>
    </xdr:from>
    <xdr:to>
      <xdr:col>2</xdr:col>
      <xdr:colOff>127000</xdr:colOff>
      <xdr:row>63</xdr:row>
      <xdr:rowOff>92710</xdr:rowOff>
    </xdr:to>
    <xdr:sp macro="" textlink="">
      <xdr:nvSpPr>
        <xdr:cNvPr id="161" name="円/楕円 160"/>
        <xdr:cNvSpPr/>
      </xdr:nvSpPr>
      <xdr:spPr>
        <a:xfrm>
          <a:off x="13970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77487</xdr:rowOff>
    </xdr:from>
    <xdr:ext cx="762000" cy="259045"/>
    <xdr:sp macro="" textlink="">
      <xdr:nvSpPr>
        <xdr:cNvPr id="162" name="テキスト ボックス 161"/>
        <xdr:cNvSpPr txBox="1"/>
      </xdr:nvSpPr>
      <xdr:spPr>
        <a:xfrm>
          <a:off x="1066800" y="1087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[350,566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115,624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類似団体平均と比べると下回っているが、人口が少ないために分子が低く、</a:t>
          </a:r>
          <a:r>
            <a:rPr kumimoji="1" lang="en-US" altLang="ja-JP" sz="1300" baseline="0">
              <a:latin typeface="ＭＳ Ｐゴシック"/>
            </a:rPr>
            <a:t>1</a:t>
          </a:r>
          <a:r>
            <a:rPr kumimoji="1" lang="ja-JP" altLang="en-US" sz="1300" baseline="0">
              <a:latin typeface="ＭＳ Ｐゴシック"/>
            </a:rPr>
            <a:t>人当たりの経費が高くなる傾向にある。</a:t>
          </a:r>
          <a:endParaRPr kumimoji="1" lang="en-US" altLang="ja-JP" sz="1300" baseline="0">
            <a:latin typeface="ＭＳ Ｐゴシック"/>
          </a:endParaRPr>
        </a:p>
        <a:p>
          <a:r>
            <a:rPr kumimoji="1" lang="ja-JP" altLang="en-US" sz="1300">
              <a:latin typeface="ＭＳ Ｐゴシック"/>
            </a:rPr>
            <a:t>　定員が国の基準より多いことから、今後は</a:t>
          </a:r>
          <a:r>
            <a:rPr kumimoji="1" lang="ja-JP" altLang="en-US" sz="1300">
              <a:solidFill>
                <a:schemeClr val="dk1"/>
              </a:solidFill>
              <a:effectLst/>
              <a:latin typeface="+mn-lt"/>
              <a:ea typeface="+mn-ea"/>
              <a:cs typeface="+mn-cs"/>
            </a:rPr>
            <a:t>適切な定員管理と給与の適正化による人件費の削減（</a:t>
          </a:r>
          <a:r>
            <a:rPr kumimoji="1" lang="en-US" altLang="ja-JP" sz="1300">
              <a:solidFill>
                <a:schemeClr val="dk1"/>
              </a:solidFill>
              <a:effectLst/>
              <a:latin typeface="+mn-lt"/>
              <a:ea typeface="+mn-ea"/>
              <a:cs typeface="+mn-cs"/>
            </a:rPr>
            <a:t>5</a:t>
          </a:r>
          <a:r>
            <a:rPr kumimoji="1" lang="ja-JP" altLang="en-US" sz="1300">
              <a:solidFill>
                <a:schemeClr val="dk1"/>
              </a:solidFill>
              <a:effectLst/>
              <a:latin typeface="+mn-lt"/>
              <a:ea typeface="+mn-ea"/>
              <a:cs typeface="+mn-cs"/>
            </a:rPr>
            <a:t>年間で</a:t>
          </a:r>
          <a:r>
            <a:rPr kumimoji="1" lang="en-US" altLang="ja-JP" sz="1300">
              <a:solidFill>
                <a:schemeClr val="dk1"/>
              </a:solidFill>
              <a:effectLst/>
              <a:latin typeface="+mn-lt"/>
              <a:ea typeface="+mn-ea"/>
              <a:cs typeface="+mn-cs"/>
            </a:rPr>
            <a:t>1</a:t>
          </a:r>
          <a:r>
            <a:rPr kumimoji="1" lang="ja-JP" altLang="en-US" sz="1300">
              <a:solidFill>
                <a:schemeClr val="dk1"/>
              </a:solidFill>
              <a:effectLst/>
              <a:latin typeface="+mn-lt"/>
              <a:ea typeface="+mn-ea"/>
              <a:cs typeface="+mn-cs"/>
            </a:rPr>
            <a:t>％減）、委託料等の見直しや指定管理者制度の更なる活用等による物件費の削減（</a:t>
          </a:r>
          <a:r>
            <a:rPr kumimoji="1" lang="en-US" altLang="ja-JP" sz="1300">
              <a:solidFill>
                <a:schemeClr val="dk1"/>
              </a:solidFill>
              <a:effectLst/>
              <a:latin typeface="+mn-lt"/>
              <a:ea typeface="+mn-ea"/>
              <a:cs typeface="+mn-cs"/>
            </a:rPr>
            <a:t>5</a:t>
          </a:r>
          <a:r>
            <a:rPr kumimoji="1" lang="ja-JP" altLang="en-US" sz="1300">
              <a:solidFill>
                <a:schemeClr val="dk1"/>
              </a:solidFill>
              <a:effectLst/>
              <a:latin typeface="+mn-lt"/>
              <a:ea typeface="+mn-ea"/>
              <a:cs typeface="+mn-cs"/>
            </a:rPr>
            <a:t>年間で</a:t>
          </a:r>
          <a:r>
            <a:rPr kumimoji="1" lang="en-US" altLang="ja-JP" sz="1300">
              <a:solidFill>
                <a:schemeClr val="dk1"/>
              </a:solidFill>
              <a:effectLst/>
              <a:latin typeface="+mn-lt"/>
              <a:ea typeface="+mn-ea"/>
              <a:cs typeface="+mn-cs"/>
            </a:rPr>
            <a:t>1</a:t>
          </a:r>
          <a:r>
            <a:rPr kumimoji="1" lang="ja-JP" altLang="en-US" sz="1300">
              <a:solidFill>
                <a:schemeClr val="dk1"/>
              </a:solidFill>
              <a:effectLst/>
              <a:latin typeface="+mn-lt"/>
              <a:ea typeface="+mn-ea"/>
              <a:cs typeface="+mn-cs"/>
            </a:rPr>
            <a:t>％）を目標に行財政改革へ取り組んでいく。</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135896</xdr:rowOff>
    </xdr:from>
    <xdr:to>
      <xdr:col>7</xdr:col>
      <xdr:colOff>152400</xdr:colOff>
      <xdr:row>89</xdr:row>
      <xdr:rowOff>124523</xdr:rowOff>
    </xdr:to>
    <xdr:cxnSp macro="">
      <xdr:nvCxnSpPr>
        <xdr:cNvPr id="191" name="直線コネクタ 190"/>
        <xdr:cNvCxnSpPr/>
      </xdr:nvCxnSpPr>
      <xdr:spPr>
        <a:xfrm flipV="1">
          <a:off x="4953000" y="14023346"/>
          <a:ext cx="0" cy="13602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96600</xdr:rowOff>
    </xdr:from>
    <xdr:ext cx="762000" cy="259045"/>
    <xdr:sp macro="" textlink="">
      <xdr:nvSpPr>
        <xdr:cNvPr id="192" name="人件費・物件費等の状況最小値テキスト"/>
        <xdr:cNvSpPr txBox="1"/>
      </xdr:nvSpPr>
      <xdr:spPr>
        <a:xfrm>
          <a:off x="5041900" y="15355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1,180,783</a:t>
          </a:r>
          <a:endParaRPr kumimoji="1" lang="ja-JP" altLang="en-US" sz="1000" b="1">
            <a:latin typeface="ＭＳ Ｐゴシック"/>
          </a:endParaRPr>
        </a:p>
      </xdr:txBody>
    </xdr:sp>
    <xdr:clientData/>
  </xdr:oneCellAnchor>
  <xdr:twoCellAnchor>
    <xdr:from>
      <xdr:col>7</xdr:col>
      <xdr:colOff>63500</xdr:colOff>
      <xdr:row>89</xdr:row>
      <xdr:rowOff>124523</xdr:rowOff>
    </xdr:from>
    <xdr:to>
      <xdr:col>7</xdr:col>
      <xdr:colOff>241300</xdr:colOff>
      <xdr:row>89</xdr:row>
      <xdr:rowOff>124523</xdr:rowOff>
    </xdr:to>
    <xdr:cxnSp macro="">
      <xdr:nvCxnSpPr>
        <xdr:cNvPr id="193" name="直線コネクタ 192"/>
        <xdr:cNvCxnSpPr/>
      </xdr:nvCxnSpPr>
      <xdr:spPr>
        <a:xfrm>
          <a:off x="4864100" y="15383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50823</xdr:rowOff>
    </xdr:from>
    <xdr:ext cx="762000" cy="259045"/>
    <xdr:sp macro="" textlink="">
      <xdr:nvSpPr>
        <xdr:cNvPr id="194" name="人件費・物件費等の状況最大値テキスト"/>
        <xdr:cNvSpPr txBox="1"/>
      </xdr:nvSpPr>
      <xdr:spPr>
        <a:xfrm>
          <a:off x="5041900" y="13766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166,109</a:t>
          </a:r>
          <a:endParaRPr kumimoji="1" lang="ja-JP" altLang="en-US" sz="1000" b="1">
            <a:latin typeface="ＭＳ Ｐゴシック"/>
          </a:endParaRPr>
        </a:p>
      </xdr:txBody>
    </xdr:sp>
    <xdr:clientData/>
  </xdr:oneCellAnchor>
  <xdr:twoCellAnchor>
    <xdr:from>
      <xdr:col>7</xdr:col>
      <xdr:colOff>63500</xdr:colOff>
      <xdr:row>81</xdr:row>
      <xdr:rowOff>135896</xdr:rowOff>
    </xdr:from>
    <xdr:to>
      <xdr:col>7</xdr:col>
      <xdr:colOff>241300</xdr:colOff>
      <xdr:row>81</xdr:row>
      <xdr:rowOff>135896</xdr:rowOff>
    </xdr:to>
    <xdr:cxnSp macro="">
      <xdr:nvCxnSpPr>
        <xdr:cNvPr id="195" name="直線コネクタ 194"/>
        <xdr:cNvCxnSpPr/>
      </xdr:nvCxnSpPr>
      <xdr:spPr>
        <a:xfrm>
          <a:off x="4864100" y="14023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31519</xdr:rowOff>
    </xdr:from>
    <xdr:to>
      <xdr:col>7</xdr:col>
      <xdr:colOff>152400</xdr:colOff>
      <xdr:row>83</xdr:row>
      <xdr:rowOff>40270</xdr:rowOff>
    </xdr:to>
    <xdr:cxnSp macro="">
      <xdr:nvCxnSpPr>
        <xdr:cNvPr id="196" name="直線コネクタ 195"/>
        <xdr:cNvCxnSpPr/>
      </xdr:nvCxnSpPr>
      <xdr:spPr>
        <a:xfrm>
          <a:off x="4114800" y="14261869"/>
          <a:ext cx="838200" cy="8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139076</xdr:rowOff>
    </xdr:from>
    <xdr:ext cx="762000" cy="259045"/>
    <xdr:sp macro="" textlink="">
      <xdr:nvSpPr>
        <xdr:cNvPr id="197" name="人件費・物件費等の状況平均値テキスト"/>
        <xdr:cNvSpPr txBox="1"/>
      </xdr:nvSpPr>
      <xdr:spPr>
        <a:xfrm>
          <a:off x="5041900" y="141979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166999</xdr:rowOff>
    </xdr:from>
    <xdr:to>
      <xdr:col>7</xdr:col>
      <xdr:colOff>203200</xdr:colOff>
      <xdr:row>83</xdr:row>
      <xdr:rowOff>97149</xdr:rowOff>
    </xdr:to>
    <xdr:sp macro="" textlink="">
      <xdr:nvSpPr>
        <xdr:cNvPr id="198" name="フローチャート : 判断 197"/>
        <xdr:cNvSpPr/>
      </xdr:nvSpPr>
      <xdr:spPr>
        <a:xfrm>
          <a:off x="49022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26811</xdr:rowOff>
    </xdr:from>
    <xdr:to>
      <xdr:col>6</xdr:col>
      <xdr:colOff>0</xdr:colOff>
      <xdr:row>83</xdr:row>
      <xdr:rowOff>31519</xdr:rowOff>
    </xdr:to>
    <xdr:cxnSp macro="">
      <xdr:nvCxnSpPr>
        <xdr:cNvPr id="199" name="直線コネクタ 198"/>
        <xdr:cNvCxnSpPr/>
      </xdr:nvCxnSpPr>
      <xdr:spPr>
        <a:xfrm>
          <a:off x="3225800" y="14257161"/>
          <a:ext cx="889000" cy="4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1259</xdr:rowOff>
    </xdr:from>
    <xdr:to>
      <xdr:col>6</xdr:col>
      <xdr:colOff>50800</xdr:colOff>
      <xdr:row>83</xdr:row>
      <xdr:rowOff>102859</xdr:rowOff>
    </xdr:to>
    <xdr:sp macro="" textlink="">
      <xdr:nvSpPr>
        <xdr:cNvPr id="200" name="フローチャート : 判断 199"/>
        <xdr:cNvSpPr/>
      </xdr:nvSpPr>
      <xdr:spPr>
        <a:xfrm>
          <a:off x="4064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87636</xdr:rowOff>
    </xdr:from>
    <xdr:ext cx="736600" cy="259045"/>
    <xdr:sp macro="" textlink="">
      <xdr:nvSpPr>
        <xdr:cNvPr id="201" name="テキスト ボックス 200"/>
        <xdr:cNvSpPr txBox="1"/>
      </xdr:nvSpPr>
      <xdr:spPr>
        <a:xfrm>
          <a:off x="3733800" y="143179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4099</xdr:rowOff>
    </xdr:from>
    <xdr:to>
      <xdr:col>4</xdr:col>
      <xdr:colOff>482600</xdr:colOff>
      <xdr:row>83</xdr:row>
      <xdr:rowOff>26811</xdr:rowOff>
    </xdr:to>
    <xdr:cxnSp macro="">
      <xdr:nvCxnSpPr>
        <xdr:cNvPr id="202" name="直線コネクタ 201"/>
        <xdr:cNvCxnSpPr/>
      </xdr:nvCxnSpPr>
      <xdr:spPr>
        <a:xfrm>
          <a:off x="2336800" y="14234449"/>
          <a:ext cx="889000" cy="22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146607</xdr:rowOff>
    </xdr:from>
    <xdr:to>
      <xdr:col>4</xdr:col>
      <xdr:colOff>533400</xdr:colOff>
      <xdr:row>83</xdr:row>
      <xdr:rowOff>76757</xdr:rowOff>
    </xdr:to>
    <xdr:sp macro="" textlink="">
      <xdr:nvSpPr>
        <xdr:cNvPr id="203" name="フローチャート : 判断 202"/>
        <xdr:cNvSpPr/>
      </xdr:nvSpPr>
      <xdr:spPr>
        <a:xfrm>
          <a:off x="3175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86934</xdr:rowOff>
    </xdr:from>
    <xdr:ext cx="762000" cy="259045"/>
    <xdr:sp macro="" textlink="">
      <xdr:nvSpPr>
        <xdr:cNvPr id="204" name="テキスト ボックス 203"/>
        <xdr:cNvSpPr txBox="1"/>
      </xdr:nvSpPr>
      <xdr:spPr>
        <a:xfrm>
          <a:off x="2844800" y="1397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147394</xdr:rowOff>
    </xdr:from>
    <xdr:to>
      <xdr:col>3</xdr:col>
      <xdr:colOff>279400</xdr:colOff>
      <xdr:row>83</xdr:row>
      <xdr:rowOff>4099</xdr:rowOff>
    </xdr:to>
    <xdr:cxnSp macro="">
      <xdr:nvCxnSpPr>
        <xdr:cNvPr id="205" name="直線コネクタ 204"/>
        <xdr:cNvCxnSpPr/>
      </xdr:nvCxnSpPr>
      <xdr:spPr>
        <a:xfrm>
          <a:off x="1447800" y="14206294"/>
          <a:ext cx="889000" cy="28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127795</xdr:rowOff>
    </xdr:from>
    <xdr:to>
      <xdr:col>3</xdr:col>
      <xdr:colOff>330200</xdr:colOff>
      <xdr:row>83</xdr:row>
      <xdr:rowOff>57945</xdr:rowOff>
    </xdr:to>
    <xdr:sp macro="" textlink="">
      <xdr:nvSpPr>
        <xdr:cNvPr id="206" name="フローチャート : 判断 205"/>
        <xdr:cNvSpPr/>
      </xdr:nvSpPr>
      <xdr:spPr>
        <a:xfrm>
          <a:off x="2286000" y="1418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42722</xdr:rowOff>
    </xdr:from>
    <xdr:ext cx="762000" cy="259045"/>
    <xdr:sp macro="" textlink="">
      <xdr:nvSpPr>
        <xdr:cNvPr id="207" name="テキスト ボックス 206"/>
        <xdr:cNvSpPr txBox="1"/>
      </xdr:nvSpPr>
      <xdr:spPr>
        <a:xfrm>
          <a:off x="1955800" y="14273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117489</xdr:rowOff>
    </xdr:from>
    <xdr:to>
      <xdr:col>2</xdr:col>
      <xdr:colOff>127000</xdr:colOff>
      <xdr:row>83</xdr:row>
      <xdr:rowOff>47639</xdr:rowOff>
    </xdr:to>
    <xdr:sp macro="" textlink="">
      <xdr:nvSpPr>
        <xdr:cNvPr id="208" name="フローチャート : 判断 207"/>
        <xdr:cNvSpPr/>
      </xdr:nvSpPr>
      <xdr:spPr>
        <a:xfrm>
          <a:off x="1397000" y="14176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32416</xdr:rowOff>
    </xdr:from>
    <xdr:ext cx="762000" cy="259045"/>
    <xdr:sp macro="" textlink="">
      <xdr:nvSpPr>
        <xdr:cNvPr id="209" name="テキスト ボックス 208"/>
        <xdr:cNvSpPr txBox="1"/>
      </xdr:nvSpPr>
      <xdr:spPr>
        <a:xfrm>
          <a:off x="1066800" y="14262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160920</xdr:rowOff>
    </xdr:from>
    <xdr:to>
      <xdr:col>7</xdr:col>
      <xdr:colOff>203200</xdr:colOff>
      <xdr:row>83</xdr:row>
      <xdr:rowOff>91070</xdr:rowOff>
    </xdr:to>
    <xdr:sp macro="" textlink="">
      <xdr:nvSpPr>
        <xdr:cNvPr id="215" name="円/楕円 214"/>
        <xdr:cNvSpPr/>
      </xdr:nvSpPr>
      <xdr:spPr>
        <a:xfrm>
          <a:off x="4902200" y="1421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5997</xdr:rowOff>
    </xdr:from>
    <xdr:ext cx="762000" cy="259045"/>
    <xdr:sp macro="" textlink="">
      <xdr:nvSpPr>
        <xdr:cNvPr id="216" name="人件費・物件費等の状況該当値テキスト"/>
        <xdr:cNvSpPr txBox="1"/>
      </xdr:nvSpPr>
      <xdr:spPr>
        <a:xfrm>
          <a:off x="5041900" y="1406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350,566</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152169</xdr:rowOff>
    </xdr:from>
    <xdr:to>
      <xdr:col>6</xdr:col>
      <xdr:colOff>50800</xdr:colOff>
      <xdr:row>83</xdr:row>
      <xdr:rowOff>82319</xdr:rowOff>
    </xdr:to>
    <xdr:sp macro="" textlink="">
      <xdr:nvSpPr>
        <xdr:cNvPr id="217" name="円/楕円 216"/>
        <xdr:cNvSpPr/>
      </xdr:nvSpPr>
      <xdr:spPr>
        <a:xfrm>
          <a:off x="4064000" y="14211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92496</xdr:rowOff>
    </xdr:from>
    <xdr:ext cx="736600" cy="259045"/>
    <xdr:sp macro="" textlink="">
      <xdr:nvSpPr>
        <xdr:cNvPr id="218" name="テキスト ボックス 217"/>
        <xdr:cNvSpPr txBox="1"/>
      </xdr:nvSpPr>
      <xdr:spPr>
        <a:xfrm>
          <a:off x="3733800" y="139799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344,038</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147461</xdr:rowOff>
    </xdr:from>
    <xdr:to>
      <xdr:col>4</xdr:col>
      <xdr:colOff>533400</xdr:colOff>
      <xdr:row>83</xdr:row>
      <xdr:rowOff>77611</xdr:rowOff>
    </xdr:to>
    <xdr:sp macro="" textlink="">
      <xdr:nvSpPr>
        <xdr:cNvPr id="219" name="円/楕円 218"/>
        <xdr:cNvSpPr/>
      </xdr:nvSpPr>
      <xdr:spPr>
        <a:xfrm>
          <a:off x="3175000" y="1420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62388</xdr:rowOff>
    </xdr:from>
    <xdr:ext cx="762000" cy="259045"/>
    <xdr:sp macro="" textlink="">
      <xdr:nvSpPr>
        <xdr:cNvPr id="220" name="テキスト ボックス 219"/>
        <xdr:cNvSpPr txBox="1"/>
      </xdr:nvSpPr>
      <xdr:spPr>
        <a:xfrm>
          <a:off x="2844800" y="1429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340,526</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124749</xdr:rowOff>
    </xdr:from>
    <xdr:to>
      <xdr:col>3</xdr:col>
      <xdr:colOff>330200</xdr:colOff>
      <xdr:row>83</xdr:row>
      <xdr:rowOff>54899</xdr:rowOff>
    </xdr:to>
    <xdr:sp macro="" textlink="">
      <xdr:nvSpPr>
        <xdr:cNvPr id="221" name="円/楕円 220"/>
        <xdr:cNvSpPr/>
      </xdr:nvSpPr>
      <xdr:spPr>
        <a:xfrm>
          <a:off x="2286000" y="1418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65076</xdr:rowOff>
    </xdr:from>
    <xdr:ext cx="762000" cy="259045"/>
    <xdr:sp macro="" textlink="">
      <xdr:nvSpPr>
        <xdr:cNvPr id="222" name="テキスト ボックス 221"/>
        <xdr:cNvSpPr txBox="1"/>
      </xdr:nvSpPr>
      <xdr:spPr>
        <a:xfrm>
          <a:off x="1955800" y="1395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323,584</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96594</xdr:rowOff>
    </xdr:from>
    <xdr:to>
      <xdr:col>2</xdr:col>
      <xdr:colOff>127000</xdr:colOff>
      <xdr:row>83</xdr:row>
      <xdr:rowOff>26744</xdr:rowOff>
    </xdr:to>
    <xdr:sp macro="" textlink="">
      <xdr:nvSpPr>
        <xdr:cNvPr id="223" name="円/楕円 222"/>
        <xdr:cNvSpPr/>
      </xdr:nvSpPr>
      <xdr:spPr>
        <a:xfrm>
          <a:off x="1397000" y="14155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36921</xdr:rowOff>
    </xdr:from>
    <xdr:ext cx="762000" cy="259045"/>
    <xdr:sp macro="" textlink="">
      <xdr:nvSpPr>
        <xdr:cNvPr id="224" name="テキスト ボックス 223"/>
        <xdr:cNvSpPr txBox="1"/>
      </xdr:nvSpPr>
      <xdr:spPr>
        <a:xfrm>
          <a:off x="1066800" y="13924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302,582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a:t>
          </a:r>
          <a:r>
            <a:rPr kumimoji="1" lang="en-US" altLang="ja-JP" sz="1300">
              <a:latin typeface="ＭＳ Ｐゴシック"/>
            </a:rPr>
            <a:t>90.1</a:t>
          </a:r>
          <a:r>
            <a:rPr kumimoji="1" lang="ja-JP" altLang="en-US" sz="1300">
              <a:latin typeface="ＭＳ Ｐゴシック"/>
            </a:rPr>
            <a:t>は類似団体平均を</a:t>
          </a:r>
          <a:r>
            <a:rPr kumimoji="1" lang="en-US" altLang="ja-JP" sz="1300">
              <a:latin typeface="ＭＳ Ｐゴシック"/>
            </a:rPr>
            <a:t>4.5</a:t>
          </a:r>
          <a:r>
            <a:rPr kumimoji="1" lang="ja-JP" altLang="en-US" sz="1300">
              <a:latin typeface="ＭＳ Ｐゴシック"/>
            </a:rPr>
            <a:t>ポイント下回っており、比較的低い水準にある。</a:t>
          </a:r>
          <a:endParaRPr kumimoji="1" lang="en-US" altLang="ja-JP" sz="1300">
            <a:latin typeface="ＭＳ Ｐゴシック"/>
          </a:endParaRPr>
        </a:p>
        <a:p>
          <a:r>
            <a:rPr kumimoji="1" lang="ja-JP" altLang="en-US" sz="1300">
              <a:latin typeface="ＭＳ Ｐゴシック"/>
            </a:rPr>
            <a:t>　今後も国や類似団体、民間企業の給与水準の状況等を踏まえながら給与の適正化に努め、現状の水準を維持していく。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40" name="直線コネクタ 239"/>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1" name="テキスト ボックス 240"/>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2" name="直線コネクタ 241"/>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3" name="テキスト ボックス 242"/>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4" name="直線コネクタ 243"/>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5" name="テキスト ボックス 244"/>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6" name="直線コネクタ 245"/>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7" name="テキスト ボックス 246"/>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58674</xdr:rowOff>
    </xdr:from>
    <xdr:to>
      <xdr:col>24</xdr:col>
      <xdr:colOff>558800</xdr:colOff>
      <xdr:row>90</xdr:row>
      <xdr:rowOff>14224</xdr:rowOff>
    </xdr:to>
    <xdr:cxnSp macro="">
      <xdr:nvCxnSpPr>
        <xdr:cNvPr id="251" name="直線コネクタ 250"/>
        <xdr:cNvCxnSpPr/>
      </xdr:nvCxnSpPr>
      <xdr:spPr>
        <a:xfrm flipV="1">
          <a:off x="17018000" y="14117574"/>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157751</xdr:rowOff>
    </xdr:from>
    <xdr:ext cx="762000" cy="259045"/>
    <xdr:sp macro="" textlink="">
      <xdr:nvSpPr>
        <xdr:cNvPr id="252" name="給与水準   （国との比較）最小値テキスト"/>
        <xdr:cNvSpPr txBox="1"/>
      </xdr:nvSpPr>
      <xdr:spPr>
        <a:xfrm>
          <a:off x="17106900" y="1541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90</xdr:row>
      <xdr:rowOff>14224</xdr:rowOff>
    </xdr:from>
    <xdr:to>
      <xdr:col>24</xdr:col>
      <xdr:colOff>647700</xdr:colOff>
      <xdr:row>90</xdr:row>
      <xdr:rowOff>14224</xdr:rowOff>
    </xdr:to>
    <xdr:cxnSp macro="">
      <xdr:nvCxnSpPr>
        <xdr:cNvPr id="253" name="直線コネクタ 252"/>
        <xdr:cNvCxnSpPr/>
      </xdr:nvCxnSpPr>
      <xdr:spPr>
        <a:xfrm>
          <a:off x="16929100" y="15444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145051</xdr:rowOff>
    </xdr:from>
    <xdr:ext cx="762000" cy="259045"/>
    <xdr:sp macro="" textlink="">
      <xdr:nvSpPr>
        <xdr:cNvPr id="254" name="給与水準   （国との比較）最大値テキスト"/>
        <xdr:cNvSpPr txBox="1"/>
      </xdr:nvSpPr>
      <xdr:spPr>
        <a:xfrm>
          <a:off x="17106900" y="13861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a:t>
          </a:r>
          <a:endParaRPr kumimoji="1" lang="ja-JP" altLang="en-US" sz="1000" b="1">
            <a:latin typeface="ＭＳ Ｐゴシック"/>
          </a:endParaRPr>
        </a:p>
      </xdr:txBody>
    </xdr:sp>
    <xdr:clientData/>
  </xdr:oneCellAnchor>
  <xdr:twoCellAnchor>
    <xdr:from>
      <xdr:col>24</xdr:col>
      <xdr:colOff>469900</xdr:colOff>
      <xdr:row>82</xdr:row>
      <xdr:rowOff>58674</xdr:rowOff>
    </xdr:from>
    <xdr:to>
      <xdr:col>24</xdr:col>
      <xdr:colOff>647700</xdr:colOff>
      <xdr:row>82</xdr:row>
      <xdr:rowOff>58674</xdr:rowOff>
    </xdr:to>
    <xdr:cxnSp macro="">
      <xdr:nvCxnSpPr>
        <xdr:cNvPr id="255" name="直線コネクタ 254"/>
        <xdr:cNvCxnSpPr/>
      </xdr:nvCxnSpPr>
      <xdr:spPr>
        <a:xfrm>
          <a:off x="16929100" y="14117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106426</xdr:rowOff>
    </xdr:from>
    <xdr:to>
      <xdr:col>24</xdr:col>
      <xdr:colOff>558800</xdr:colOff>
      <xdr:row>89</xdr:row>
      <xdr:rowOff>45720</xdr:rowOff>
    </xdr:to>
    <xdr:cxnSp macro="">
      <xdr:nvCxnSpPr>
        <xdr:cNvPr id="256" name="直線コネクタ 255"/>
        <xdr:cNvCxnSpPr/>
      </xdr:nvCxnSpPr>
      <xdr:spPr>
        <a:xfrm flipV="1">
          <a:off x="16179800" y="14851126"/>
          <a:ext cx="838200" cy="453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73423</xdr:rowOff>
    </xdr:from>
    <xdr:ext cx="762000" cy="259045"/>
    <xdr:sp macro="" textlink="">
      <xdr:nvSpPr>
        <xdr:cNvPr id="257" name="給与水準   （国との比較）平均値テキスト"/>
        <xdr:cNvSpPr txBox="1"/>
      </xdr:nvSpPr>
      <xdr:spPr>
        <a:xfrm>
          <a:off x="17106900" y="149895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24</xdr:col>
      <xdr:colOff>508000</xdr:colOff>
      <xdr:row>87</xdr:row>
      <xdr:rowOff>101346</xdr:rowOff>
    </xdr:from>
    <xdr:to>
      <xdr:col>24</xdr:col>
      <xdr:colOff>609600</xdr:colOff>
      <xdr:row>88</xdr:row>
      <xdr:rowOff>31496</xdr:rowOff>
    </xdr:to>
    <xdr:sp macro="" textlink="">
      <xdr:nvSpPr>
        <xdr:cNvPr id="258" name="フローチャート : 判断 257"/>
        <xdr:cNvSpPr/>
      </xdr:nvSpPr>
      <xdr:spPr>
        <a:xfrm>
          <a:off x="169672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130302</xdr:rowOff>
    </xdr:from>
    <xdr:to>
      <xdr:col>23</xdr:col>
      <xdr:colOff>406400</xdr:colOff>
      <xdr:row>89</xdr:row>
      <xdr:rowOff>45720</xdr:rowOff>
    </xdr:to>
    <xdr:cxnSp macro="">
      <xdr:nvCxnSpPr>
        <xdr:cNvPr id="259" name="直線コネクタ 258"/>
        <xdr:cNvCxnSpPr/>
      </xdr:nvCxnSpPr>
      <xdr:spPr>
        <a:xfrm>
          <a:off x="15290800" y="15217902"/>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130048</xdr:rowOff>
    </xdr:from>
    <xdr:to>
      <xdr:col>23</xdr:col>
      <xdr:colOff>457200</xdr:colOff>
      <xdr:row>90</xdr:row>
      <xdr:rowOff>60198</xdr:rowOff>
    </xdr:to>
    <xdr:sp macro="" textlink="">
      <xdr:nvSpPr>
        <xdr:cNvPr id="260" name="フローチャート : 判断 259"/>
        <xdr:cNvSpPr/>
      </xdr:nvSpPr>
      <xdr:spPr>
        <a:xfrm>
          <a:off x="16129000" y="15389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44975</xdr:rowOff>
    </xdr:from>
    <xdr:ext cx="736600" cy="259045"/>
    <xdr:sp macro="" textlink="">
      <xdr:nvSpPr>
        <xdr:cNvPr id="261" name="テキスト ボックス 260"/>
        <xdr:cNvSpPr txBox="1"/>
      </xdr:nvSpPr>
      <xdr:spPr>
        <a:xfrm>
          <a:off x="15798800" y="154754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14732</xdr:rowOff>
    </xdr:from>
    <xdr:to>
      <xdr:col>22</xdr:col>
      <xdr:colOff>203200</xdr:colOff>
      <xdr:row>88</xdr:row>
      <xdr:rowOff>130302</xdr:rowOff>
    </xdr:to>
    <xdr:cxnSp macro="">
      <xdr:nvCxnSpPr>
        <xdr:cNvPr id="262" name="直線コネクタ 261"/>
        <xdr:cNvCxnSpPr/>
      </xdr:nvCxnSpPr>
      <xdr:spPr>
        <a:xfrm>
          <a:off x="14401800" y="14759432"/>
          <a:ext cx="889000" cy="458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120396</xdr:rowOff>
    </xdr:from>
    <xdr:to>
      <xdr:col>22</xdr:col>
      <xdr:colOff>254000</xdr:colOff>
      <xdr:row>90</xdr:row>
      <xdr:rowOff>50546</xdr:rowOff>
    </xdr:to>
    <xdr:sp macro="" textlink="">
      <xdr:nvSpPr>
        <xdr:cNvPr id="263" name="フローチャート : 判断 262"/>
        <xdr:cNvSpPr/>
      </xdr:nvSpPr>
      <xdr:spPr>
        <a:xfrm>
          <a:off x="15240000" y="15379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35323</xdr:rowOff>
    </xdr:from>
    <xdr:ext cx="762000" cy="259045"/>
    <xdr:sp macro="" textlink="">
      <xdr:nvSpPr>
        <xdr:cNvPr id="264" name="テキスト ボックス 263"/>
        <xdr:cNvSpPr txBox="1"/>
      </xdr:nvSpPr>
      <xdr:spPr>
        <a:xfrm>
          <a:off x="14909800" y="15465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137922</xdr:rowOff>
    </xdr:from>
    <xdr:to>
      <xdr:col>21</xdr:col>
      <xdr:colOff>0</xdr:colOff>
      <xdr:row>86</xdr:row>
      <xdr:rowOff>14732</xdr:rowOff>
    </xdr:to>
    <xdr:cxnSp macro="">
      <xdr:nvCxnSpPr>
        <xdr:cNvPr id="265" name="直線コネクタ 264"/>
        <xdr:cNvCxnSpPr/>
      </xdr:nvCxnSpPr>
      <xdr:spPr>
        <a:xfrm>
          <a:off x="13512800" y="1471117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67563</xdr:rowOff>
    </xdr:from>
    <xdr:to>
      <xdr:col>21</xdr:col>
      <xdr:colOff>50800</xdr:colOff>
      <xdr:row>87</xdr:row>
      <xdr:rowOff>169163</xdr:rowOff>
    </xdr:to>
    <xdr:sp macro="" textlink="">
      <xdr:nvSpPr>
        <xdr:cNvPr id="266" name="フローチャート : 判断 265"/>
        <xdr:cNvSpPr/>
      </xdr:nvSpPr>
      <xdr:spPr>
        <a:xfrm>
          <a:off x="14351000" y="1498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153940</xdr:rowOff>
    </xdr:from>
    <xdr:ext cx="762000" cy="259045"/>
    <xdr:sp macro="" textlink="">
      <xdr:nvSpPr>
        <xdr:cNvPr id="267" name="テキスト ボックス 266"/>
        <xdr:cNvSpPr txBox="1"/>
      </xdr:nvSpPr>
      <xdr:spPr>
        <a:xfrm>
          <a:off x="14020800" y="15070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48261</xdr:rowOff>
    </xdr:from>
    <xdr:to>
      <xdr:col>19</xdr:col>
      <xdr:colOff>533400</xdr:colOff>
      <xdr:row>87</xdr:row>
      <xdr:rowOff>149861</xdr:rowOff>
    </xdr:to>
    <xdr:sp macro="" textlink="">
      <xdr:nvSpPr>
        <xdr:cNvPr id="268" name="フローチャート : 判断 267"/>
        <xdr:cNvSpPr/>
      </xdr:nvSpPr>
      <xdr:spPr>
        <a:xfrm>
          <a:off x="13462000" y="14964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134638</xdr:rowOff>
    </xdr:from>
    <xdr:ext cx="762000" cy="259045"/>
    <xdr:sp macro="" textlink="">
      <xdr:nvSpPr>
        <xdr:cNvPr id="269" name="テキスト ボックス 268"/>
        <xdr:cNvSpPr txBox="1"/>
      </xdr:nvSpPr>
      <xdr:spPr>
        <a:xfrm>
          <a:off x="13131800" y="15050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55626</xdr:rowOff>
    </xdr:from>
    <xdr:to>
      <xdr:col>24</xdr:col>
      <xdr:colOff>609600</xdr:colOff>
      <xdr:row>86</xdr:row>
      <xdr:rowOff>157226</xdr:rowOff>
    </xdr:to>
    <xdr:sp macro="" textlink="">
      <xdr:nvSpPr>
        <xdr:cNvPr id="275" name="円/楕円 274"/>
        <xdr:cNvSpPr/>
      </xdr:nvSpPr>
      <xdr:spPr>
        <a:xfrm>
          <a:off x="16967200" y="1480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72153</xdr:rowOff>
    </xdr:from>
    <xdr:ext cx="762000" cy="259045"/>
    <xdr:sp macro="" textlink="">
      <xdr:nvSpPr>
        <xdr:cNvPr id="276" name="給与水準   （国との比較）該当値テキスト"/>
        <xdr:cNvSpPr txBox="1"/>
      </xdr:nvSpPr>
      <xdr:spPr>
        <a:xfrm>
          <a:off x="17106900" y="14645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166370</xdr:rowOff>
    </xdr:from>
    <xdr:to>
      <xdr:col>23</xdr:col>
      <xdr:colOff>457200</xdr:colOff>
      <xdr:row>89</xdr:row>
      <xdr:rowOff>96520</xdr:rowOff>
    </xdr:to>
    <xdr:sp macro="" textlink="">
      <xdr:nvSpPr>
        <xdr:cNvPr id="277" name="円/楕円 276"/>
        <xdr:cNvSpPr/>
      </xdr:nvSpPr>
      <xdr:spPr>
        <a:xfrm>
          <a:off x="16129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106697</xdr:rowOff>
    </xdr:from>
    <xdr:ext cx="736600" cy="259045"/>
    <xdr:sp macro="" textlink="">
      <xdr:nvSpPr>
        <xdr:cNvPr id="278" name="テキスト ボックス 277"/>
        <xdr:cNvSpPr txBox="1"/>
      </xdr:nvSpPr>
      <xdr:spPr>
        <a:xfrm>
          <a:off x="15798800" y="15022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79502</xdr:rowOff>
    </xdr:from>
    <xdr:to>
      <xdr:col>22</xdr:col>
      <xdr:colOff>254000</xdr:colOff>
      <xdr:row>89</xdr:row>
      <xdr:rowOff>9652</xdr:rowOff>
    </xdr:to>
    <xdr:sp macro="" textlink="">
      <xdr:nvSpPr>
        <xdr:cNvPr id="279" name="円/楕円 278"/>
        <xdr:cNvSpPr/>
      </xdr:nvSpPr>
      <xdr:spPr>
        <a:xfrm>
          <a:off x="15240000" y="15167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19829</xdr:rowOff>
    </xdr:from>
    <xdr:ext cx="762000" cy="259045"/>
    <xdr:sp macro="" textlink="">
      <xdr:nvSpPr>
        <xdr:cNvPr id="280" name="テキスト ボックス 279"/>
        <xdr:cNvSpPr txBox="1"/>
      </xdr:nvSpPr>
      <xdr:spPr>
        <a:xfrm>
          <a:off x="14909800" y="14935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135382</xdr:rowOff>
    </xdr:from>
    <xdr:to>
      <xdr:col>21</xdr:col>
      <xdr:colOff>50800</xdr:colOff>
      <xdr:row>86</xdr:row>
      <xdr:rowOff>65532</xdr:rowOff>
    </xdr:to>
    <xdr:sp macro="" textlink="">
      <xdr:nvSpPr>
        <xdr:cNvPr id="281" name="円/楕円 280"/>
        <xdr:cNvSpPr/>
      </xdr:nvSpPr>
      <xdr:spPr>
        <a:xfrm>
          <a:off x="14351000" y="1470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75709</xdr:rowOff>
    </xdr:from>
    <xdr:ext cx="762000" cy="259045"/>
    <xdr:sp macro="" textlink="">
      <xdr:nvSpPr>
        <xdr:cNvPr id="282" name="テキスト ボックス 281"/>
        <xdr:cNvSpPr txBox="1"/>
      </xdr:nvSpPr>
      <xdr:spPr>
        <a:xfrm>
          <a:off x="14020800" y="14477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87122</xdr:rowOff>
    </xdr:from>
    <xdr:to>
      <xdr:col>19</xdr:col>
      <xdr:colOff>533400</xdr:colOff>
      <xdr:row>86</xdr:row>
      <xdr:rowOff>17272</xdr:rowOff>
    </xdr:to>
    <xdr:sp macro="" textlink="">
      <xdr:nvSpPr>
        <xdr:cNvPr id="283" name="円/楕円 282"/>
        <xdr:cNvSpPr/>
      </xdr:nvSpPr>
      <xdr:spPr>
        <a:xfrm>
          <a:off x="13462000" y="1466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27449</xdr:rowOff>
    </xdr:from>
    <xdr:ext cx="762000" cy="259045"/>
    <xdr:sp macro="" textlink="">
      <xdr:nvSpPr>
        <xdr:cNvPr id="284" name="テキスト ボックス 283"/>
        <xdr:cNvSpPr txBox="1"/>
      </xdr:nvSpPr>
      <xdr:spPr>
        <a:xfrm>
          <a:off x="13131800" y="1442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[19.84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人口千人当たり職員数</a:t>
          </a:r>
          <a:r>
            <a:rPr kumimoji="1" lang="en-US" altLang="ja-JP" sz="1300">
              <a:latin typeface="ＭＳ Ｐゴシック"/>
            </a:rPr>
            <a:t>19.84</a:t>
          </a:r>
          <a:r>
            <a:rPr kumimoji="1" lang="ja-JP" altLang="en-US" sz="1300">
              <a:latin typeface="ＭＳ Ｐゴシック"/>
            </a:rPr>
            <a:t>人は類似団体平均を</a:t>
          </a:r>
          <a:r>
            <a:rPr kumimoji="1" lang="en-US" altLang="ja-JP" sz="1300">
              <a:latin typeface="ＭＳ Ｐゴシック"/>
            </a:rPr>
            <a:t>0.77</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今後は早急に定員管理計画を策定するとともに、新規採用の抑制と事務事業の見直しによる効率化、民間委託の推進等により、今後</a:t>
          </a:r>
          <a:r>
            <a:rPr kumimoji="1" lang="en-US" altLang="ja-JP" sz="1300">
              <a:latin typeface="ＭＳ Ｐゴシック"/>
            </a:rPr>
            <a:t>3</a:t>
          </a:r>
          <a:r>
            <a:rPr kumimoji="1" lang="ja-JP" altLang="en-US" sz="1300">
              <a:latin typeface="ＭＳ Ｐゴシック"/>
            </a:rPr>
            <a:t>年間で職員数２人程度の削減を目標として、より適切な定員管理に努める。</a:t>
          </a:r>
          <a:endParaRPr kumimoji="1" lang="en-US" altLang="ja-JP"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1" name="直線コネクタ 300"/>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2" name="テキスト ボックス 301"/>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3" name="直線コネクタ 302"/>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4" name="テキスト ボックス 303"/>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5" name="直線コネクタ 304"/>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6" name="テキスト ボックス 305"/>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7" name="直線コネクタ 306"/>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8" name="テキスト ボックス 307"/>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170549</xdr:rowOff>
    </xdr:from>
    <xdr:to>
      <xdr:col>24</xdr:col>
      <xdr:colOff>558800</xdr:colOff>
      <xdr:row>67</xdr:row>
      <xdr:rowOff>44780</xdr:rowOff>
    </xdr:to>
    <xdr:cxnSp macro="">
      <xdr:nvCxnSpPr>
        <xdr:cNvPr id="311" name="直線コネクタ 310"/>
        <xdr:cNvCxnSpPr/>
      </xdr:nvCxnSpPr>
      <xdr:spPr>
        <a:xfrm flipV="1">
          <a:off x="17018000" y="10286099"/>
          <a:ext cx="0" cy="12458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16857</xdr:rowOff>
    </xdr:from>
    <xdr:ext cx="762000" cy="259045"/>
    <xdr:sp macro="" textlink="">
      <xdr:nvSpPr>
        <xdr:cNvPr id="312" name="定員管理の状況最小値テキスト"/>
        <xdr:cNvSpPr txBox="1"/>
      </xdr:nvSpPr>
      <xdr:spPr>
        <a:xfrm>
          <a:off x="17106900" y="11504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60.54</a:t>
          </a:r>
          <a:endParaRPr kumimoji="1" lang="ja-JP" altLang="en-US" sz="1000" b="1">
            <a:latin typeface="ＭＳ Ｐゴシック"/>
          </a:endParaRPr>
        </a:p>
      </xdr:txBody>
    </xdr:sp>
    <xdr:clientData/>
  </xdr:oneCellAnchor>
  <xdr:twoCellAnchor>
    <xdr:from>
      <xdr:col>24</xdr:col>
      <xdr:colOff>469900</xdr:colOff>
      <xdr:row>67</xdr:row>
      <xdr:rowOff>44780</xdr:rowOff>
    </xdr:from>
    <xdr:to>
      <xdr:col>24</xdr:col>
      <xdr:colOff>647700</xdr:colOff>
      <xdr:row>67</xdr:row>
      <xdr:rowOff>44780</xdr:rowOff>
    </xdr:to>
    <xdr:cxnSp macro="">
      <xdr:nvCxnSpPr>
        <xdr:cNvPr id="313" name="直線コネクタ 312"/>
        <xdr:cNvCxnSpPr/>
      </xdr:nvCxnSpPr>
      <xdr:spPr>
        <a:xfrm>
          <a:off x="16929100" y="11531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85476</xdr:rowOff>
    </xdr:from>
    <xdr:ext cx="762000" cy="259045"/>
    <xdr:sp macro="" textlink="">
      <xdr:nvSpPr>
        <xdr:cNvPr id="314" name="定員管理の状況最大値テキスト"/>
        <xdr:cNvSpPr txBox="1"/>
      </xdr:nvSpPr>
      <xdr:spPr>
        <a:xfrm>
          <a:off x="17106900" y="10029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24</xdr:col>
      <xdr:colOff>469900</xdr:colOff>
      <xdr:row>59</xdr:row>
      <xdr:rowOff>170549</xdr:rowOff>
    </xdr:from>
    <xdr:to>
      <xdr:col>24</xdr:col>
      <xdr:colOff>647700</xdr:colOff>
      <xdr:row>59</xdr:row>
      <xdr:rowOff>170549</xdr:rowOff>
    </xdr:to>
    <xdr:cxnSp macro="">
      <xdr:nvCxnSpPr>
        <xdr:cNvPr id="315" name="直線コネクタ 314"/>
        <xdr:cNvCxnSpPr/>
      </xdr:nvCxnSpPr>
      <xdr:spPr>
        <a:xfrm>
          <a:off x="16929100" y="10286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91389</xdr:rowOff>
    </xdr:from>
    <xdr:to>
      <xdr:col>24</xdr:col>
      <xdr:colOff>558800</xdr:colOff>
      <xdr:row>61</xdr:row>
      <xdr:rowOff>103213</xdr:rowOff>
    </xdr:to>
    <xdr:cxnSp macro="">
      <xdr:nvCxnSpPr>
        <xdr:cNvPr id="316" name="直線コネクタ 315"/>
        <xdr:cNvCxnSpPr/>
      </xdr:nvCxnSpPr>
      <xdr:spPr>
        <a:xfrm flipV="1">
          <a:off x="16179800" y="10549839"/>
          <a:ext cx="838200" cy="11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31246</xdr:rowOff>
    </xdr:from>
    <xdr:ext cx="762000" cy="259045"/>
    <xdr:sp macro="" textlink="">
      <xdr:nvSpPr>
        <xdr:cNvPr id="317" name="定員管理の状況平均値テキスト"/>
        <xdr:cNvSpPr txBox="1"/>
      </xdr:nvSpPr>
      <xdr:spPr>
        <a:xfrm>
          <a:off x="17106900" y="10489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59169</xdr:rowOff>
    </xdr:from>
    <xdr:to>
      <xdr:col>24</xdr:col>
      <xdr:colOff>609600</xdr:colOff>
      <xdr:row>61</xdr:row>
      <xdr:rowOff>160769</xdr:rowOff>
    </xdr:to>
    <xdr:sp macro="" textlink="">
      <xdr:nvSpPr>
        <xdr:cNvPr id="318" name="フローチャート : 判断 317"/>
        <xdr:cNvSpPr/>
      </xdr:nvSpPr>
      <xdr:spPr>
        <a:xfrm>
          <a:off x="169672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100317</xdr:rowOff>
    </xdr:from>
    <xdr:to>
      <xdr:col>23</xdr:col>
      <xdr:colOff>406400</xdr:colOff>
      <xdr:row>61</xdr:row>
      <xdr:rowOff>103213</xdr:rowOff>
    </xdr:to>
    <xdr:cxnSp macro="">
      <xdr:nvCxnSpPr>
        <xdr:cNvPr id="319" name="直線コネクタ 318"/>
        <xdr:cNvCxnSpPr/>
      </xdr:nvCxnSpPr>
      <xdr:spPr>
        <a:xfrm>
          <a:off x="15290800" y="10558767"/>
          <a:ext cx="889000" cy="2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42761</xdr:rowOff>
    </xdr:from>
    <xdr:to>
      <xdr:col>23</xdr:col>
      <xdr:colOff>457200</xdr:colOff>
      <xdr:row>61</xdr:row>
      <xdr:rowOff>144361</xdr:rowOff>
    </xdr:to>
    <xdr:sp macro="" textlink="">
      <xdr:nvSpPr>
        <xdr:cNvPr id="320" name="フローチャート : 判断 319"/>
        <xdr:cNvSpPr/>
      </xdr:nvSpPr>
      <xdr:spPr>
        <a:xfrm>
          <a:off x="16129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154538</xdr:rowOff>
    </xdr:from>
    <xdr:ext cx="736600" cy="259045"/>
    <xdr:sp macro="" textlink="">
      <xdr:nvSpPr>
        <xdr:cNvPr id="321" name="テキスト ボックス 320"/>
        <xdr:cNvSpPr txBox="1"/>
      </xdr:nvSpPr>
      <xdr:spPr>
        <a:xfrm>
          <a:off x="15798800" y="10270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91389</xdr:rowOff>
    </xdr:from>
    <xdr:to>
      <xdr:col>22</xdr:col>
      <xdr:colOff>203200</xdr:colOff>
      <xdr:row>61</xdr:row>
      <xdr:rowOff>100317</xdr:rowOff>
    </xdr:to>
    <xdr:cxnSp macro="">
      <xdr:nvCxnSpPr>
        <xdr:cNvPr id="322" name="直線コネクタ 321"/>
        <xdr:cNvCxnSpPr/>
      </xdr:nvCxnSpPr>
      <xdr:spPr>
        <a:xfrm>
          <a:off x="14401800" y="10549839"/>
          <a:ext cx="889000" cy="8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36005</xdr:rowOff>
    </xdr:from>
    <xdr:to>
      <xdr:col>22</xdr:col>
      <xdr:colOff>254000</xdr:colOff>
      <xdr:row>61</xdr:row>
      <xdr:rowOff>137605</xdr:rowOff>
    </xdr:to>
    <xdr:sp macro="" textlink="">
      <xdr:nvSpPr>
        <xdr:cNvPr id="323" name="フローチャート : 判断 322"/>
        <xdr:cNvSpPr/>
      </xdr:nvSpPr>
      <xdr:spPr>
        <a:xfrm>
          <a:off x="15240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147782</xdr:rowOff>
    </xdr:from>
    <xdr:ext cx="762000" cy="259045"/>
    <xdr:sp macro="" textlink="">
      <xdr:nvSpPr>
        <xdr:cNvPr id="324" name="テキスト ボックス 323"/>
        <xdr:cNvSpPr txBox="1"/>
      </xdr:nvSpPr>
      <xdr:spPr>
        <a:xfrm>
          <a:off x="14909800" y="1026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83185</xdr:rowOff>
    </xdr:from>
    <xdr:to>
      <xdr:col>21</xdr:col>
      <xdr:colOff>0</xdr:colOff>
      <xdr:row>61</xdr:row>
      <xdr:rowOff>91389</xdr:rowOff>
    </xdr:to>
    <xdr:cxnSp macro="">
      <xdr:nvCxnSpPr>
        <xdr:cNvPr id="325" name="直線コネクタ 324"/>
        <xdr:cNvCxnSpPr/>
      </xdr:nvCxnSpPr>
      <xdr:spPr>
        <a:xfrm>
          <a:off x="13512800" y="10541635"/>
          <a:ext cx="889000" cy="8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35522</xdr:rowOff>
    </xdr:from>
    <xdr:to>
      <xdr:col>21</xdr:col>
      <xdr:colOff>50800</xdr:colOff>
      <xdr:row>61</xdr:row>
      <xdr:rowOff>137122</xdr:rowOff>
    </xdr:to>
    <xdr:sp macro="" textlink="">
      <xdr:nvSpPr>
        <xdr:cNvPr id="326" name="フローチャート : 判断 325"/>
        <xdr:cNvSpPr/>
      </xdr:nvSpPr>
      <xdr:spPr>
        <a:xfrm>
          <a:off x="14351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147299</xdr:rowOff>
    </xdr:from>
    <xdr:ext cx="762000" cy="259045"/>
    <xdr:sp macro="" textlink="">
      <xdr:nvSpPr>
        <xdr:cNvPr id="327" name="テキスト ボックス 326"/>
        <xdr:cNvSpPr txBox="1"/>
      </xdr:nvSpPr>
      <xdr:spPr>
        <a:xfrm>
          <a:off x="14020800" y="1026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30937</xdr:rowOff>
    </xdr:from>
    <xdr:to>
      <xdr:col>19</xdr:col>
      <xdr:colOff>533400</xdr:colOff>
      <xdr:row>61</xdr:row>
      <xdr:rowOff>132537</xdr:rowOff>
    </xdr:to>
    <xdr:sp macro="" textlink="">
      <xdr:nvSpPr>
        <xdr:cNvPr id="328" name="フローチャート : 判断 327"/>
        <xdr:cNvSpPr/>
      </xdr:nvSpPr>
      <xdr:spPr>
        <a:xfrm>
          <a:off x="13462000" y="10489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142714</xdr:rowOff>
    </xdr:from>
    <xdr:ext cx="762000" cy="259045"/>
    <xdr:sp macro="" textlink="">
      <xdr:nvSpPr>
        <xdr:cNvPr id="329" name="テキスト ボックス 328"/>
        <xdr:cNvSpPr txBox="1"/>
      </xdr:nvSpPr>
      <xdr:spPr>
        <a:xfrm>
          <a:off x="13131800" y="10258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40589</xdr:rowOff>
    </xdr:from>
    <xdr:to>
      <xdr:col>24</xdr:col>
      <xdr:colOff>609600</xdr:colOff>
      <xdr:row>61</xdr:row>
      <xdr:rowOff>142189</xdr:rowOff>
    </xdr:to>
    <xdr:sp macro="" textlink="">
      <xdr:nvSpPr>
        <xdr:cNvPr id="335" name="円/楕円 334"/>
        <xdr:cNvSpPr/>
      </xdr:nvSpPr>
      <xdr:spPr>
        <a:xfrm>
          <a:off x="16967200" y="10499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57116</xdr:rowOff>
    </xdr:from>
    <xdr:ext cx="762000" cy="259045"/>
    <xdr:sp macro="" textlink="">
      <xdr:nvSpPr>
        <xdr:cNvPr id="336" name="定員管理の状況該当値テキスト"/>
        <xdr:cNvSpPr txBox="1"/>
      </xdr:nvSpPr>
      <xdr:spPr>
        <a:xfrm>
          <a:off x="17106900" y="10344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19.84</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52413</xdr:rowOff>
    </xdr:from>
    <xdr:to>
      <xdr:col>23</xdr:col>
      <xdr:colOff>457200</xdr:colOff>
      <xdr:row>61</xdr:row>
      <xdr:rowOff>154013</xdr:rowOff>
    </xdr:to>
    <xdr:sp macro="" textlink="">
      <xdr:nvSpPr>
        <xdr:cNvPr id="337" name="円/楕円 336"/>
        <xdr:cNvSpPr/>
      </xdr:nvSpPr>
      <xdr:spPr>
        <a:xfrm>
          <a:off x="16129000" y="10510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138790</xdr:rowOff>
    </xdr:from>
    <xdr:ext cx="736600" cy="259045"/>
    <xdr:sp macro="" textlink="">
      <xdr:nvSpPr>
        <xdr:cNvPr id="338" name="テキスト ボックス 337"/>
        <xdr:cNvSpPr txBox="1"/>
      </xdr:nvSpPr>
      <xdr:spPr>
        <a:xfrm>
          <a:off x="15798800" y="10597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20.33</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49517</xdr:rowOff>
    </xdr:from>
    <xdr:to>
      <xdr:col>22</xdr:col>
      <xdr:colOff>254000</xdr:colOff>
      <xdr:row>61</xdr:row>
      <xdr:rowOff>151117</xdr:rowOff>
    </xdr:to>
    <xdr:sp macro="" textlink="">
      <xdr:nvSpPr>
        <xdr:cNvPr id="339" name="円/楕円 338"/>
        <xdr:cNvSpPr/>
      </xdr:nvSpPr>
      <xdr:spPr>
        <a:xfrm>
          <a:off x="15240000" y="10507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135894</xdr:rowOff>
    </xdr:from>
    <xdr:ext cx="762000" cy="259045"/>
    <xdr:sp macro="" textlink="">
      <xdr:nvSpPr>
        <xdr:cNvPr id="340" name="テキスト ボックス 339"/>
        <xdr:cNvSpPr txBox="1"/>
      </xdr:nvSpPr>
      <xdr:spPr>
        <a:xfrm>
          <a:off x="14909800" y="10594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20.21</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40589</xdr:rowOff>
    </xdr:from>
    <xdr:to>
      <xdr:col>21</xdr:col>
      <xdr:colOff>50800</xdr:colOff>
      <xdr:row>61</xdr:row>
      <xdr:rowOff>142189</xdr:rowOff>
    </xdr:to>
    <xdr:sp macro="" textlink="">
      <xdr:nvSpPr>
        <xdr:cNvPr id="341" name="円/楕円 340"/>
        <xdr:cNvSpPr/>
      </xdr:nvSpPr>
      <xdr:spPr>
        <a:xfrm>
          <a:off x="14351000" y="10499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126966</xdr:rowOff>
    </xdr:from>
    <xdr:ext cx="762000" cy="259045"/>
    <xdr:sp macro="" textlink="">
      <xdr:nvSpPr>
        <xdr:cNvPr id="342" name="テキスト ボックス 341"/>
        <xdr:cNvSpPr txBox="1"/>
      </xdr:nvSpPr>
      <xdr:spPr>
        <a:xfrm>
          <a:off x="14020800" y="10585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19.84</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32385</xdr:rowOff>
    </xdr:from>
    <xdr:to>
      <xdr:col>19</xdr:col>
      <xdr:colOff>533400</xdr:colOff>
      <xdr:row>61</xdr:row>
      <xdr:rowOff>133985</xdr:rowOff>
    </xdr:to>
    <xdr:sp macro="" textlink="">
      <xdr:nvSpPr>
        <xdr:cNvPr id="343" name="円/楕円 342"/>
        <xdr:cNvSpPr/>
      </xdr:nvSpPr>
      <xdr:spPr>
        <a:xfrm>
          <a:off x="13462000" y="1049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118762</xdr:rowOff>
    </xdr:from>
    <xdr:ext cx="762000" cy="259045"/>
    <xdr:sp macro="" textlink="">
      <xdr:nvSpPr>
        <xdr:cNvPr id="344" name="テキスト ボックス 343"/>
        <xdr:cNvSpPr txBox="1"/>
      </xdr:nvSpPr>
      <xdr:spPr>
        <a:xfrm>
          <a:off x="13131800" y="10577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6" name="テキスト ボックス 345"/>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7" name="テキスト ボックス 346"/>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a:t>
          </a:r>
          <a:r>
            <a:rPr kumimoji="1" lang="en-US" altLang="ja-JP" sz="1300">
              <a:latin typeface="ＭＳ Ｐゴシック"/>
            </a:rPr>
            <a:t>11.4</a:t>
          </a:r>
          <a:r>
            <a:rPr kumimoji="1" lang="ja-JP" altLang="en-US" sz="1300">
              <a:latin typeface="ＭＳ Ｐゴシック"/>
            </a:rPr>
            <a:t>％は類似団体平均を</a:t>
          </a:r>
          <a:r>
            <a:rPr kumimoji="1" lang="en-US" altLang="ja-JP" sz="1300">
              <a:latin typeface="ＭＳ Ｐゴシック"/>
            </a:rPr>
            <a:t>2.2</a:t>
          </a:r>
          <a:r>
            <a:rPr kumimoji="1" lang="ja-JP" altLang="en-US" sz="1300">
              <a:latin typeface="ＭＳ Ｐゴシック"/>
            </a:rPr>
            <a:t>ポイント上回っているが、年々確実に改善されてきている。</a:t>
          </a:r>
          <a:endParaRPr kumimoji="1" lang="en-US" altLang="ja-JP" sz="1300">
            <a:latin typeface="ＭＳ Ｐゴシック"/>
          </a:endParaRPr>
        </a:p>
        <a:p>
          <a:r>
            <a:rPr kumimoji="1" lang="ja-JP" altLang="en-US" sz="1300">
              <a:latin typeface="ＭＳ Ｐゴシック"/>
            </a:rPr>
            <a:t>　今後も元利償還金等は減少していく見込みだが、今後</a:t>
          </a:r>
          <a:r>
            <a:rPr kumimoji="1" lang="en-US" altLang="ja-JP" sz="1300">
              <a:latin typeface="ＭＳ Ｐゴシック"/>
            </a:rPr>
            <a:t>3</a:t>
          </a:r>
          <a:r>
            <a:rPr kumimoji="1" lang="ja-JP" altLang="en-US" sz="1300">
              <a:latin typeface="ＭＳ Ｐゴシック"/>
            </a:rPr>
            <a:t>年間で類似団体平均水準値を下回ることを目標に、引き続き新規事業の見直しと地方債の発行抑制に努めていく。</a:t>
          </a: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1" name="直線コネクタ 360"/>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2" name="テキスト ボックス 361"/>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3" name="直線コネクタ 362"/>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4" name="テキスト ボックス 363"/>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5" name="直線コネクタ 364"/>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6" name="テキスト ボックス 365"/>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7" name="直線コネクタ 366"/>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139446</xdr:rowOff>
    </xdr:from>
    <xdr:to>
      <xdr:col>24</xdr:col>
      <xdr:colOff>558800</xdr:colOff>
      <xdr:row>44</xdr:row>
      <xdr:rowOff>73406</xdr:rowOff>
    </xdr:to>
    <xdr:cxnSp macro="">
      <xdr:nvCxnSpPr>
        <xdr:cNvPr id="370" name="直線コネクタ 369"/>
        <xdr:cNvCxnSpPr/>
      </xdr:nvCxnSpPr>
      <xdr:spPr>
        <a:xfrm flipV="1">
          <a:off x="17018000" y="6483096"/>
          <a:ext cx="0" cy="11341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1"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2" name="直線コネクタ 371"/>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54373</xdr:rowOff>
    </xdr:from>
    <xdr:ext cx="762000" cy="259045"/>
    <xdr:sp macro="" textlink="">
      <xdr:nvSpPr>
        <xdr:cNvPr id="373" name="公債費負担の状況最大値テキスト"/>
        <xdr:cNvSpPr txBox="1"/>
      </xdr:nvSpPr>
      <xdr:spPr>
        <a:xfrm>
          <a:off x="17106900" y="622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24</xdr:col>
      <xdr:colOff>469900</xdr:colOff>
      <xdr:row>37</xdr:row>
      <xdr:rowOff>139446</xdr:rowOff>
    </xdr:from>
    <xdr:to>
      <xdr:col>24</xdr:col>
      <xdr:colOff>647700</xdr:colOff>
      <xdr:row>37</xdr:row>
      <xdr:rowOff>139446</xdr:rowOff>
    </xdr:to>
    <xdr:cxnSp macro="">
      <xdr:nvCxnSpPr>
        <xdr:cNvPr id="374" name="直線コネクタ 373"/>
        <xdr:cNvCxnSpPr/>
      </xdr:nvCxnSpPr>
      <xdr:spPr>
        <a:xfrm>
          <a:off x="16929100" y="648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92964</xdr:rowOff>
    </xdr:from>
    <xdr:to>
      <xdr:col>24</xdr:col>
      <xdr:colOff>558800</xdr:colOff>
      <xdr:row>43</xdr:row>
      <xdr:rowOff>66294</xdr:rowOff>
    </xdr:to>
    <xdr:cxnSp macro="">
      <xdr:nvCxnSpPr>
        <xdr:cNvPr id="375" name="直線コネクタ 374"/>
        <xdr:cNvCxnSpPr/>
      </xdr:nvCxnSpPr>
      <xdr:spPr>
        <a:xfrm flipV="1">
          <a:off x="16179800" y="7293864"/>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123969</xdr:rowOff>
    </xdr:from>
    <xdr:ext cx="762000" cy="259045"/>
    <xdr:sp macro="" textlink="">
      <xdr:nvSpPr>
        <xdr:cNvPr id="376" name="公債費負担の状況平均値テキスト"/>
        <xdr:cNvSpPr txBox="1"/>
      </xdr:nvSpPr>
      <xdr:spPr>
        <a:xfrm>
          <a:off x="17106900" y="69819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107442</xdr:rowOff>
    </xdr:from>
    <xdr:to>
      <xdr:col>24</xdr:col>
      <xdr:colOff>609600</xdr:colOff>
      <xdr:row>42</xdr:row>
      <xdr:rowOff>37592</xdr:rowOff>
    </xdr:to>
    <xdr:sp macro="" textlink="">
      <xdr:nvSpPr>
        <xdr:cNvPr id="377" name="フローチャート : 判断 376"/>
        <xdr:cNvSpPr/>
      </xdr:nvSpPr>
      <xdr:spPr>
        <a:xfrm>
          <a:off x="169672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66294</xdr:rowOff>
    </xdr:from>
    <xdr:to>
      <xdr:col>23</xdr:col>
      <xdr:colOff>406400</xdr:colOff>
      <xdr:row>44</xdr:row>
      <xdr:rowOff>54102</xdr:rowOff>
    </xdr:to>
    <xdr:cxnSp macro="">
      <xdr:nvCxnSpPr>
        <xdr:cNvPr id="378" name="直線コネクタ 377"/>
        <xdr:cNvCxnSpPr/>
      </xdr:nvCxnSpPr>
      <xdr:spPr>
        <a:xfrm flipV="1">
          <a:off x="15290800" y="7438644"/>
          <a:ext cx="889000" cy="159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150876</xdr:rowOff>
    </xdr:from>
    <xdr:to>
      <xdr:col>23</xdr:col>
      <xdr:colOff>457200</xdr:colOff>
      <xdr:row>42</xdr:row>
      <xdr:rowOff>81026</xdr:rowOff>
    </xdr:to>
    <xdr:sp macro="" textlink="">
      <xdr:nvSpPr>
        <xdr:cNvPr id="379" name="フローチャート : 判断 378"/>
        <xdr:cNvSpPr/>
      </xdr:nvSpPr>
      <xdr:spPr>
        <a:xfrm>
          <a:off x="16129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91203</xdr:rowOff>
    </xdr:from>
    <xdr:ext cx="736600" cy="259045"/>
    <xdr:sp macro="" textlink="">
      <xdr:nvSpPr>
        <xdr:cNvPr id="380" name="テキスト ボックス 379"/>
        <xdr:cNvSpPr txBox="1"/>
      </xdr:nvSpPr>
      <xdr:spPr>
        <a:xfrm>
          <a:off x="15798800" y="69492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54102</xdr:rowOff>
    </xdr:from>
    <xdr:to>
      <xdr:col>22</xdr:col>
      <xdr:colOff>203200</xdr:colOff>
      <xdr:row>44</xdr:row>
      <xdr:rowOff>145796</xdr:rowOff>
    </xdr:to>
    <xdr:cxnSp macro="">
      <xdr:nvCxnSpPr>
        <xdr:cNvPr id="381" name="直線コネクタ 380"/>
        <xdr:cNvCxnSpPr/>
      </xdr:nvCxnSpPr>
      <xdr:spPr>
        <a:xfrm flipV="1">
          <a:off x="14401800" y="7597902"/>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42164</xdr:rowOff>
    </xdr:from>
    <xdr:to>
      <xdr:col>22</xdr:col>
      <xdr:colOff>254000</xdr:colOff>
      <xdr:row>42</xdr:row>
      <xdr:rowOff>143764</xdr:rowOff>
    </xdr:to>
    <xdr:sp macro="" textlink="">
      <xdr:nvSpPr>
        <xdr:cNvPr id="382" name="フローチャート : 判断 381"/>
        <xdr:cNvSpPr/>
      </xdr:nvSpPr>
      <xdr:spPr>
        <a:xfrm>
          <a:off x="15240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153941</xdr:rowOff>
    </xdr:from>
    <xdr:ext cx="762000" cy="259045"/>
    <xdr:sp macro="" textlink="">
      <xdr:nvSpPr>
        <xdr:cNvPr id="383" name="テキスト ボックス 382"/>
        <xdr:cNvSpPr txBox="1"/>
      </xdr:nvSpPr>
      <xdr:spPr>
        <a:xfrm>
          <a:off x="14909800" y="701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145796</xdr:rowOff>
    </xdr:from>
    <xdr:to>
      <xdr:col>21</xdr:col>
      <xdr:colOff>0</xdr:colOff>
      <xdr:row>45</xdr:row>
      <xdr:rowOff>70866</xdr:rowOff>
    </xdr:to>
    <xdr:cxnSp macro="">
      <xdr:nvCxnSpPr>
        <xdr:cNvPr id="384" name="直線コネクタ 383"/>
        <xdr:cNvCxnSpPr/>
      </xdr:nvCxnSpPr>
      <xdr:spPr>
        <a:xfrm flipV="1">
          <a:off x="13512800" y="7689596"/>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104902</xdr:rowOff>
    </xdr:from>
    <xdr:to>
      <xdr:col>21</xdr:col>
      <xdr:colOff>50800</xdr:colOff>
      <xdr:row>43</xdr:row>
      <xdr:rowOff>35052</xdr:rowOff>
    </xdr:to>
    <xdr:sp macro="" textlink="">
      <xdr:nvSpPr>
        <xdr:cNvPr id="385" name="フローチャート : 判断 384"/>
        <xdr:cNvSpPr/>
      </xdr:nvSpPr>
      <xdr:spPr>
        <a:xfrm>
          <a:off x="14351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45229</xdr:rowOff>
    </xdr:from>
    <xdr:ext cx="762000" cy="259045"/>
    <xdr:sp macro="" textlink="">
      <xdr:nvSpPr>
        <xdr:cNvPr id="386" name="テキスト ボックス 385"/>
        <xdr:cNvSpPr txBox="1"/>
      </xdr:nvSpPr>
      <xdr:spPr>
        <a:xfrm>
          <a:off x="14020800" y="7074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20320</xdr:rowOff>
    </xdr:from>
    <xdr:to>
      <xdr:col>19</xdr:col>
      <xdr:colOff>533400</xdr:colOff>
      <xdr:row>43</xdr:row>
      <xdr:rowOff>121920</xdr:rowOff>
    </xdr:to>
    <xdr:sp macro="" textlink="">
      <xdr:nvSpPr>
        <xdr:cNvPr id="387" name="フローチャート : 判断 386"/>
        <xdr:cNvSpPr/>
      </xdr:nvSpPr>
      <xdr:spPr>
        <a:xfrm>
          <a:off x="134620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132097</xdr:rowOff>
    </xdr:from>
    <xdr:ext cx="762000" cy="259045"/>
    <xdr:sp macro="" textlink="">
      <xdr:nvSpPr>
        <xdr:cNvPr id="388" name="テキスト ボックス 387"/>
        <xdr:cNvSpPr txBox="1"/>
      </xdr:nvSpPr>
      <xdr:spPr>
        <a:xfrm>
          <a:off x="13131800" y="7161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42164</xdr:rowOff>
    </xdr:from>
    <xdr:to>
      <xdr:col>24</xdr:col>
      <xdr:colOff>609600</xdr:colOff>
      <xdr:row>42</xdr:row>
      <xdr:rowOff>143764</xdr:rowOff>
    </xdr:to>
    <xdr:sp macro="" textlink="">
      <xdr:nvSpPr>
        <xdr:cNvPr id="394" name="円/楕円 393"/>
        <xdr:cNvSpPr/>
      </xdr:nvSpPr>
      <xdr:spPr>
        <a:xfrm>
          <a:off x="16967200" y="7243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14241</xdr:rowOff>
    </xdr:from>
    <xdr:ext cx="762000" cy="259045"/>
    <xdr:sp macro="" textlink="">
      <xdr:nvSpPr>
        <xdr:cNvPr id="395" name="公債費負担の状況該当値テキスト"/>
        <xdr:cNvSpPr txBox="1"/>
      </xdr:nvSpPr>
      <xdr:spPr>
        <a:xfrm>
          <a:off x="17106900" y="7215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15494</xdr:rowOff>
    </xdr:from>
    <xdr:to>
      <xdr:col>23</xdr:col>
      <xdr:colOff>457200</xdr:colOff>
      <xdr:row>43</xdr:row>
      <xdr:rowOff>117094</xdr:rowOff>
    </xdr:to>
    <xdr:sp macro="" textlink="">
      <xdr:nvSpPr>
        <xdr:cNvPr id="396" name="円/楕円 395"/>
        <xdr:cNvSpPr/>
      </xdr:nvSpPr>
      <xdr:spPr>
        <a:xfrm>
          <a:off x="16129000" y="738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101871</xdr:rowOff>
    </xdr:from>
    <xdr:ext cx="736600" cy="259045"/>
    <xdr:sp macro="" textlink="">
      <xdr:nvSpPr>
        <xdr:cNvPr id="397" name="テキスト ボックス 396"/>
        <xdr:cNvSpPr txBox="1"/>
      </xdr:nvSpPr>
      <xdr:spPr>
        <a:xfrm>
          <a:off x="15798800" y="7474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3302</xdr:rowOff>
    </xdr:from>
    <xdr:to>
      <xdr:col>22</xdr:col>
      <xdr:colOff>254000</xdr:colOff>
      <xdr:row>44</xdr:row>
      <xdr:rowOff>104902</xdr:rowOff>
    </xdr:to>
    <xdr:sp macro="" textlink="">
      <xdr:nvSpPr>
        <xdr:cNvPr id="398" name="円/楕円 397"/>
        <xdr:cNvSpPr/>
      </xdr:nvSpPr>
      <xdr:spPr>
        <a:xfrm>
          <a:off x="15240000" y="7547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89679</xdr:rowOff>
    </xdr:from>
    <xdr:ext cx="762000" cy="259045"/>
    <xdr:sp macro="" textlink="">
      <xdr:nvSpPr>
        <xdr:cNvPr id="399" name="テキスト ボックス 398"/>
        <xdr:cNvSpPr txBox="1"/>
      </xdr:nvSpPr>
      <xdr:spPr>
        <a:xfrm>
          <a:off x="14909800" y="7633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94996</xdr:rowOff>
    </xdr:from>
    <xdr:to>
      <xdr:col>21</xdr:col>
      <xdr:colOff>50800</xdr:colOff>
      <xdr:row>45</xdr:row>
      <xdr:rowOff>25146</xdr:rowOff>
    </xdr:to>
    <xdr:sp macro="" textlink="">
      <xdr:nvSpPr>
        <xdr:cNvPr id="400" name="円/楕円 399"/>
        <xdr:cNvSpPr/>
      </xdr:nvSpPr>
      <xdr:spPr>
        <a:xfrm>
          <a:off x="14351000" y="763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9923</xdr:rowOff>
    </xdr:from>
    <xdr:ext cx="762000" cy="259045"/>
    <xdr:sp macro="" textlink="">
      <xdr:nvSpPr>
        <xdr:cNvPr id="401" name="テキスト ボックス 400"/>
        <xdr:cNvSpPr txBox="1"/>
      </xdr:nvSpPr>
      <xdr:spPr>
        <a:xfrm>
          <a:off x="14020800" y="7725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20066</xdr:rowOff>
    </xdr:from>
    <xdr:to>
      <xdr:col>19</xdr:col>
      <xdr:colOff>533400</xdr:colOff>
      <xdr:row>45</xdr:row>
      <xdr:rowOff>121666</xdr:rowOff>
    </xdr:to>
    <xdr:sp macro="" textlink="">
      <xdr:nvSpPr>
        <xdr:cNvPr id="402" name="円/楕円 401"/>
        <xdr:cNvSpPr/>
      </xdr:nvSpPr>
      <xdr:spPr>
        <a:xfrm>
          <a:off x="13462000" y="7735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106443</xdr:rowOff>
    </xdr:from>
    <xdr:ext cx="762000" cy="259045"/>
    <xdr:sp macro="" textlink="">
      <xdr:nvSpPr>
        <xdr:cNvPr id="403" name="テキスト ボックス 402"/>
        <xdr:cNvSpPr txBox="1"/>
      </xdr:nvSpPr>
      <xdr:spPr>
        <a:xfrm>
          <a:off x="13131800" y="7821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[61.3%]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a:t>
          </a:r>
          <a:r>
            <a:rPr kumimoji="1" lang="en-US" altLang="ja-JP" sz="1300">
              <a:latin typeface="ＭＳ Ｐゴシック"/>
            </a:rPr>
            <a:t>61.3</a:t>
          </a:r>
          <a:r>
            <a:rPr kumimoji="1" lang="ja-JP" altLang="en-US" sz="1300">
              <a:latin typeface="ＭＳ Ｐゴシック"/>
            </a:rPr>
            <a:t>％は対前年度比</a:t>
          </a:r>
          <a:r>
            <a:rPr kumimoji="1" lang="en-US" altLang="ja-JP" sz="1300">
              <a:latin typeface="ＭＳ Ｐゴシック"/>
            </a:rPr>
            <a:t>18.9</a:t>
          </a:r>
          <a:r>
            <a:rPr kumimoji="1" lang="ja-JP" altLang="en-US" sz="1300">
              <a:latin typeface="ＭＳ Ｐゴシック"/>
            </a:rPr>
            <a:t>ポイント減で、年々改善傾向にあるが、依然として類似団体平均を大きく上回っている。</a:t>
          </a:r>
          <a:endParaRPr kumimoji="1" lang="en-US" altLang="ja-JP" sz="1300">
            <a:latin typeface="ＭＳ Ｐゴシック"/>
          </a:endParaRPr>
        </a:p>
        <a:p>
          <a:r>
            <a:rPr kumimoji="1" lang="ja-JP" altLang="en-US" sz="1300">
              <a:latin typeface="ＭＳ Ｐゴシック"/>
            </a:rPr>
            <a:t>　今後も地方債残高、債務負担行為に基づく支出予定額などの減により改善傾向は続くが、後世への負担を少しでも早く軽減するよう新規事業等の実施について点検を図りながら、財政の健全化に努める。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0" name="直線コネクタ 419"/>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1" name="テキスト ボックス 420"/>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2" name="直線コネクタ 421"/>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3" name="テキスト ボックス 422"/>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4" name="直線コネクタ 423"/>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5" name="テキスト ボックス 424"/>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6" name="直線コネクタ 425"/>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7" name="テキスト ボックス 426"/>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51765</xdr:rowOff>
    </xdr:from>
    <xdr:to>
      <xdr:col>24</xdr:col>
      <xdr:colOff>558800</xdr:colOff>
      <xdr:row>20</xdr:row>
      <xdr:rowOff>61620</xdr:rowOff>
    </xdr:to>
    <xdr:cxnSp macro="">
      <xdr:nvCxnSpPr>
        <xdr:cNvPr id="430" name="直線コネクタ 429"/>
        <xdr:cNvCxnSpPr/>
      </xdr:nvCxnSpPr>
      <xdr:spPr>
        <a:xfrm flipV="1">
          <a:off x="17018000" y="2452065"/>
          <a:ext cx="0" cy="10385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33697</xdr:rowOff>
    </xdr:from>
    <xdr:ext cx="762000" cy="259045"/>
    <xdr:sp macro="" textlink="">
      <xdr:nvSpPr>
        <xdr:cNvPr id="431" name="将来負担の状況最小値テキスト"/>
        <xdr:cNvSpPr txBox="1"/>
      </xdr:nvSpPr>
      <xdr:spPr>
        <a:xfrm>
          <a:off x="17106900" y="3462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107.7</a:t>
          </a:r>
          <a:endParaRPr kumimoji="1" lang="ja-JP" altLang="en-US" sz="1000" b="1">
            <a:latin typeface="ＭＳ Ｐゴシック"/>
          </a:endParaRPr>
        </a:p>
      </xdr:txBody>
    </xdr:sp>
    <xdr:clientData/>
  </xdr:oneCellAnchor>
  <xdr:twoCellAnchor>
    <xdr:from>
      <xdr:col>24</xdr:col>
      <xdr:colOff>469900</xdr:colOff>
      <xdr:row>20</xdr:row>
      <xdr:rowOff>61620</xdr:rowOff>
    </xdr:from>
    <xdr:to>
      <xdr:col>24</xdr:col>
      <xdr:colOff>647700</xdr:colOff>
      <xdr:row>20</xdr:row>
      <xdr:rowOff>61620</xdr:rowOff>
    </xdr:to>
    <xdr:cxnSp macro="">
      <xdr:nvCxnSpPr>
        <xdr:cNvPr id="432" name="直線コネクタ 431"/>
        <xdr:cNvCxnSpPr/>
      </xdr:nvCxnSpPr>
      <xdr:spPr>
        <a:xfrm>
          <a:off x="16929100" y="3490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130827</xdr:rowOff>
    </xdr:from>
    <xdr:ext cx="762000" cy="259045"/>
    <xdr:sp macro="" textlink="">
      <xdr:nvSpPr>
        <xdr:cNvPr id="433" name="将来負担の状況最大値テキスト"/>
        <xdr:cNvSpPr txBox="1"/>
      </xdr:nvSpPr>
      <xdr:spPr>
        <a:xfrm>
          <a:off x="171069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24</xdr:col>
      <xdr:colOff>469900</xdr:colOff>
      <xdr:row>14</xdr:row>
      <xdr:rowOff>51765</xdr:rowOff>
    </xdr:from>
    <xdr:to>
      <xdr:col>24</xdr:col>
      <xdr:colOff>647700</xdr:colOff>
      <xdr:row>14</xdr:row>
      <xdr:rowOff>51765</xdr:rowOff>
    </xdr:to>
    <xdr:cxnSp macro="">
      <xdr:nvCxnSpPr>
        <xdr:cNvPr id="434" name="直線コネクタ 433"/>
        <xdr:cNvCxnSpPr/>
      </xdr:nvCxnSpPr>
      <xdr:spPr>
        <a:xfrm>
          <a:off x="16929100" y="2452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128118</xdr:rowOff>
    </xdr:from>
    <xdr:to>
      <xdr:col>24</xdr:col>
      <xdr:colOff>558800</xdr:colOff>
      <xdr:row>18</xdr:row>
      <xdr:rowOff>139090</xdr:rowOff>
    </xdr:to>
    <xdr:cxnSp macro="">
      <xdr:nvCxnSpPr>
        <xdr:cNvPr id="435" name="直線コネクタ 434"/>
        <xdr:cNvCxnSpPr/>
      </xdr:nvCxnSpPr>
      <xdr:spPr>
        <a:xfrm flipV="1">
          <a:off x="16179800" y="3042768"/>
          <a:ext cx="838200" cy="182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16527</xdr:rowOff>
    </xdr:from>
    <xdr:ext cx="762000" cy="259045"/>
    <xdr:sp macro="" textlink="">
      <xdr:nvSpPr>
        <xdr:cNvPr id="436" name="将来負担の状況平均値テキスト"/>
        <xdr:cNvSpPr txBox="1"/>
      </xdr:nvSpPr>
      <xdr:spPr>
        <a:xfrm>
          <a:off x="17106900" y="224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37" name="フローチャート : 判断 436"/>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139090</xdr:rowOff>
    </xdr:from>
    <xdr:to>
      <xdr:col>23</xdr:col>
      <xdr:colOff>406400</xdr:colOff>
      <xdr:row>20</xdr:row>
      <xdr:rowOff>70307</xdr:rowOff>
    </xdr:to>
    <xdr:cxnSp macro="">
      <xdr:nvCxnSpPr>
        <xdr:cNvPr id="438" name="直線コネクタ 437"/>
        <xdr:cNvCxnSpPr/>
      </xdr:nvCxnSpPr>
      <xdr:spPr>
        <a:xfrm flipV="1">
          <a:off x="15290800" y="3225190"/>
          <a:ext cx="889000" cy="274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0</xdr:rowOff>
    </xdr:from>
    <xdr:to>
      <xdr:col>23</xdr:col>
      <xdr:colOff>457200</xdr:colOff>
      <xdr:row>14</xdr:row>
      <xdr:rowOff>101600</xdr:rowOff>
    </xdr:to>
    <xdr:sp macro="" textlink="">
      <xdr:nvSpPr>
        <xdr:cNvPr id="439" name="フローチャート : 判断 438"/>
        <xdr:cNvSpPr/>
      </xdr:nvSpPr>
      <xdr:spPr>
        <a:xfrm>
          <a:off x="16129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111777</xdr:rowOff>
    </xdr:from>
    <xdr:ext cx="736600" cy="259045"/>
    <xdr:sp macro="" textlink="">
      <xdr:nvSpPr>
        <xdr:cNvPr id="440" name="テキスト ボックス 439"/>
        <xdr:cNvSpPr txBox="1"/>
      </xdr:nvSpPr>
      <xdr:spPr>
        <a:xfrm>
          <a:off x="15798800" y="216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70307</xdr:rowOff>
    </xdr:from>
    <xdr:to>
      <xdr:col>22</xdr:col>
      <xdr:colOff>203200</xdr:colOff>
      <xdr:row>21</xdr:row>
      <xdr:rowOff>88036</xdr:rowOff>
    </xdr:to>
    <xdr:cxnSp macro="">
      <xdr:nvCxnSpPr>
        <xdr:cNvPr id="441" name="直線コネクタ 440"/>
        <xdr:cNvCxnSpPr/>
      </xdr:nvCxnSpPr>
      <xdr:spPr>
        <a:xfrm flipV="1">
          <a:off x="14401800" y="3499307"/>
          <a:ext cx="889000" cy="189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0</xdr:rowOff>
    </xdr:from>
    <xdr:to>
      <xdr:col>22</xdr:col>
      <xdr:colOff>254000</xdr:colOff>
      <xdr:row>14</xdr:row>
      <xdr:rowOff>101600</xdr:rowOff>
    </xdr:to>
    <xdr:sp macro="" textlink="">
      <xdr:nvSpPr>
        <xdr:cNvPr id="442" name="フローチャート : 判断 441"/>
        <xdr:cNvSpPr/>
      </xdr:nvSpPr>
      <xdr:spPr>
        <a:xfrm>
          <a:off x="15240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111777</xdr:rowOff>
    </xdr:from>
    <xdr:ext cx="762000" cy="259045"/>
    <xdr:sp macro="" textlink="">
      <xdr:nvSpPr>
        <xdr:cNvPr id="443" name="テキスト ボックス 442"/>
        <xdr:cNvSpPr txBox="1"/>
      </xdr:nvSpPr>
      <xdr:spPr>
        <a:xfrm>
          <a:off x="14909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88036</xdr:rowOff>
    </xdr:from>
    <xdr:to>
      <xdr:col>21</xdr:col>
      <xdr:colOff>0</xdr:colOff>
      <xdr:row>23</xdr:row>
      <xdr:rowOff>39522</xdr:rowOff>
    </xdr:to>
    <xdr:cxnSp macro="">
      <xdr:nvCxnSpPr>
        <xdr:cNvPr id="444" name="直線コネクタ 443"/>
        <xdr:cNvCxnSpPr/>
      </xdr:nvCxnSpPr>
      <xdr:spPr>
        <a:xfrm flipV="1">
          <a:off x="13512800" y="3688486"/>
          <a:ext cx="889000" cy="294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0</xdr:rowOff>
    </xdr:from>
    <xdr:to>
      <xdr:col>21</xdr:col>
      <xdr:colOff>50800</xdr:colOff>
      <xdr:row>14</xdr:row>
      <xdr:rowOff>101600</xdr:rowOff>
    </xdr:to>
    <xdr:sp macro="" textlink="">
      <xdr:nvSpPr>
        <xdr:cNvPr id="445" name="フローチャート : 判断 444"/>
        <xdr:cNvSpPr/>
      </xdr:nvSpPr>
      <xdr:spPr>
        <a:xfrm>
          <a:off x="14351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111777</xdr:rowOff>
    </xdr:from>
    <xdr:ext cx="762000" cy="259045"/>
    <xdr:sp macro="" textlink="">
      <xdr:nvSpPr>
        <xdr:cNvPr id="446" name="テキスト ボックス 445"/>
        <xdr:cNvSpPr txBox="1"/>
      </xdr:nvSpPr>
      <xdr:spPr>
        <a:xfrm>
          <a:off x="14020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108102</xdr:rowOff>
    </xdr:from>
    <xdr:to>
      <xdr:col>19</xdr:col>
      <xdr:colOff>533400</xdr:colOff>
      <xdr:row>15</xdr:row>
      <xdr:rowOff>38252</xdr:rowOff>
    </xdr:to>
    <xdr:sp macro="" textlink="">
      <xdr:nvSpPr>
        <xdr:cNvPr id="447" name="フローチャート : 判断 446"/>
        <xdr:cNvSpPr/>
      </xdr:nvSpPr>
      <xdr:spPr>
        <a:xfrm>
          <a:off x="13462000" y="2508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48429</xdr:rowOff>
    </xdr:from>
    <xdr:ext cx="762000" cy="259045"/>
    <xdr:sp macro="" textlink="">
      <xdr:nvSpPr>
        <xdr:cNvPr id="448" name="テキスト ボックス 447"/>
        <xdr:cNvSpPr txBox="1"/>
      </xdr:nvSpPr>
      <xdr:spPr>
        <a:xfrm>
          <a:off x="13131800" y="2277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77318</xdr:rowOff>
    </xdr:from>
    <xdr:to>
      <xdr:col>24</xdr:col>
      <xdr:colOff>609600</xdr:colOff>
      <xdr:row>18</xdr:row>
      <xdr:rowOff>7468</xdr:rowOff>
    </xdr:to>
    <xdr:sp macro="" textlink="">
      <xdr:nvSpPr>
        <xdr:cNvPr id="454" name="円/楕円 453"/>
        <xdr:cNvSpPr/>
      </xdr:nvSpPr>
      <xdr:spPr>
        <a:xfrm>
          <a:off x="16967200" y="2991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49395</xdr:rowOff>
    </xdr:from>
    <xdr:ext cx="762000" cy="259045"/>
    <xdr:sp macro="" textlink="">
      <xdr:nvSpPr>
        <xdr:cNvPr id="455" name="将来負担の状況該当値テキスト"/>
        <xdr:cNvSpPr txBox="1"/>
      </xdr:nvSpPr>
      <xdr:spPr>
        <a:xfrm>
          <a:off x="17106900" y="2964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88290</xdr:rowOff>
    </xdr:from>
    <xdr:to>
      <xdr:col>23</xdr:col>
      <xdr:colOff>457200</xdr:colOff>
      <xdr:row>19</xdr:row>
      <xdr:rowOff>18440</xdr:rowOff>
    </xdr:to>
    <xdr:sp macro="" textlink="">
      <xdr:nvSpPr>
        <xdr:cNvPr id="456" name="円/楕円 455"/>
        <xdr:cNvSpPr/>
      </xdr:nvSpPr>
      <xdr:spPr>
        <a:xfrm>
          <a:off x="16129000" y="3174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3217</xdr:rowOff>
    </xdr:from>
    <xdr:ext cx="736600" cy="259045"/>
    <xdr:sp macro="" textlink="">
      <xdr:nvSpPr>
        <xdr:cNvPr id="457" name="テキスト ボックス 456"/>
        <xdr:cNvSpPr txBox="1"/>
      </xdr:nvSpPr>
      <xdr:spPr>
        <a:xfrm>
          <a:off x="15798800" y="3260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19507</xdr:rowOff>
    </xdr:from>
    <xdr:to>
      <xdr:col>22</xdr:col>
      <xdr:colOff>254000</xdr:colOff>
      <xdr:row>20</xdr:row>
      <xdr:rowOff>121107</xdr:rowOff>
    </xdr:to>
    <xdr:sp macro="" textlink="">
      <xdr:nvSpPr>
        <xdr:cNvPr id="458" name="円/楕円 457"/>
        <xdr:cNvSpPr/>
      </xdr:nvSpPr>
      <xdr:spPr>
        <a:xfrm>
          <a:off x="15240000" y="344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105884</xdr:rowOff>
    </xdr:from>
    <xdr:ext cx="762000" cy="259045"/>
    <xdr:sp macro="" textlink="">
      <xdr:nvSpPr>
        <xdr:cNvPr id="459" name="テキスト ボックス 458"/>
        <xdr:cNvSpPr txBox="1"/>
      </xdr:nvSpPr>
      <xdr:spPr>
        <a:xfrm>
          <a:off x="14909800" y="353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108.6</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37236</xdr:rowOff>
    </xdr:from>
    <xdr:to>
      <xdr:col>21</xdr:col>
      <xdr:colOff>50800</xdr:colOff>
      <xdr:row>21</xdr:row>
      <xdr:rowOff>138836</xdr:rowOff>
    </xdr:to>
    <xdr:sp macro="" textlink="">
      <xdr:nvSpPr>
        <xdr:cNvPr id="460" name="円/楕円 459"/>
        <xdr:cNvSpPr/>
      </xdr:nvSpPr>
      <xdr:spPr>
        <a:xfrm>
          <a:off x="14351000" y="3637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123613</xdr:rowOff>
    </xdr:from>
    <xdr:ext cx="762000" cy="259045"/>
    <xdr:sp macro="" textlink="">
      <xdr:nvSpPr>
        <xdr:cNvPr id="461" name="テキスト ボックス 460"/>
        <xdr:cNvSpPr txBox="1"/>
      </xdr:nvSpPr>
      <xdr:spPr>
        <a:xfrm>
          <a:off x="14020800" y="3724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128.2</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160172</xdr:rowOff>
    </xdr:from>
    <xdr:to>
      <xdr:col>19</xdr:col>
      <xdr:colOff>533400</xdr:colOff>
      <xdr:row>23</xdr:row>
      <xdr:rowOff>90322</xdr:rowOff>
    </xdr:to>
    <xdr:sp macro="" textlink="">
      <xdr:nvSpPr>
        <xdr:cNvPr id="462" name="円/楕円 461"/>
        <xdr:cNvSpPr/>
      </xdr:nvSpPr>
      <xdr:spPr>
        <a:xfrm>
          <a:off x="13462000" y="393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75099</xdr:rowOff>
    </xdr:from>
    <xdr:ext cx="762000" cy="259045"/>
    <xdr:sp macro="" textlink="">
      <xdr:nvSpPr>
        <xdr:cNvPr id="463" name="テキスト ボックス 462"/>
        <xdr:cNvSpPr txBox="1"/>
      </xdr:nvSpPr>
      <xdr:spPr>
        <a:xfrm>
          <a:off x="13131800" y="401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青森県新郷村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2,823
2,817
150.85
3,142,598
2,904,106
183,625
2,023,833
2,677,517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11.4
61.3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a:t>
          </a:r>
          <a:r>
            <a:rPr kumimoji="1" lang="en-US" altLang="ja-JP" sz="1300">
              <a:latin typeface="ＭＳ Ｐゴシック"/>
            </a:rPr>
            <a:t>25.7</a:t>
          </a:r>
          <a:r>
            <a:rPr kumimoji="1" lang="ja-JP" altLang="en-US" sz="1300">
              <a:latin typeface="ＭＳ Ｐゴシック"/>
            </a:rPr>
            <a:t>％は類似団体平均を</a:t>
          </a:r>
          <a:r>
            <a:rPr kumimoji="1" lang="en-US" altLang="ja-JP" sz="1300">
              <a:latin typeface="ＭＳ Ｐゴシック"/>
            </a:rPr>
            <a:t>3.1</a:t>
          </a:r>
          <a:r>
            <a:rPr kumimoji="1" lang="ja-JP" altLang="en-US" sz="1300">
              <a:latin typeface="ＭＳ Ｐゴシック"/>
            </a:rPr>
            <a:t>ポイント上回っており、高い水準にある。類似団体に比べて職員数が多いことが主な要因である。</a:t>
          </a:r>
          <a:endParaRPr kumimoji="1" lang="en-US" altLang="ja-JP" sz="1300">
            <a:latin typeface="ＭＳ Ｐゴシック"/>
          </a:endParaRPr>
        </a:p>
        <a:p>
          <a:r>
            <a:rPr kumimoji="1" lang="ja-JP" altLang="en-US" sz="1300">
              <a:latin typeface="ＭＳ Ｐゴシック"/>
            </a:rPr>
            <a:t>　今後は早急に定員管理計画を策定するとともに、同計画に基づいた適切な定員管理の実施と給与等の適正化により、</a:t>
          </a:r>
          <a:r>
            <a:rPr kumimoji="1" lang="en-US" altLang="ja-JP" sz="1300">
              <a:latin typeface="ＭＳ Ｐゴシック"/>
            </a:rPr>
            <a:t>2</a:t>
          </a:r>
          <a:r>
            <a:rPr kumimoji="1" lang="ja-JP" altLang="en-US" sz="1300">
              <a:latin typeface="ＭＳ Ｐゴシック"/>
            </a:rPr>
            <a:t>名程度の職員数減と人件費の減（</a:t>
          </a:r>
          <a:r>
            <a:rPr kumimoji="1" lang="en-US" altLang="ja-JP" sz="1300">
              <a:latin typeface="ＭＳ Ｐゴシック"/>
            </a:rPr>
            <a:t>5</a:t>
          </a:r>
          <a:r>
            <a:rPr kumimoji="1" lang="ja-JP" altLang="en-US" sz="1300">
              <a:latin typeface="ＭＳ Ｐゴシック"/>
            </a:rPr>
            <a:t>年間で</a:t>
          </a:r>
          <a:r>
            <a:rPr kumimoji="1" lang="en-US" altLang="ja-JP" sz="1300">
              <a:latin typeface="ＭＳ Ｐゴシック"/>
            </a:rPr>
            <a:t>2</a:t>
          </a:r>
          <a:r>
            <a:rPr kumimoji="1" lang="ja-JP" altLang="en-US" sz="1300">
              <a:latin typeface="ＭＳ Ｐゴシック"/>
            </a:rPr>
            <a:t>％減）を目指す。</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130810</xdr:rowOff>
    </xdr:from>
    <xdr:to>
      <xdr:col>7</xdr:col>
      <xdr:colOff>15875</xdr:colOff>
      <xdr:row>41</xdr:row>
      <xdr:rowOff>58420</xdr:rowOff>
    </xdr:to>
    <xdr:cxnSp macro="">
      <xdr:nvCxnSpPr>
        <xdr:cNvPr id="60" name="直線コネクタ 59"/>
        <xdr:cNvCxnSpPr/>
      </xdr:nvCxnSpPr>
      <xdr:spPr>
        <a:xfrm flipV="1">
          <a:off x="4826000" y="5788660"/>
          <a:ext cx="0" cy="12992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30497</xdr:rowOff>
    </xdr:from>
    <xdr:ext cx="762000" cy="259045"/>
    <xdr:sp macro="" textlink="">
      <xdr:nvSpPr>
        <xdr:cNvPr id="61" name="人件費最小値テキスト"/>
        <xdr:cNvSpPr txBox="1"/>
      </xdr:nvSpPr>
      <xdr:spPr>
        <a:xfrm>
          <a:off x="4914900" y="705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47.7</a:t>
          </a:r>
          <a:endParaRPr kumimoji="1" lang="ja-JP" altLang="en-US" sz="1000" b="1">
            <a:latin typeface="ＭＳ Ｐゴシック"/>
          </a:endParaRPr>
        </a:p>
      </xdr:txBody>
    </xdr:sp>
    <xdr:clientData/>
  </xdr:oneCellAnchor>
  <xdr:twoCellAnchor>
    <xdr:from>
      <xdr:col>6</xdr:col>
      <xdr:colOff>612775</xdr:colOff>
      <xdr:row>41</xdr:row>
      <xdr:rowOff>58420</xdr:rowOff>
    </xdr:from>
    <xdr:to>
      <xdr:col>7</xdr:col>
      <xdr:colOff>104775</xdr:colOff>
      <xdr:row>41</xdr:row>
      <xdr:rowOff>58420</xdr:rowOff>
    </xdr:to>
    <xdr:cxnSp macro="">
      <xdr:nvCxnSpPr>
        <xdr:cNvPr id="62" name="直線コネクタ 61"/>
        <xdr:cNvCxnSpPr/>
      </xdr:nvCxnSpPr>
      <xdr:spPr>
        <a:xfrm>
          <a:off x="4737100" y="7087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45737</xdr:rowOff>
    </xdr:from>
    <xdr:ext cx="762000" cy="259045"/>
    <xdr:sp macro="" textlink="">
      <xdr:nvSpPr>
        <xdr:cNvPr id="63" name="人件費最大値テキスト"/>
        <xdr:cNvSpPr txBox="1"/>
      </xdr:nvSpPr>
      <xdr:spPr>
        <a:xfrm>
          <a:off x="4914900" y="5532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6</xdr:col>
      <xdr:colOff>612775</xdr:colOff>
      <xdr:row>33</xdr:row>
      <xdr:rowOff>130810</xdr:rowOff>
    </xdr:from>
    <xdr:to>
      <xdr:col>7</xdr:col>
      <xdr:colOff>104775</xdr:colOff>
      <xdr:row>33</xdr:row>
      <xdr:rowOff>130810</xdr:rowOff>
    </xdr:to>
    <xdr:cxnSp macro="">
      <xdr:nvCxnSpPr>
        <xdr:cNvPr id="64" name="直線コネクタ 63"/>
        <xdr:cNvCxnSpPr/>
      </xdr:nvCxnSpPr>
      <xdr:spPr>
        <a:xfrm>
          <a:off x="4737100" y="5788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54610</xdr:rowOff>
    </xdr:from>
    <xdr:to>
      <xdr:col>7</xdr:col>
      <xdr:colOff>15875</xdr:colOff>
      <xdr:row>36</xdr:row>
      <xdr:rowOff>77470</xdr:rowOff>
    </xdr:to>
    <xdr:cxnSp macro="">
      <xdr:nvCxnSpPr>
        <xdr:cNvPr id="65" name="直線コネクタ 64"/>
        <xdr:cNvCxnSpPr/>
      </xdr:nvCxnSpPr>
      <xdr:spPr>
        <a:xfrm>
          <a:off x="3987800" y="622681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96537</xdr:rowOff>
    </xdr:from>
    <xdr:ext cx="762000" cy="259045"/>
    <xdr:sp macro="" textlink="">
      <xdr:nvSpPr>
        <xdr:cNvPr id="66" name="人件費平均値テキスト"/>
        <xdr:cNvSpPr txBox="1"/>
      </xdr:nvSpPr>
      <xdr:spPr>
        <a:xfrm>
          <a:off x="4914900" y="5925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80010</xdr:rowOff>
    </xdr:from>
    <xdr:to>
      <xdr:col>7</xdr:col>
      <xdr:colOff>66675</xdr:colOff>
      <xdr:row>36</xdr:row>
      <xdr:rowOff>10160</xdr:rowOff>
    </xdr:to>
    <xdr:sp macro="" textlink="">
      <xdr:nvSpPr>
        <xdr:cNvPr id="67" name="フローチャート : 判断 66"/>
        <xdr:cNvSpPr/>
      </xdr:nvSpPr>
      <xdr:spPr>
        <a:xfrm>
          <a:off x="47752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54610</xdr:rowOff>
    </xdr:from>
    <xdr:to>
      <xdr:col>5</xdr:col>
      <xdr:colOff>549275</xdr:colOff>
      <xdr:row>37</xdr:row>
      <xdr:rowOff>50800</xdr:rowOff>
    </xdr:to>
    <xdr:cxnSp macro="">
      <xdr:nvCxnSpPr>
        <xdr:cNvPr id="68" name="直線コネクタ 67"/>
        <xdr:cNvCxnSpPr/>
      </xdr:nvCxnSpPr>
      <xdr:spPr>
        <a:xfrm flipV="1">
          <a:off x="3098800" y="622681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95250</xdr:rowOff>
    </xdr:from>
    <xdr:to>
      <xdr:col>5</xdr:col>
      <xdr:colOff>600075</xdr:colOff>
      <xdr:row>36</xdr:row>
      <xdr:rowOff>25400</xdr:rowOff>
    </xdr:to>
    <xdr:sp macro="" textlink="">
      <xdr:nvSpPr>
        <xdr:cNvPr id="69" name="フローチャート : 判断 68"/>
        <xdr:cNvSpPr/>
      </xdr:nvSpPr>
      <xdr:spPr>
        <a:xfrm>
          <a:off x="3937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35577</xdr:rowOff>
    </xdr:from>
    <xdr:ext cx="736600" cy="259045"/>
    <xdr:sp macro="" textlink="">
      <xdr:nvSpPr>
        <xdr:cNvPr id="70" name="テキスト ボックス 69"/>
        <xdr:cNvSpPr txBox="1"/>
      </xdr:nvSpPr>
      <xdr:spPr>
        <a:xfrm>
          <a:off x="3606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119380</xdr:rowOff>
    </xdr:from>
    <xdr:to>
      <xdr:col>4</xdr:col>
      <xdr:colOff>346075</xdr:colOff>
      <xdr:row>37</xdr:row>
      <xdr:rowOff>50800</xdr:rowOff>
    </xdr:to>
    <xdr:cxnSp macro="">
      <xdr:nvCxnSpPr>
        <xdr:cNvPr id="71" name="直線コネクタ 70"/>
        <xdr:cNvCxnSpPr/>
      </xdr:nvCxnSpPr>
      <xdr:spPr>
        <a:xfrm>
          <a:off x="2209800" y="6291580"/>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125730</xdr:rowOff>
    </xdr:from>
    <xdr:to>
      <xdr:col>4</xdr:col>
      <xdr:colOff>396875</xdr:colOff>
      <xdr:row>36</xdr:row>
      <xdr:rowOff>55880</xdr:rowOff>
    </xdr:to>
    <xdr:sp macro="" textlink="">
      <xdr:nvSpPr>
        <xdr:cNvPr id="72" name="フローチャート : 判断 71"/>
        <xdr:cNvSpPr/>
      </xdr:nvSpPr>
      <xdr:spPr>
        <a:xfrm>
          <a:off x="3048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66057</xdr:rowOff>
    </xdr:from>
    <xdr:ext cx="762000" cy="259045"/>
    <xdr:sp macro="" textlink="">
      <xdr:nvSpPr>
        <xdr:cNvPr id="73" name="テキスト ボックス 72"/>
        <xdr:cNvSpPr txBox="1"/>
      </xdr:nvSpPr>
      <xdr:spPr>
        <a:xfrm>
          <a:off x="2717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119380</xdr:rowOff>
    </xdr:from>
    <xdr:to>
      <xdr:col>3</xdr:col>
      <xdr:colOff>142875</xdr:colOff>
      <xdr:row>37</xdr:row>
      <xdr:rowOff>88900</xdr:rowOff>
    </xdr:to>
    <xdr:cxnSp macro="">
      <xdr:nvCxnSpPr>
        <xdr:cNvPr id="74" name="直線コネクタ 73"/>
        <xdr:cNvCxnSpPr/>
      </xdr:nvCxnSpPr>
      <xdr:spPr>
        <a:xfrm flipV="1">
          <a:off x="1320800" y="6291580"/>
          <a:ext cx="889000" cy="140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53340</xdr:rowOff>
    </xdr:from>
    <xdr:to>
      <xdr:col>3</xdr:col>
      <xdr:colOff>193675</xdr:colOff>
      <xdr:row>35</xdr:row>
      <xdr:rowOff>154940</xdr:rowOff>
    </xdr:to>
    <xdr:sp macro="" textlink="">
      <xdr:nvSpPr>
        <xdr:cNvPr id="75" name="フローチャート : 判断 74"/>
        <xdr:cNvSpPr/>
      </xdr:nvSpPr>
      <xdr:spPr>
        <a:xfrm>
          <a:off x="2159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165117</xdr:rowOff>
    </xdr:from>
    <xdr:ext cx="762000" cy="259045"/>
    <xdr:sp macro="" textlink="">
      <xdr:nvSpPr>
        <xdr:cNvPr id="76" name="テキスト ボックス 75"/>
        <xdr:cNvSpPr txBox="1"/>
      </xdr:nvSpPr>
      <xdr:spPr>
        <a:xfrm>
          <a:off x="1828800" y="582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102870</xdr:rowOff>
    </xdr:from>
    <xdr:to>
      <xdr:col>1</xdr:col>
      <xdr:colOff>676275</xdr:colOff>
      <xdr:row>36</xdr:row>
      <xdr:rowOff>33020</xdr:rowOff>
    </xdr:to>
    <xdr:sp macro="" textlink="">
      <xdr:nvSpPr>
        <xdr:cNvPr id="77" name="フローチャート : 判断 76"/>
        <xdr:cNvSpPr/>
      </xdr:nvSpPr>
      <xdr:spPr>
        <a:xfrm>
          <a:off x="1270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43197</xdr:rowOff>
    </xdr:from>
    <xdr:ext cx="762000" cy="259045"/>
    <xdr:sp macro="" textlink="">
      <xdr:nvSpPr>
        <xdr:cNvPr id="78" name="テキスト ボックス 77"/>
        <xdr:cNvSpPr txBox="1"/>
      </xdr:nvSpPr>
      <xdr:spPr>
        <a:xfrm>
          <a:off x="939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26670</xdr:rowOff>
    </xdr:from>
    <xdr:to>
      <xdr:col>7</xdr:col>
      <xdr:colOff>66675</xdr:colOff>
      <xdr:row>36</xdr:row>
      <xdr:rowOff>128270</xdr:rowOff>
    </xdr:to>
    <xdr:sp macro="" textlink="">
      <xdr:nvSpPr>
        <xdr:cNvPr id="84" name="円/楕円 83"/>
        <xdr:cNvSpPr/>
      </xdr:nvSpPr>
      <xdr:spPr>
        <a:xfrm>
          <a:off x="4775200" y="6198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170197</xdr:rowOff>
    </xdr:from>
    <xdr:ext cx="762000" cy="259045"/>
    <xdr:sp macro="" textlink="">
      <xdr:nvSpPr>
        <xdr:cNvPr id="85" name="人件費該当値テキスト"/>
        <xdr:cNvSpPr txBox="1"/>
      </xdr:nvSpPr>
      <xdr:spPr>
        <a:xfrm>
          <a:off x="4914900" y="6170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3810</xdr:rowOff>
    </xdr:from>
    <xdr:to>
      <xdr:col>5</xdr:col>
      <xdr:colOff>600075</xdr:colOff>
      <xdr:row>36</xdr:row>
      <xdr:rowOff>105410</xdr:rowOff>
    </xdr:to>
    <xdr:sp macro="" textlink="">
      <xdr:nvSpPr>
        <xdr:cNvPr id="86" name="円/楕円 85"/>
        <xdr:cNvSpPr/>
      </xdr:nvSpPr>
      <xdr:spPr>
        <a:xfrm>
          <a:off x="3937000" y="6176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90187</xdr:rowOff>
    </xdr:from>
    <xdr:ext cx="736600" cy="259045"/>
    <xdr:sp macro="" textlink="">
      <xdr:nvSpPr>
        <xdr:cNvPr id="87" name="テキスト ボックス 86"/>
        <xdr:cNvSpPr txBox="1"/>
      </xdr:nvSpPr>
      <xdr:spPr>
        <a:xfrm>
          <a:off x="3606800" y="6262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0</xdr:rowOff>
    </xdr:from>
    <xdr:to>
      <xdr:col>4</xdr:col>
      <xdr:colOff>396875</xdr:colOff>
      <xdr:row>37</xdr:row>
      <xdr:rowOff>101600</xdr:rowOff>
    </xdr:to>
    <xdr:sp macro="" textlink="">
      <xdr:nvSpPr>
        <xdr:cNvPr id="88" name="円/楕円 87"/>
        <xdr:cNvSpPr/>
      </xdr:nvSpPr>
      <xdr:spPr>
        <a:xfrm>
          <a:off x="3048000" y="634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86377</xdr:rowOff>
    </xdr:from>
    <xdr:ext cx="762000" cy="259045"/>
    <xdr:sp macro="" textlink="">
      <xdr:nvSpPr>
        <xdr:cNvPr id="89" name="テキスト ボックス 88"/>
        <xdr:cNvSpPr txBox="1"/>
      </xdr:nvSpPr>
      <xdr:spPr>
        <a:xfrm>
          <a:off x="2717800" y="643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68580</xdr:rowOff>
    </xdr:from>
    <xdr:to>
      <xdr:col>3</xdr:col>
      <xdr:colOff>193675</xdr:colOff>
      <xdr:row>36</xdr:row>
      <xdr:rowOff>170180</xdr:rowOff>
    </xdr:to>
    <xdr:sp macro="" textlink="">
      <xdr:nvSpPr>
        <xdr:cNvPr id="90" name="円/楕円 89"/>
        <xdr:cNvSpPr/>
      </xdr:nvSpPr>
      <xdr:spPr>
        <a:xfrm>
          <a:off x="2159000" y="624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154957</xdr:rowOff>
    </xdr:from>
    <xdr:ext cx="762000" cy="259045"/>
    <xdr:sp macro="" textlink="">
      <xdr:nvSpPr>
        <xdr:cNvPr id="91" name="テキスト ボックス 90"/>
        <xdr:cNvSpPr txBox="1"/>
      </xdr:nvSpPr>
      <xdr:spPr>
        <a:xfrm>
          <a:off x="1828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38100</xdr:rowOff>
    </xdr:from>
    <xdr:to>
      <xdr:col>1</xdr:col>
      <xdr:colOff>676275</xdr:colOff>
      <xdr:row>37</xdr:row>
      <xdr:rowOff>139700</xdr:rowOff>
    </xdr:to>
    <xdr:sp macro="" textlink="">
      <xdr:nvSpPr>
        <xdr:cNvPr id="92" name="円/楕円 91"/>
        <xdr:cNvSpPr/>
      </xdr:nvSpPr>
      <xdr:spPr>
        <a:xfrm>
          <a:off x="1270000" y="638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124477</xdr:rowOff>
    </xdr:from>
    <xdr:ext cx="762000" cy="259045"/>
    <xdr:sp macro="" textlink="">
      <xdr:nvSpPr>
        <xdr:cNvPr id="93" name="テキスト ボックス 92"/>
        <xdr:cNvSpPr txBox="1"/>
      </xdr:nvSpPr>
      <xdr:spPr>
        <a:xfrm>
          <a:off x="939800" y="646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a:t>
          </a:r>
          <a:r>
            <a:rPr kumimoji="1" lang="en-US" altLang="ja-JP" sz="1300">
              <a:latin typeface="ＭＳ Ｐゴシック"/>
            </a:rPr>
            <a:t>14.2</a:t>
          </a:r>
          <a:r>
            <a:rPr kumimoji="1" lang="ja-JP" altLang="en-US" sz="1300">
              <a:latin typeface="ＭＳ Ｐゴシック"/>
            </a:rPr>
            <a:t>％は類似団体平均を</a:t>
          </a:r>
          <a:r>
            <a:rPr kumimoji="1" lang="en-US" altLang="ja-JP" sz="1300">
              <a:latin typeface="ＭＳ Ｐゴシック"/>
            </a:rPr>
            <a:t>1.3</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24</a:t>
          </a:r>
          <a:r>
            <a:rPr kumimoji="1" lang="ja-JP" altLang="en-US" sz="1300">
              <a:latin typeface="ＭＳ Ｐゴシック"/>
            </a:rPr>
            <a:t>年度より始まっている小中学校の給食無料化事業に伴う賄い材料費約</a:t>
          </a:r>
          <a:r>
            <a:rPr kumimoji="1" lang="en-US" altLang="ja-JP" sz="1300">
              <a:latin typeface="ＭＳ Ｐゴシック"/>
            </a:rPr>
            <a:t>1,500</a:t>
          </a:r>
          <a:r>
            <a:rPr kumimoji="1" lang="ja-JP" altLang="en-US" sz="1300">
              <a:latin typeface="ＭＳ Ｐゴシック"/>
            </a:rPr>
            <a:t>万円の増が主な要因である。</a:t>
          </a:r>
          <a:endParaRPr kumimoji="1" lang="en-US" altLang="ja-JP" sz="1300">
            <a:latin typeface="ＭＳ Ｐゴシック"/>
          </a:endParaRPr>
        </a:p>
        <a:p>
          <a:r>
            <a:rPr kumimoji="1" lang="ja-JP" altLang="en-US" sz="1300">
              <a:latin typeface="ＭＳ Ｐゴシック"/>
            </a:rPr>
            <a:t>　今後は積極的な民間企業への委託、指定管理者制度の活用、事業の見直し等により、物件費の減（</a:t>
          </a:r>
          <a:r>
            <a:rPr kumimoji="1" lang="en-US" altLang="ja-JP" sz="1300">
              <a:latin typeface="ＭＳ Ｐゴシック"/>
            </a:rPr>
            <a:t>5</a:t>
          </a:r>
          <a:r>
            <a:rPr kumimoji="1" lang="ja-JP" altLang="en-US" sz="1300">
              <a:latin typeface="ＭＳ Ｐゴシック"/>
            </a:rPr>
            <a:t>年間で１％減）を目指す。</a:t>
          </a:r>
          <a:endParaRPr kumimoji="1" lang="en-US" altLang="ja-JP" sz="1300">
            <a:latin typeface="ＭＳ Ｐゴシック"/>
          </a:endParaRPr>
        </a:p>
        <a:p>
          <a:r>
            <a:rPr kumimoji="1" lang="ja-JP" altLang="en-US" sz="1300">
              <a:latin typeface="ＭＳ Ｐゴシック"/>
            </a:rPr>
            <a:t>　</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8" name="直線コネクタ 107"/>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9" name="テキスト ボックス 108"/>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0" name="直線コネクタ 109"/>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1" name="テキスト ボックス 110"/>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2" name="直線コネクタ 111"/>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3" name="テキスト ボックス 112"/>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4" name="直線コネクタ 113"/>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5" name="テキスト ボックス 114"/>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124714</xdr:rowOff>
    </xdr:from>
    <xdr:to>
      <xdr:col>24</xdr:col>
      <xdr:colOff>31750</xdr:colOff>
      <xdr:row>21</xdr:row>
      <xdr:rowOff>152146</xdr:rowOff>
    </xdr:to>
    <xdr:cxnSp macro="">
      <xdr:nvCxnSpPr>
        <xdr:cNvPr id="119" name="直線コネクタ 118"/>
        <xdr:cNvCxnSpPr/>
      </xdr:nvCxnSpPr>
      <xdr:spPr>
        <a:xfrm flipV="1">
          <a:off x="16510000" y="2353564"/>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124223</xdr:rowOff>
    </xdr:from>
    <xdr:ext cx="762000" cy="259045"/>
    <xdr:sp macro="" textlink="">
      <xdr:nvSpPr>
        <xdr:cNvPr id="120" name="物件費最小値テキスト"/>
        <xdr:cNvSpPr txBox="1"/>
      </xdr:nvSpPr>
      <xdr:spPr>
        <a:xfrm>
          <a:off x="16598900" y="372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152146</xdr:rowOff>
    </xdr:from>
    <xdr:to>
      <xdr:col>24</xdr:col>
      <xdr:colOff>120650</xdr:colOff>
      <xdr:row>21</xdr:row>
      <xdr:rowOff>152146</xdr:rowOff>
    </xdr:to>
    <xdr:cxnSp macro="">
      <xdr:nvCxnSpPr>
        <xdr:cNvPr id="121" name="直線コネクタ 120"/>
        <xdr:cNvCxnSpPr/>
      </xdr:nvCxnSpPr>
      <xdr:spPr>
        <a:xfrm>
          <a:off x="16421100" y="3752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39641</xdr:rowOff>
    </xdr:from>
    <xdr:ext cx="762000" cy="259045"/>
    <xdr:sp macro="" textlink="">
      <xdr:nvSpPr>
        <xdr:cNvPr id="122" name="物件費最大値テキスト"/>
        <xdr:cNvSpPr txBox="1"/>
      </xdr:nvSpPr>
      <xdr:spPr>
        <a:xfrm>
          <a:off x="16598900" y="2097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13</xdr:row>
      <xdr:rowOff>124714</xdr:rowOff>
    </xdr:from>
    <xdr:to>
      <xdr:col>24</xdr:col>
      <xdr:colOff>120650</xdr:colOff>
      <xdr:row>13</xdr:row>
      <xdr:rowOff>124714</xdr:rowOff>
    </xdr:to>
    <xdr:cxnSp macro="">
      <xdr:nvCxnSpPr>
        <xdr:cNvPr id="123" name="直線コネクタ 122"/>
        <xdr:cNvCxnSpPr/>
      </xdr:nvCxnSpPr>
      <xdr:spPr>
        <a:xfrm>
          <a:off x="16421100" y="2353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17272</xdr:rowOff>
    </xdr:from>
    <xdr:to>
      <xdr:col>24</xdr:col>
      <xdr:colOff>31750</xdr:colOff>
      <xdr:row>18</xdr:row>
      <xdr:rowOff>53848</xdr:rowOff>
    </xdr:to>
    <xdr:cxnSp macro="">
      <xdr:nvCxnSpPr>
        <xdr:cNvPr id="124" name="直線コネクタ 123"/>
        <xdr:cNvCxnSpPr/>
      </xdr:nvCxnSpPr>
      <xdr:spPr>
        <a:xfrm>
          <a:off x="15671800" y="310337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72153</xdr:rowOff>
    </xdr:from>
    <xdr:ext cx="762000" cy="259045"/>
    <xdr:sp macro="" textlink="">
      <xdr:nvSpPr>
        <xdr:cNvPr id="125" name="物件費平均値テキスト"/>
        <xdr:cNvSpPr txBox="1"/>
      </xdr:nvSpPr>
      <xdr:spPr>
        <a:xfrm>
          <a:off x="16598900" y="2815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55626</xdr:rowOff>
    </xdr:from>
    <xdr:to>
      <xdr:col>24</xdr:col>
      <xdr:colOff>82550</xdr:colOff>
      <xdr:row>17</xdr:row>
      <xdr:rowOff>157226</xdr:rowOff>
    </xdr:to>
    <xdr:sp macro="" textlink="">
      <xdr:nvSpPr>
        <xdr:cNvPr id="126" name="フローチャート : 判断 125"/>
        <xdr:cNvSpPr/>
      </xdr:nvSpPr>
      <xdr:spPr>
        <a:xfrm>
          <a:off x="16459200" y="2970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78994</xdr:rowOff>
    </xdr:from>
    <xdr:to>
      <xdr:col>22</xdr:col>
      <xdr:colOff>565150</xdr:colOff>
      <xdr:row>18</xdr:row>
      <xdr:rowOff>17272</xdr:rowOff>
    </xdr:to>
    <xdr:cxnSp macro="">
      <xdr:nvCxnSpPr>
        <xdr:cNvPr id="127" name="直線コネクタ 126"/>
        <xdr:cNvCxnSpPr/>
      </xdr:nvCxnSpPr>
      <xdr:spPr>
        <a:xfrm>
          <a:off x="14782800" y="2993644"/>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8" name="フローチャート : 判断 127"/>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121683</xdr:rowOff>
    </xdr:from>
    <xdr:ext cx="736600" cy="259045"/>
    <xdr:sp macro="" textlink="">
      <xdr:nvSpPr>
        <xdr:cNvPr id="129" name="テキスト ボックス 128"/>
        <xdr:cNvSpPr txBox="1"/>
      </xdr:nvSpPr>
      <xdr:spPr>
        <a:xfrm>
          <a:off x="15290800" y="2693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113284</xdr:rowOff>
    </xdr:from>
    <xdr:to>
      <xdr:col>21</xdr:col>
      <xdr:colOff>361950</xdr:colOff>
      <xdr:row>17</xdr:row>
      <xdr:rowOff>78994</xdr:rowOff>
    </xdr:to>
    <xdr:cxnSp macro="">
      <xdr:nvCxnSpPr>
        <xdr:cNvPr id="130" name="直線コネクタ 129"/>
        <xdr:cNvCxnSpPr/>
      </xdr:nvCxnSpPr>
      <xdr:spPr>
        <a:xfrm>
          <a:off x="13893800" y="2856484"/>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163068</xdr:rowOff>
    </xdr:from>
    <xdr:to>
      <xdr:col>21</xdr:col>
      <xdr:colOff>412750</xdr:colOff>
      <xdr:row>17</xdr:row>
      <xdr:rowOff>93218</xdr:rowOff>
    </xdr:to>
    <xdr:sp macro="" textlink="">
      <xdr:nvSpPr>
        <xdr:cNvPr id="131" name="フローチャート : 判断 130"/>
        <xdr:cNvSpPr/>
      </xdr:nvSpPr>
      <xdr:spPr>
        <a:xfrm>
          <a:off x="14732000" y="2906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103395</xdr:rowOff>
    </xdr:from>
    <xdr:ext cx="762000" cy="259045"/>
    <xdr:sp macro="" textlink="">
      <xdr:nvSpPr>
        <xdr:cNvPr id="132" name="テキスト ボックス 131"/>
        <xdr:cNvSpPr txBox="1"/>
      </xdr:nvSpPr>
      <xdr:spPr>
        <a:xfrm>
          <a:off x="14401800" y="2675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94996</xdr:rowOff>
    </xdr:from>
    <xdr:to>
      <xdr:col>20</xdr:col>
      <xdr:colOff>158750</xdr:colOff>
      <xdr:row>16</xdr:row>
      <xdr:rowOff>113284</xdr:rowOff>
    </xdr:to>
    <xdr:cxnSp macro="">
      <xdr:nvCxnSpPr>
        <xdr:cNvPr id="133" name="直線コネクタ 132"/>
        <xdr:cNvCxnSpPr/>
      </xdr:nvCxnSpPr>
      <xdr:spPr>
        <a:xfrm>
          <a:off x="13004800" y="283819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71628</xdr:rowOff>
    </xdr:from>
    <xdr:to>
      <xdr:col>20</xdr:col>
      <xdr:colOff>209550</xdr:colOff>
      <xdr:row>17</xdr:row>
      <xdr:rowOff>1778</xdr:rowOff>
    </xdr:to>
    <xdr:sp macro="" textlink="">
      <xdr:nvSpPr>
        <xdr:cNvPr id="134" name="フローチャート : 判断 133"/>
        <xdr:cNvSpPr/>
      </xdr:nvSpPr>
      <xdr:spPr>
        <a:xfrm>
          <a:off x="13843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158005</xdr:rowOff>
    </xdr:from>
    <xdr:ext cx="762000" cy="259045"/>
    <xdr:sp macro="" textlink="">
      <xdr:nvSpPr>
        <xdr:cNvPr id="135" name="テキスト ボックス 134"/>
        <xdr:cNvSpPr txBox="1"/>
      </xdr:nvSpPr>
      <xdr:spPr>
        <a:xfrm>
          <a:off x="13512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80772</xdr:rowOff>
    </xdr:from>
    <xdr:to>
      <xdr:col>19</xdr:col>
      <xdr:colOff>6350</xdr:colOff>
      <xdr:row>17</xdr:row>
      <xdr:rowOff>10922</xdr:rowOff>
    </xdr:to>
    <xdr:sp macro="" textlink="">
      <xdr:nvSpPr>
        <xdr:cNvPr id="136" name="フローチャート : 判断 135"/>
        <xdr:cNvSpPr/>
      </xdr:nvSpPr>
      <xdr:spPr>
        <a:xfrm>
          <a:off x="12954000" y="282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167149</xdr:rowOff>
    </xdr:from>
    <xdr:ext cx="762000" cy="259045"/>
    <xdr:sp macro="" textlink="">
      <xdr:nvSpPr>
        <xdr:cNvPr id="137" name="テキスト ボックス 136"/>
        <xdr:cNvSpPr txBox="1"/>
      </xdr:nvSpPr>
      <xdr:spPr>
        <a:xfrm>
          <a:off x="12623800" y="291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3048</xdr:rowOff>
    </xdr:from>
    <xdr:to>
      <xdr:col>24</xdr:col>
      <xdr:colOff>82550</xdr:colOff>
      <xdr:row>18</xdr:row>
      <xdr:rowOff>104648</xdr:rowOff>
    </xdr:to>
    <xdr:sp macro="" textlink="">
      <xdr:nvSpPr>
        <xdr:cNvPr id="143" name="円/楕円 142"/>
        <xdr:cNvSpPr/>
      </xdr:nvSpPr>
      <xdr:spPr>
        <a:xfrm>
          <a:off x="16459200" y="308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146575</xdr:rowOff>
    </xdr:from>
    <xdr:ext cx="762000" cy="259045"/>
    <xdr:sp macro="" textlink="">
      <xdr:nvSpPr>
        <xdr:cNvPr id="144" name="物件費該当値テキスト"/>
        <xdr:cNvSpPr txBox="1"/>
      </xdr:nvSpPr>
      <xdr:spPr>
        <a:xfrm>
          <a:off x="16598900" y="3061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137922</xdr:rowOff>
    </xdr:from>
    <xdr:to>
      <xdr:col>22</xdr:col>
      <xdr:colOff>615950</xdr:colOff>
      <xdr:row>18</xdr:row>
      <xdr:rowOff>68072</xdr:rowOff>
    </xdr:to>
    <xdr:sp macro="" textlink="">
      <xdr:nvSpPr>
        <xdr:cNvPr id="145" name="円/楕円 144"/>
        <xdr:cNvSpPr/>
      </xdr:nvSpPr>
      <xdr:spPr>
        <a:xfrm>
          <a:off x="15621000" y="305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52849</xdr:rowOff>
    </xdr:from>
    <xdr:ext cx="736600" cy="259045"/>
    <xdr:sp macro="" textlink="">
      <xdr:nvSpPr>
        <xdr:cNvPr id="146" name="テキスト ボックス 145"/>
        <xdr:cNvSpPr txBox="1"/>
      </xdr:nvSpPr>
      <xdr:spPr>
        <a:xfrm>
          <a:off x="15290800" y="3138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28194</xdr:rowOff>
    </xdr:from>
    <xdr:to>
      <xdr:col>21</xdr:col>
      <xdr:colOff>412750</xdr:colOff>
      <xdr:row>17</xdr:row>
      <xdr:rowOff>129794</xdr:rowOff>
    </xdr:to>
    <xdr:sp macro="" textlink="">
      <xdr:nvSpPr>
        <xdr:cNvPr id="147" name="円/楕円 146"/>
        <xdr:cNvSpPr/>
      </xdr:nvSpPr>
      <xdr:spPr>
        <a:xfrm>
          <a:off x="14732000" y="2942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114571</xdr:rowOff>
    </xdr:from>
    <xdr:ext cx="762000" cy="259045"/>
    <xdr:sp macro="" textlink="">
      <xdr:nvSpPr>
        <xdr:cNvPr id="148" name="テキスト ボックス 147"/>
        <xdr:cNvSpPr txBox="1"/>
      </xdr:nvSpPr>
      <xdr:spPr>
        <a:xfrm>
          <a:off x="14401800" y="3029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62484</xdr:rowOff>
    </xdr:from>
    <xdr:to>
      <xdr:col>20</xdr:col>
      <xdr:colOff>209550</xdr:colOff>
      <xdr:row>16</xdr:row>
      <xdr:rowOff>164084</xdr:rowOff>
    </xdr:to>
    <xdr:sp macro="" textlink="">
      <xdr:nvSpPr>
        <xdr:cNvPr id="149" name="円/楕円 148"/>
        <xdr:cNvSpPr/>
      </xdr:nvSpPr>
      <xdr:spPr>
        <a:xfrm>
          <a:off x="13843000" y="280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2811</xdr:rowOff>
    </xdr:from>
    <xdr:ext cx="762000" cy="259045"/>
    <xdr:sp macro="" textlink="">
      <xdr:nvSpPr>
        <xdr:cNvPr id="150" name="テキスト ボックス 149"/>
        <xdr:cNvSpPr txBox="1"/>
      </xdr:nvSpPr>
      <xdr:spPr>
        <a:xfrm>
          <a:off x="13512800" y="2574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44196</xdr:rowOff>
    </xdr:from>
    <xdr:to>
      <xdr:col>19</xdr:col>
      <xdr:colOff>6350</xdr:colOff>
      <xdr:row>16</xdr:row>
      <xdr:rowOff>145796</xdr:rowOff>
    </xdr:to>
    <xdr:sp macro="" textlink="">
      <xdr:nvSpPr>
        <xdr:cNvPr id="151" name="円/楕円 150"/>
        <xdr:cNvSpPr/>
      </xdr:nvSpPr>
      <xdr:spPr>
        <a:xfrm>
          <a:off x="12954000" y="2787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155973</xdr:rowOff>
    </xdr:from>
    <xdr:ext cx="762000" cy="259045"/>
    <xdr:sp macro="" textlink="">
      <xdr:nvSpPr>
        <xdr:cNvPr id="152" name="テキスト ボックス 151"/>
        <xdr:cNvSpPr txBox="1"/>
      </xdr:nvSpPr>
      <xdr:spPr>
        <a:xfrm>
          <a:off x="12623800" y="2556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a:t>
          </a:r>
          <a:r>
            <a:rPr kumimoji="1" lang="en-US" altLang="ja-JP" sz="1300">
              <a:latin typeface="ＭＳ Ｐゴシック"/>
            </a:rPr>
            <a:t>1.9</a:t>
          </a:r>
          <a:r>
            <a:rPr kumimoji="1" lang="ja-JP" altLang="en-US" sz="1300">
              <a:latin typeface="ＭＳ Ｐゴシック"/>
            </a:rPr>
            <a:t>％は類似団体平均を</a:t>
          </a:r>
          <a:r>
            <a:rPr kumimoji="1" lang="en-US" altLang="ja-JP" sz="1300">
              <a:latin typeface="ＭＳ Ｐゴシック"/>
            </a:rPr>
            <a:t>0.6</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ほぼ横ばいで上昇傾向は見られないが、今後も更なる事務事業の見直しを図り、経費削減に努め、現状の水準を維持していく。</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102507</xdr:rowOff>
    </xdr:to>
    <xdr:cxnSp macro="">
      <xdr:nvCxnSpPr>
        <xdr:cNvPr id="181" name="直線コネクタ 180"/>
        <xdr:cNvCxnSpPr/>
      </xdr:nvCxnSpPr>
      <xdr:spPr>
        <a:xfrm flipV="1">
          <a:off x="4826000" y="9107715"/>
          <a:ext cx="0" cy="14532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84"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85" name="直線コネクタ 184"/>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78015</xdr:rowOff>
    </xdr:from>
    <xdr:to>
      <xdr:col>7</xdr:col>
      <xdr:colOff>15875</xdr:colOff>
      <xdr:row>54</xdr:row>
      <xdr:rowOff>78015</xdr:rowOff>
    </xdr:to>
    <xdr:cxnSp macro="">
      <xdr:nvCxnSpPr>
        <xdr:cNvPr id="186" name="直線コネクタ 185"/>
        <xdr:cNvCxnSpPr/>
      </xdr:nvCxnSpPr>
      <xdr:spPr>
        <a:xfrm>
          <a:off x="3987800" y="93363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97262</xdr:rowOff>
    </xdr:from>
    <xdr:ext cx="762000" cy="259045"/>
    <xdr:sp macro="" textlink="">
      <xdr:nvSpPr>
        <xdr:cNvPr id="187" name="扶助費平均値テキスト"/>
        <xdr:cNvSpPr txBox="1"/>
      </xdr:nvSpPr>
      <xdr:spPr>
        <a:xfrm>
          <a:off x="4914900" y="9355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125185</xdr:rowOff>
    </xdr:from>
    <xdr:to>
      <xdr:col>7</xdr:col>
      <xdr:colOff>66675</xdr:colOff>
      <xdr:row>55</xdr:row>
      <xdr:rowOff>55335</xdr:rowOff>
    </xdr:to>
    <xdr:sp macro="" textlink="">
      <xdr:nvSpPr>
        <xdr:cNvPr id="188" name="フローチャート : 判断 187"/>
        <xdr:cNvSpPr/>
      </xdr:nvSpPr>
      <xdr:spPr>
        <a:xfrm>
          <a:off x="47752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78015</xdr:rowOff>
    </xdr:from>
    <xdr:to>
      <xdr:col>5</xdr:col>
      <xdr:colOff>549275</xdr:colOff>
      <xdr:row>54</xdr:row>
      <xdr:rowOff>94343</xdr:rowOff>
    </xdr:to>
    <xdr:cxnSp macro="">
      <xdr:nvCxnSpPr>
        <xdr:cNvPr id="189" name="直線コネクタ 188"/>
        <xdr:cNvCxnSpPr/>
      </xdr:nvCxnSpPr>
      <xdr:spPr>
        <a:xfrm flipV="1">
          <a:off x="3098800" y="93363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0" name="フローチャート : 判断 189"/>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40112</xdr:rowOff>
    </xdr:from>
    <xdr:ext cx="736600" cy="259045"/>
    <xdr:sp macro="" textlink="">
      <xdr:nvSpPr>
        <xdr:cNvPr id="191" name="テキスト ボックス 190"/>
        <xdr:cNvSpPr txBox="1"/>
      </xdr:nvSpPr>
      <xdr:spPr>
        <a:xfrm>
          <a:off x="3606800" y="9469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78015</xdr:rowOff>
    </xdr:from>
    <xdr:to>
      <xdr:col>4</xdr:col>
      <xdr:colOff>346075</xdr:colOff>
      <xdr:row>54</xdr:row>
      <xdr:rowOff>94343</xdr:rowOff>
    </xdr:to>
    <xdr:cxnSp macro="">
      <xdr:nvCxnSpPr>
        <xdr:cNvPr id="192" name="直線コネクタ 191"/>
        <xdr:cNvCxnSpPr/>
      </xdr:nvCxnSpPr>
      <xdr:spPr>
        <a:xfrm>
          <a:off x="2209800" y="93363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3" name="フローチャート : 判断 192"/>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40112</xdr:rowOff>
    </xdr:from>
    <xdr:ext cx="762000" cy="259045"/>
    <xdr:sp macro="" textlink="">
      <xdr:nvSpPr>
        <xdr:cNvPr id="194" name="テキスト ボックス 193"/>
        <xdr:cNvSpPr txBox="1"/>
      </xdr:nvSpPr>
      <xdr:spPr>
        <a:xfrm>
          <a:off x="2717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78015</xdr:rowOff>
    </xdr:from>
    <xdr:to>
      <xdr:col>3</xdr:col>
      <xdr:colOff>142875</xdr:colOff>
      <xdr:row>54</xdr:row>
      <xdr:rowOff>78015</xdr:rowOff>
    </xdr:to>
    <xdr:cxnSp macro="">
      <xdr:nvCxnSpPr>
        <xdr:cNvPr id="195" name="直線コネクタ 194"/>
        <xdr:cNvCxnSpPr/>
      </xdr:nvCxnSpPr>
      <xdr:spPr>
        <a:xfrm>
          <a:off x="1320800" y="93363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197" name="テキスト ボックス 196"/>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59872</xdr:rowOff>
    </xdr:from>
    <xdr:to>
      <xdr:col>1</xdr:col>
      <xdr:colOff>676275</xdr:colOff>
      <xdr:row>54</xdr:row>
      <xdr:rowOff>161472</xdr:rowOff>
    </xdr:to>
    <xdr:sp macro="" textlink="">
      <xdr:nvSpPr>
        <xdr:cNvPr id="198" name="フローチャート : 判断 197"/>
        <xdr:cNvSpPr/>
      </xdr:nvSpPr>
      <xdr:spPr>
        <a:xfrm>
          <a:off x="1270000" y="931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146249</xdr:rowOff>
    </xdr:from>
    <xdr:ext cx="762000" cy="259045"/>
    <xdr:sp macro="" textlink="">
      <xdr:nvSpPr>
        <xdr:cNvPr id="199" name="テキスト ボックス 198"/>
        <xdr:cNvSpPr txBox="1"/>
      </xdr:nvSpPr>
      <xdr:spPr>
        <a:xfrm>
          <a:off x="939800" y="940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27215</xdr:rowOff>
    </xdr:from>
    <xdr:to>
      <xdr:col>7</xdr:col>
      <xdr:colOff>66675</xdr:colOff>
      <xdr:row>54</xdr:row>
      <xdr:rowOff>128815</xdr:rowOff>
    </xdr:to>
    <xdr:sp macro="" textlink="">
      <xdr:nvSpPr>
        <xdr:cNvPr id="205" name="円/楕円 204"/>
        <xdr:cNvSpPr/>
      </xdr:nvSpPr>
      <xdr:spPr>
        <a:xfrm>
          <a:off x="47752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43742</xdr:rowOff>
    </xdr:from>
    <xdr:ext cx="762000" cy="259045"/>
    <xdr:sp macro="" textlink="">
      <xdr:nvSpPr>
        <xdr:cNvPr id="206" name="扶助費該当値テキスト"/>
        <xdr:cNvSpPr txBox="1"/>
      </xdr:nvSpPr>
      <xdr:spPr>
        <a:xfrm>
          <a:off x="4914900" y="9130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27215</xdr:rowOff>
    </xdr:from>
    <xdr:to>
      <xdr:col>5</xdr:col>
      <xdr:colOff>600075</xdr:colOff>
      <xdr:row>54</xdr:row>
      <xdr:rowOff>128815</xdr:rowOff>
    </xdr:to>
    <xdr:sp macro="" textlink="">
      <xdr:nvSpPr>
        <xdr:cNvPr id="207" name="円/楕円 206"/>
        <xdr:cNvSpPr/>
      </xdr:nvSpPr>
      <xdr:spPr>
        <a:xfrm>
          <a:off x="39370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138992</xdr:rowOff>
    </xdr:from>
    <xdr:ext cx="736600" cy="259045"/>
    <xdr:sp macro="" textlink="">
      <xdr:nvSpPr>
        <xdr:cNvPr id="208" name="テキスト ボックス 207"/>
        <xdr:cNvSpPr txBox="1"/>
      </xdr:nvSpPr>
      <xdr:spPr>
        <a:xfrm>
          <a:off x="3606800" y="9054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43543</xdr:rowOff>
    </xdr:from>
    <xdr:to>
      <xdr:col>4</xdr:col>
      <xdr:colOff>396875</xdr:colOff>
      <xdr:row>54</xdr:row>
      <xdr:rowOff>145143</xdr:rowOff>
    </xdr:to>
    <xdr:sp macro="" textlink="">
      <xdr:nvSpPr>
        <xdr:cNvPr id="209" name="円/楕円 208"/>
        <xdr:cNvSpPr/>
      </xdr:nvSpPr>
      <xdr:spPr>
        <a:xfrm>
          <a:off x="3048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155320</xdr:rowOff>
    </xdr:from>
    <xdr:ext cx="762000" cy="259045"/>
    <xdr:sp macro="" textlink="">
      <xdr:nvSpPr>
        <xdr:cNvPr id="210" name="テキスト ボックス 209"/>
        <xdr:cNvSpPr txBox="1"/>
      </xdr:nvSpPr>
      <xdr:spPr>
        <a:xfrm>
          <a:off x="2717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27215</xdr:rowOff>
    </xdr:from>
    <xdr:to>
      <xdr:col>3</xdr:col>
      <xdr:colOff>193675</xdr:colOff>
      <xdr:row>54</xdr:row>
      <xdr:rowOff>128815</xdr:rowOff>
    </xdr:to>
    <xdr:sp macro="" textlink="">
      <xdr:nvSpPr>
        <xdr:cNvPr id="211" name="円/楕円 210"/>
        <xdr:cNvSpPr/>
      </xdr:nvSpPr>
      <xdr:spPr>
        <a:xfrm>
          <a:off x="21590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138992</xdr:rowOff>
    </xdr:from>
    <xdr:ext cx="762000" cy="259045"/>
    <xdr:sp macro="" textlink="">
      <xdr:nvSpPr>
        <xdr:cNvPr id="212" name="テキスト ボックス 211"/>
        <xdr:cNvSpPr txBox="1"/>
      </xdr:nvSpPr>
      <xdr:spPr>
        <a:xfrm>
          <a:off x="1828800" y="905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27215</xdr:rowOff>
    </xdr:from>
    <xdr:to>
      <xdr:col>1</xdr:col>
      <xdr:colOff>676275</xdr:colOff>
      <xdr:row>54</xdr:row>
      <xdr:rowOff>128815</xdr:rowOff>
    </xdr:to>
    <xdr:sp macro="" textlink="">
      <xdr:nvSpPr>
        <xdr:cNvPr id="213" name="円/楕円 212"/>
        <xdr:cNvSpPr/>
      </xdr:nvSpPr>
      <xdr:spPr>
        <a:xfrm>
          <a:off x="12700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138992</xdr:rowOff>
    </xdr:from>
    <xdr:ext cx="762000" cy="259045"/>
    <xdr:sp macro="" textlink="">
      <xdr:nvSpPr>
        <xdr:cNvPr id="214" name="テキスト ボックス 213"/>
        <xdr:cNvSpPr txBox="1"/>
      </xdr:nvSpPr>
      <xdr:spPr>
        <a:xfrm>
          <a:off x="939800" y="905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その他は</a:t>
          </a:r>
          <a:r>
            <a:rPr kumimoji="1" lang="en-US" altLang="ja-JP" sz="1300">
              <a:latin typeface="ＭＳ Ｐゴシック"/>
            </a:rPr>
            <a:t>8.7</a:t>
          </a:r>
          <a:r>
            <a:rPr kumimoji="1" lang="ja-JP" altLang="en-US" sz="1300">
              <a:latin typeface="ＭＳ Ｐゴシック"/>
            </a:rPr>
            <a:t>％で、類似団体平均を</a:t>
          </a:r>
          <a:r>
            <a:rPr kumimoji="1" lang="en-US" altLang="ja-JP" sz="1300">
              <a:latin typeface="ＭＳ Ｐゴシック"/>
            </a:rPr>
            <a:t>2.0</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下水道事業会計、農業集落排水事業会計、国民健康保険事業会計等への繰出金が大部分を占めている。</a:t>
          </a:r>
          <a:endParaRPr kumimoji="1" lang="en-US" altLang="ja-JP" sz="1300">
            <a:latin typeface="ＭＳ Ｐゴシック"/>
          </a:endParaRPr>
        </a:p>
        <a:p>
          <a:r>
            <a:rPr kumimoji="1" lang="ja-JP" altLang="en-US" sz="1300">
              <a:latin typeface="ＭＳ Ｐゴシック"/>
            </a:rPr>
            <a:t>　下水道事業会計、農業集落排水事業会計については、経費節減と料金値上げによる健全化を図り、国民健康保険事業会計については</a:t>
          </a:r>
          <a:r>
            <a:rPr kumimoji="1" lang="en-US" altLang="ja-JP" sz="1300">
              <a:latin typeface="ＭＳ Ｐゴシック"/>
            </a:rPr>
            <a:t>85</a:t>
          </a:r>
          <a:r>
            <a:rPr kumimoji="1" lang="ja-JP" altLang="en-US" sz="1300">
              <a:latin typeface="ＭＳ Ｐゴシック"/>
            </a:rPr>
            <a:t>％台の徴収率確保（現在は約</a:t>
          </a:r>
          <a:r>
            <a:rPr kumimoji="1" lang="en-US" altLang="ja-JP" sz="1300">
              <a:latin typeface="ＭＳ Ｐゴシック"/>
            </a:rPr>
            <a:t>80</a:t>
          </a:r>
          <a:r>
            <a:rPr kumimoji="1" lang="ja-JP" altLang="en-US" sz="1300">
              <a:latin typeface="ＭＳ Ｐゴシック"/>
            </a:rPr>
            <a:t>％）に向けて徴収対策の強化を図り、普通会計の負担軽減に努める。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156718</xdr:rowOff>
    </xdr:from>
    <xdr:to>
      <xdr:col>24</xdr:col>
      <xdr:colOff>31750</xdr:colOff>
      <xdr:row>59</xdr:row>
      <xdr:rowOff>161290</xdr:rowOff>
    </xdr:to>
    <xdr:cxnSp macro="">
      <xdr:nvCxnSpPr>
        <xdr:cNvPr id="239" name="直線コネクタ 238"/>
        <xdr:cNvCxnSpPr/>
      </xdr:nvCxnSpPr>
      <xdr:spPr>
        <a:xfrm flipV="1">
          <a:off x="16510000" y="9243568"/>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133367</xdr:rowOff>
    </xdr:from>
    <xdr:ext cx="762000" cy="259045"/>
    <xdr:sp macro="" textlink="">
      <xdr:nvSpPr>
        <xdr:cNvPr id="240" name="その他最小値テキスト"/>
        <xdr:cNvSpPr txBox="1"/>
      </xdr:nvSpPr>
      <xdr:spPr>
        <a:xfrm>
          <a:off x="16598900" y="10248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59</xdr:row>
      <xdr:rowOff>161290</xdr:rowOff>
    </xdr:from>
    <xdr:to>
      <xdr:col>24</xdr:col>
      <xdr:colOff>120650</xdr:colOff>
      <xdr:row>59</xdr:row>
      <xdr:rowOff>161290</xdr:rowOff>
    </xdr:to>
    <xdr:cxnSp macro="">
      <xdr:nvCxnSpPr>
        <xdr:cNvPr id="241" name="直線コネクタ 240"/>
        <xdr:cNvCxnSpPr/>
      </xdr:nvCxnSpPr>
      <xdr:spPr>
        <a:xfrm>
          <a:off x="16421100" y="10276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71645</xdr:rowOff>
    </xdr:from>
    <xdr:ext cx="762000" cy="259045"/>
    <xdr:sp macro="" textlink="">
      <xdr:nvSpPr>
        <xdr:cNvPr id="242" name="その他最大値テキスト"/>
        <xdr:cNvSpPr txBox="1"/>
      </xdr:nvSpPr>
      <xdr:spPr>
        <a:xfrm>
          <a:off x="16598900" y="898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53</xdr:row>
      <xdr:rowOff>156718</xdr:rowOff>
    </xdr:from>
    <xdr:to>
      <xdr:col>24</xdr:col>
      <xdr:colOff>120650</xdr:colOff>
      <xdr:row>53</xdr:row>
      <xdr:rowOff>156718</xdr:rowOff>
    </xdr:to>
    <xdr:cxnSp macro="">
      <xdr:nvCxnSpPr>
        <xdr:cNvPr id="243" name="直線コネクタ 242"/>
        <xdr:cNvCxnSpPr/>
      </xdr:nvCxnSpPr>
      <xdr:spPr>
        <a:xfrm>
          <a:off x="16421100" y="9243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124714</xdr:rowOff>
    </xdr:from>
    <xdr:to>
      <xdr:col>24</xdr:col>
      <xdr:colOff>31750</xdr:colOff>
      <xdr:row>55</xdr:row>
      <xdr:rowOff>124714</xdr:rowOff>
    </xdr:to>
    <xdr:cxnSp macro="">
      <xdr:nvCxnSpPr>
        <xdr:cNvPr id="244" name="直線コネクタ 243"/>
        <xdr:cNvCxnSpPr/>
      </xdr:nvCxnSpPr>
      <xdr:spPr>
        <a:xfrm>
          <a:off x="15671800" y="955446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137431</xdr:rowOff>
    </xdr:from>
    <xdr:ext cx="762000" cy="259045"/>
    <xdr:sp macro="" textlink="">
      <xdr:nvSpPr>
        <xdr:cNvPr id="245" name="その他平均値テキスト"/>
        <xdr:cNvSpPr txBox="1"/>
      </xdr:nvSpPr>
      <xdr:spPr>
        <a:xfrm>
          <a:off x="16598900" y="9567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6" name="フローチャート : 判断 245"/>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124714</xdr:rowOff>
    </xdr:from>
    <xdr:to>
      <xdr:col>22</xdr:col>
      <xdr:colOff>565150</xdr:colOff>
      <xdr:row>56</xdr:row>
      <xdr:rowOff>3556</xdr:rowOff>
    </xdr:to>
    <xdr:cxnSp macro="">
      <xdr:nvCxnSpPr>
        <xdr:cNvPr id="247" name="直線コネクタ 246"/>
        <xdr:cNvCxnSpPr/>
      </xdr:nvCxnSpPr>
      <xdr:spPr>
        <a:xfrm flipV="1">
          <a:off x="14782800" y="955446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156210</xdr:rowOff>
    </xdr:from>
    <xdr:to>
      <xdr:col>22</xdr:col>
      <xdr:colOff>615950</xdr:colOff>
      <xdr:row>56</xdr:row>
      <xdr:rowOff>86360</xdr:rowOff>
    </xdr:to>
    <xdr:sp macro="" textlink="">
      <xdr:nvSpPr>
        <xdr:cNvPr id="248" name="フローチャート : 判断 247"/>
        <xdr:cNvSpPr/>
      </xdr:nvSpPr>
      <xdr:spPr>
        <a:xfrm>
          <a:off x="15621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71137</xdr:rowOff>
    </xdr:from>
    <xdr:ext cx="736600" cy="259045"/>
    <xdr:sp macro="" textlink="">
      <xdr:nvSpPr>
        <xdr:cNvPr id="249" name="テキスト ボックス 248"/>
        <xdr:cNvSpPr txBox="1"/>
      </xdr:nvSpPr>
      <xdr:spPr>
        <a:xfrm>
          <a:off x="15290800" y="9672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143002</xdr:rowOff>
    </xdr:from>
    <xdr:to>
      <xdr:col>21</xdr:col>
      <xdr:colOff>361950</xdr:colOff>
      <xdr:row>56</xdr:row>
      <xdr:rowOff>3556</xdr:rowOff>
    </xdr:to>
    <xdr:cxnSp macro="">
      <xdr:nvCxnSpPr>
        <xdr:cNvPr id="250" name="直線コネクタ 249"/>
        <xdr:cNvCxnSpPr/>
      </xdr:nvCxnSpPr>
      <xdr:spPr>
        <a:xfrm>
          <a:off x="13893800" y="957275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142494</xdr:rowOff>
    </xdr:from>
    <xdr:to>
      <xdr:col>21</xdr:col>
      <xdr:colOff>412750</xdr:colOff>
      <xdr:row>56</xdr:row>
      <xdr:rowOff>72644</xdr:rowOff>
    </xdr:to>
    <xdr:sp macro="" textlink="">
      <xdr:nvSpPr>
        <xdr:cNvPr id="251" name="フローチャート : 判断 250"/>
        <xdr:cNvSpPr/>
      </xdr:nvSpPr>
      <xdr:spPr>
        <a:xfrm>
          <a:off x="14732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57421</xdr:rowOff>
    </xdr:from>
    <xdr:ext cx="762000" cy="259045"/>
    <xdr:sp macro="" textlink="">
      <xdr:nvSpPr>
        <xdr:cNvPr id="252" name="テキスト ボックス 251"/>
        <xdr:cNvSpPr txBox="1"/>
      </xdr:nvSpPr>
      <xdr:spPr>
        <a:xfrm>
          <a:off x="14401800" y="965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124714</xdr:rowOff>
    </xdr:from>
    <xdr:to>
      <xdr:col>20</xdr:col>
      <xdr:colOff>158750</xdr:colOff>
      <xdr:row>55</xdr:row>
      <xdr:rowOff>143002</xdr:rowOff>
    </xdr:to>
    <xdr:cxnSp macro="">
      <xdr:nvCxnSpPr>
        <xdr:cNvPr id="253" name="直線コネクタ 252"/>
        <xdr:cNvCxnSpPr/>
      </xdr:nvCxnSpPr>
      <xdr:spPr>
        <a:xfrm>
          <a:off x="13004800" y="955446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115062</xdr:rowOff>
    </xdr:from>
    <xdr:to>
      <xdr:col>20</xdr:col>
      <xdr:colOff>209550</xdr:colOff>
      <xdr:row>56</xdr:row>
      <xdr:rowOff>45212</xdr:rowOff>
    </xdr:to>
    <xdr:sp macro="" textlink="">
      <xdr:nvSpPr>
        <xdr:cNvPr id="254" name="フローチャート : 判断 253"/>
        <xdr:cNvSpPr/>
      </xdr:nvSpPr>
      <xdr:spPr>
        <a:xfrm>
          <a:off x="13843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29989</xdr:rowOff>
    </xdr:from>
    <xdr:ext cx="762000" cy="259045"/>
    <xdr:sp macro="" textlink="">
      <xdr:nvSpPr>
        <xdr:cNvPr id="255" name="テキスト ボックス 254"/>
        <xdr:cNvSpPr txBox="1"/>
      </xdr:nvSpPr>
      <xdr:spPr>
        <a:xfrm>
          <a:off x="13512800" y="9631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124206</xdr:rowOff>
    </xdr:from>
    <xdr:to>
      <xdr:col>19</xdr:col>
      <xdr:colOff>6350</xdr:colOff>
      <xdr:row>56</xdr:row>
      <xdr:rowOff>54356</xdr:rowOff>
    </xdr:to>
    <xdr:sp macro="" textlink="">
      <xdr:nvSpPr>
        <xdr:cNvPr id="256" name="フローチャート : 判断 255"/>
        <xdr:cNvSpPr/>
      </xdr:nvSpPr>
      <xdr:spPr>
        <a:xfrm>
          <a:off x="129540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39133</xdr:rowOff>
    </xdr:from>
    <xdr:ext cx="762000" cy="259045"/>
    <xdr:sp macro="" textlink="">
      <xdr:nvSpPr>
        <xdr:cNvPr id="257" name="テキスト ボックス 256"/>
        <xdr:cNvSpPr txBox="1"/>
      </xdr:nvSpPr>
      <xdr:spPr>
        <a:xfrm>
          <a:off x="12623800" y="9640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73914</xdr:rowOff>
    </xdr:from>
    <xdr:to>
      <xdr:col>24</xdr:col>
      <xdr:colOff>82550</xdr:colOff>
      <xdr:row>56</xdr:row>
      <xdr:rowOff>4064</xdr:rowOff>
    </xdr:to>
    <xdr:sp macro="" textlink="">
      <xdr:nvSpPr>
        <xdr:cNvPr id="263" name="円/楕円 262"/>
        <xdr:cNvSpPr/>
      </xdr:nvSpPr>
      <xdr:spPr>
        <a:xfrm>
          <a:off x="16459200" y="9503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90441</xdr:rowOff>
    </xdr:from>
    <xdr:ext cx="762000" cy="259045"/>
    <xdr:sp macro="" textlink="">
      <xdr:nvSpPr>
        <xdr:cNvPr id="264" name="その他該当値テキスト"/>
        <xdr:cNvSpPr txBox="1"/>
      </xdr:nvSpPr>
      <xdr:spPr>
        <a:xfrm>
          <a:off x="16598900" y="9348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73914</xdr:rowOff>
    </xdr:from>
    <xdr:to>
      <xdr:col>22</xdr:col>
      <xdr:colOff>615950</xdr:colOff>
      <xdr:row>56</xdr:row>
      <xdr:rowOff>4064</xdr:rowOff>
    </xdr:to>
    <xdr:sp macro="" textlink="">
      <xdr:nvSpPr>
        <xdr:cNvPr id="265" name="円/楕円 264"/>
        <xdr:cNvSpPr/>
      </xdr:nvSpPr>
      <xdr:spPr>
        <a:xfrm>
          <a:off x="15621000" y="9503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14241</xdr:rowOff>
    </xdr:from>
    <xdr:ext cx="736600" cy="259045"/>
    <xdr:sp macro="" textlink="">
      <xdr:nvSpPr>
        <xdr:cNvPr id="266" name="テキスト ボックス 265"/>
        <xdr:cNvSpPr txBox="1"/>
      </xdr:nvSpPr>
      <xdr:spPr>
        <a:xfrm>
          <a:off x="15290800" y="92725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124206</xdr:rowOff>
    </xdr:from>
    <xdr:to>
      <xdr:col>21</xdr:col>
      <xdr:colOff>412750</xdr:colOff>
      <xdr:row>56</xdr:row>
      <xdr:rowOff>54356</xdr:rowOff>
    </xdr:to>
    <xdr:sp macro="" textlink="">
      <xdr:nvSpPr>
        <xdr:cNvPr id="267" name="円/楕円 266"/>
        <xdr:cNvSpPr/>
      </xdr:nvSpPr>
      <xdr:spPr>
        <a:xfrm>
          <a:off x="14732000" y="9553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64533</xdr:rowOff>
    </xdr:from>
    <xdr:ext cx="762000" cy="259045"/>
    <xdr:sp macro="" textlink="">
      <xdr:nvSpPr>
        <xdr:cNvPr id="268" name="テキスト ボックス 267"/>
        <xdr:cNvSpPr txBox="1"/>
      </xdr:nvSpPr>
      <xdr:spPr>
        <a:xfrm>
          <a:off x="14401800" y="932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92202</xdr:rowOff>
    </xdr:from>
    <xdr:to>
      <xdr:col>20</xdr:col>
      <xdr:colOff>209550</xdr:colOff>
      <xdr:row>56</xdr:row>
      <xdr:rowOff>22352</xdr:rowOff>
    </xdr:to>
    <xdr:sp macro="" textlink="">
      <xdr:nvSpPr>
        <xdr:cNvPr id="269" name="円/楕円 268"/>
        <xdr:cNvSpPr/>
      </xdr:nvSpPr>
      <xdr:spPr>
        <a:xfrm>
          <a:off x="13843000" y="9521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32529</xdr:rowOff>
    </xdr:from>
    <xdr:ext cx="762000" cy="259045"/>
    <xdr:sp macro="" textlink="">
      <xdr:nvSpPr>
        <xdr:cNvPr id="270" name="テキスト ボックス 269"/>
        <xdr:cNvSpPr txBox="1"/>
      </xdr:nvSpPr>
      <xdr:spPr>
        <a:xfrm>
          <a:off x="13512800" y="9290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73914</xdr:rowOff>
    </xdr:from>
    <xdr:to>
      <xdr:col>19</xdr:col>
      <xdr:colOff>6350</xdr:colOff>
      <xdr:row>56</xdr:row>
      <xdr:rowOff>4064</xdr:rowOff>
    </xdr:to>
    <xdr:sp macro="" textlink="">
      <xdr:nvSpPr>
        <xdr:cNvPr id="271" name="円/楕円 270"/>
        <xdr:cNvSpPr/>
      </xdr:nvSpPr>
      <xdr:spPr>
        <a:xfrm>
          <a:off x="12954000" y="9503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14241</xdr:rowOff>
    </xdr:from>
    <xdr:ext cx="762000" cy="259045"/>
    <xdr:sp macro="" textlink="">
      <xdr:nvSpPr>
        <xdr:cNvPr id="272" name="テキスト ボックス 271"/>
        <xdr:cNvSpPr txBox="1"/>
      </xdr:nvSpPr>
      <xdr:spPr>
        <a:xfrm>
          <a:off x="12623800" y="9272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a:t>
          </a:r>
          <a:r>
            <a:rPr kumimoji="1" lang="en-US" altLang="ja-JP" sz="1300">
              <a:latin typeface="ＭＳ Ｐゴシック"/>
            </a:rPr>
            <a:t>8.0</a:t>
          </a:r>
          <a:r>
            <a:rPr kumimoji="1" lang="ja-JP" altLang="en-US" sz="1300">
              <a:latin typeface="ＭＳ Ｐゴシック"/>
            </a:rPr>
            <a:t>％は類似団体平均を</a:t>
          </a:r>
          <a:r>
            <a:rPr kumimoji="1" lang="en-US" altLang="ja-JP" sz="1300">
              <a:latin typeface="ＭＳ Ｐゴシック"/>
            </a:rPr>
            <a:t>3.5</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青年就農給付金事業への負担金、介護給付費負担金などの社会保障関係経費の増が主な要因となっている。</a:t>
          </a:r>
          <a:endParaRPr kumimoji="1" lang="en-US" altLang="ja-JP" sz="1300">
            <a:latin typeface="ＭＳ Ｐゴシック"/>
          </a:endParaRPr>
        </a:p>
        <a:p>
          <a:r>
            <a:rPr kumimoji="1" lang="ja-JP" altLang="en-US" sz="1300">
              <a:latin typeface="ＭＳ Ｐゴシック"/>
            </a:rPr>
            <a:t>　今後は各種団体への補助金見直しや廃止、介護予防等の推進等により、経費節減に努めていく。</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161290</xdr:rowOff>
    </xdr:from>
    <xdr:to>
      <xdr:col>24</xdr:col>
      <xdr:colOff>31750</xdr:colOff>
      <xdr:row>41</xdr:row>
      <xdr:rowOff>56134</xdr:rowOff>
    </xdr:to>
    <xdr:cxnSp macro="">
      <xdr:nvCxnSpPr>
        <xdr:cNvPr id="297" name="直線コネクタ 296"/>
        <xdr:cNvCxnSpPr/>
      </xdr:nvCxnSpPr>
      <xdr:spPr>
        <a:xfrm flipV="1">
          <a:off x="16510000" y="5819140"/>
          <a:ext cx="0" cy="1266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28211</xdr:rowOff>
    </xdr:from>
    <xdr:ext cx="762000" cy="259045"/>
    <xdr:sp macro="" textlink="">
      <xdr:nvSpPr>
        <xdr:cNvPr id="298" name="補助費等最小値テキスト"/>
        <xdr:cNvSpPr txBox="1"/>
      </xdr:nvSpPr>
      <xdr:spPr>
        <a:xfrm>
          <a:off x="16598900" y="7057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23</xdr:col>
      <xdr:colOff>628650</xdr:colOff>
      <xdr:row>41</xdr:row>
      <xdr:rowOff>56134</xdr:rowOff>
    </xdr:from>
    <xdr:to>
      <xdr:col>24</xdr:col>
      <xdr:colOff>120650</xdr:colOff>
      <xdr:row>41</xdr:row>
      <xdr:rowOff>56134</xdr:rowOff>
    </xdr:to>
    <xdr:cxnSp macro="">
      <xdr:nvCxnSpPr>
        <xdr:cNvPr id="299" name="直線コネクタ 298"/>
        <xdr:cNvCxnSpPr/>
      </xdr:nvCxnSpPr>
      <xdr:spPr>
        <a:xfrm>
          <a:off x="16421100" y="7085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76217</xdr:rowOff>
    </xdr:from>
    <xdr:ext cx="762000" cy="259045"/>
    <xdr:sp macro="" textlink="">
      <xdr:nvSpPr>
        <xdr:cNvPr id="300" name="補助費等最大値テキスト"/>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23</xdr:col>
      <xdr:colOff>628650</xdr:colOff>
      <xdr:row>33</xdr:row>
      <xdr:rowOff>161290</xdr:rowOff>
    </xdr:from>
    <xdr:to>
      <xdr:col>24</xdr:col>
      <xdr:colOff>120650</xdr:colOff>
      <xdr:row>33</xdr:row>
      <xdr:rowOff>161290</xdr:rowOff>
    </xdr:to>
    <xdr:cxnSp macro="">
      <xdr:nvCxnSpPr>
        <xdr:cNvPr id="301" name="直線コネクタ 300"/>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69850</xdr:rowOff>
    </xdr:from>
    <xdr:to>
      <xdr:col>24</xdr:col>
      <xdr:colOff>31750</xdr:colOff>
      <xdr:row>35</xdr:row>
      <xdr:rowOff>92710</xdr:rowOff>
    </xdr:to>
    <xdr:cxnSp macro="">
      <xdr:nvCxnSpPr>
        <xdr:cNvPr id="302" name="直線コネクタ 301"/>
        <xdr:cNvCxnSpPr/>
      </xdr:nvCxnSpPr>
      <xdr:spPr>
        <a:xfrm>
          <a:off x="15671800" y="60706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2557</xdr:rowOff>
    </xdr:from>
    <xdr:ext cx="762000" cy="259045"/>
    <xdr:sp macro="" textlink="">
      <xdr:nvSpPr>
        <xdr:cNvPr id="303" name="補助費等平均値テキスト"/>
        <xdr:cNvSpPr txBox="1"/>
      </xdr:nvSpPr>
      <xdr:spPr>
        <a:xfrm>
          <a:off x="16598900" y="6174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04" name="フローチャート : 判断 303"/>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69850</xdr:rowOff>
    </xdr:from>
    <xdr:to>
      <xdr:col>22</xdr:col>
      <xdr:colOff>565150</xdr:colOff>
      <xdr:row>35</xdr:row>
      <xdr:rowOff>88138</xdr:rowOff>
    </xdr:to>
    <xdr:cxnSp macro="">
      <xdr:nvCxnSpPr>
        <xdr:cNvPr id="305" name="直線コネクタ 304"/>
        <xdr:cNvCxnSpPr/>
      </xdr:nvCxnSpPr>
      <xdr:spPr>
        <a:xfrm flipV="1">
          <a:off x="14782800" y="607060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6" name="フローチャート : 判断 305"/>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116857</xdr:rowOff>
    </xdr:from>
    <xdr:ext cx="736600" cy="259045"/>
    <xdr:sp macro="" textlink="">
      <xdr:nvSpPr>
        <xdr:cNvPr id="307" name="テキスト ボックス 306"/>
        <xdr:cNvSpPr txBox="1"/>
      </xdr:nvSpPr>
      <xdr:spPr>
        <a:xfrm>
          <a:off x="15290800" y="628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65278</xdr:rowOff>
    </xdr:from>
    <xdr:to>
      <xdr:col>21</xdr:col>
      <xdr:colOff>361950</xdr:colOff>
      <xdr:row>35</xdr:row>
      <xdr:rowOff>88138</xdr:rowOff>
    </xdr:to>
    <xdr:cxnSp macro="">
      <xdr:nvCxnSpPr>
        <xdr:cNvPr id="308" name="直線コネクタ 307"/>
        <xdr:cNvCxnSpPr/>
      </xdr:nvCxnSpPr>
      <xdr:spPr>
        <a:xfrm>
          <a:off x="13893800" y="606602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48768</xdr:rowOff>
    </xdr:from>
    <xdr:to>
      <xdr:col>21</xdr:col>
      <xdr:colOff>412750</xdr:colOff>
      <xdr:row>36</xdr:row>
      <xdr:rowOff>150368</xdr:rowOff>
    </xdr:to>
    <xdr:sp macro="" textlink="">
      <xdr:nvSpPr>
        <xdr:cNvPr id="309" name="フローチャート : 判断 308"/>
        <xdr:cNvSpPr/>
      </xdr:nvSpPr>
      <xdr:spPr>
        <a:xfrm>
          <a:off x="14732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135145</xdr:rowOff>
    </xdr:from>
    <xdr:ext cx="762000" cy="259045"/>
    <xdr:sp macro="" textlink="">
      <xdr:nvSpPr>
        <xdr:cNvPr id="310" name="テキスト ボックス 309"/>
        <xdr:cNvSpPr txBox="1"/>
      </xdr:nvSpPr>
      <xdr:spPr>
        <a:xfrm>
          <a:off x="14401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65278</xdr:rowOff>
    </xdr:from>
    <xdr:to>
      <xdr:col>20</xdr:col>
      <xdr:colOff>158750</xdr:colOff>
      <xdr:row>35</xdr:row>
      <xdr:rowOff>78994</xdr:rowOff>
    </xdr:to>
    <xdr:cxnSp macro="">
      <xdr:nvCxnSpPr>
        <xdr:cNvPr id="311" name="直線コネクタ 310"/>
        <xdr:cNvCxnSpPr/>
      </xdr:nvCxnSpPr>
      <xdr:spPr>
        <a:xfrm flipV="1">
          <a:off x="13004800" y="606602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44196</xdr:rowOff>
    </xdr:from>
    <xdr:to>
      <xdr:col>20</xdr:col>
      <xdr:colOff>209550</xdr:colOff>
      <xdr:row>36</xdr:row>
      <xdr:rowOff>145796</xdr:rowOff>
    </xdr:to>
    <xdr:sp macro="" textlink="">
      <xdr:nvSpPr>
        <xdr:cNvPr id="312" name="フローチャート : 判断 311"/>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130573</xdr:rowOff>
    </xdr:from>
    <xdr:ext cx="762000" cy="259045"/>
    <xdr:sp macro="" textlink="">
      <xdr:nvSpPr>
        <xdr:cNvPr id="313" name="テキスト ボックス 312"/>
        <xdr:cNvSpPr txBox="1"/>
      </xdr:nvSpPr>
      <xdr:spPr>
        <a:xfrm>
          <a:off x="13512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53340</xdr:rowOff>
    </xdr:from>
    <xdr:to>
      <xdr:col>19</xdr:col>
      <xdr:colOff>6350</xdr:colOff>
      <xdr:row>36</xdr:row>
      <xdr:rowOff>154940</xdr:rowOff>
    </xdr:to>
    <xdr:sp macro="" textlink="">
      <xdr:nvSpPr>
        <xdr:cNvPr id="314" name="フローチャート : 判断 313"/>
        <xdr:cNvSpPr/>
      </xdr:nvSpPr>
      <xdr:spPr>
        <a:xfrm>
          <a:off x="12954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139717</xdr:rowOff>
    </xdr:from>
    <xdr:ext cx="762000" cy="259045"/>
    <xdr:sp macro="" textlink="">
      <xdr:nvSpPr>
        <xdr:cNvPr id="315" name="テキスト ボックス 314"/>
        <xdr:cNvSpPr txBox="1"/>
      </xdr:nvSpPr>
      <xdr:spPr>
        <a:xfrm>
          <a:off x="12623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41910</xdr:rowOff>
    </xdr:from>
    <xdr:to>
      <xdr:col>24</xdr:col>
      <xdr:colOff>82550</xdr:colOff>
      <xdr:row>35</xdr:row>
      <xdr:rowOff>143510</xdr:rowOff>
    </xdr:to>
    <xdr:sp macro="" textlink="">
      <xdr:nvSpPr>
        <xdr:cNvPr id="321" name="円/楕円 320"/>
        <xdr:cNvSpPr/>
      </xdr:nvSpPr>
      <xdr:spPr>
        <a:xfrm>
          <a:off x="164592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58437</xdr:rowOff>
    </xdr:from>
    <xdr:ext cx="762000" cy="259045"/>
    <xdr:sp macro="" textlink="">
      <xdr:nvSpPr>
        <xdr:cNvPr id="322" name="補助費等該当値テキスト"/>
        <xdr:cNvSpPr txBox="1"/>
      </xdr:nvSpPr>
      <xdr:spPr>
        <a:xfrm>
          <a:off x="16598900" y="588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19050</xdr:rowOff>
    </xdr:from>
    <xdr:to>
      <xdr:col>22</xdr:col>
      <xdr:colOff>615950</xdr:colOff>
      <xdr:row>35</xdr:row>
      <xdr:rowOff>120650</xdr:rowOff>
    </xdr:to>
    <xdr:sp macro="" textlink="">
      <xdr:nvSpPr>
        <xdr:cNvPr id="323" name="円/楕円 322"/>
        <xdr:cNvSpPr/>
      </xdr:nvSpPr>
      <xdr:spPr>
        <a:xfrm>
          <a:off x="156210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130827</xdr:rowOff>
    </xdr:from>
    <xdr:ext cx="736600" cy="259045"/>
    <xdr:sp macro="" textlink="">
      <xdr:nvSpPr>
        <xdr:cNvPr id="324" name="テキスト ボックス 323"/>
        <xdr:cNvSpPr txBox="1"/>
      </xdr:nvSpPr>
      <xdr:spPr>
        <a:xfrm>
          <a:off x="15290800" y="5788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37338</xdr:rowOff>
    </xdr:from>
    <xdr:to>
      <xdr:col>21</xdr:col>
      <xdr:colOff>412750</xdr:colOff>
      <xdr:row>35</xdr:row>
      <xdr:rowOff>138938</xdr:rowOff>
    </xdr:to>
    <xdr:sp macro="" textlink="">
      <xdr:nvSpPr>
        <xdr:cNvPr id="325" name="円/楕円 324"/>
        <xdr:cNvSpPr/>
      </xdr:nvSpPr>
      <xdr:spPr>
        <a:xfrm>
          <a:off x="14732000" y="603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149115</xdr:rowOff>
    </xdr:from>
    <xdr:ext cx="762000" cy="259045"/>
    <xdr:sp macro="" textlink="">
      <xdr:nvSpPr>
        <xdr:cNvPr id="326" name="テキスト ボックス 325"/>
        <xdr:cNvSpPr txBox="1"/>
      </xdr:nvSpPr>
      <xdr:spPr>
        <a:xfrm>
          <a:off x="14401800" y="5806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14478</xdr:rowOff>
    </xdr:from>
    <xdr:to>
      <xdr:col>20</xdr:col>
      <xdr:colOff>209550</xdr:colOff>
      <xdr:row>35</xdr:row>
      <xdr:rowOff>116078</xdr:rowOff>
    </xdr:to>
    <xdr:sp macro="" textlink="">
      <xdr:nvSpPr>
        <xdr:cNvPr id="327" name="円/楕円 326"/>
        <xdr:cNvSpPr/>
      </xdr:nvSpPr>
      <xdr:spPr>
        <a:xfrm>
          <a:off x="13843000" y="6015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126255</xdr:rowOff>
    </xdr:from>
    <xdr:ext cx="762000" cy="259045"/>
    <xdr:sp macro="" textlink="">
      <xdr:nvSpPr>
        <xdr:cNvPr id="328" name="テキスト ボックス 327"/>
        <xdr:cNvSpPr txBox="1"/>
      </xdr:nvSpPr>
      <xdr:spPr>
        <a:xfrm>
          <a:off x="13512800" y="578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28194</xdr:rowOff>
    </xdr:from>
    <xdr:to>
      <xdr:col>19</xdr:col>
      <xdr:colOff>6350</xdr:colOff>
      <xdr:row>35</xdr:row>
      <xdr:rowOff>129794</xdr:rowOff>
    </xdr:to>
    <xdr:sp macro="" textlink="">
      <xdr:nvSpPr>
        <xdr:cNvPr id="329" name="円/楕円 328"/>
        <xdr:cNvSpPr/>
      </xdr:nvSpPr>
      <xdr:spPr>
        <a:xfrm>
          <a:off x="12954000" y="6028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139971</xdr:rowOff>
    </xdr:from>
    <xdr:ext cx="762000" cy="259045"/>
    <xdr:sp macro="" textlink="">
      <xdr:nvSpPr>
        <xdr:cNvPr id="330" name="テキスト ボックス 329"/>
        <xdr:cNvSpPr txBox="1"/>
      </xdr:nvSpPr>
      <xdr:spPr>
        <a:xfrm>
          <a:off x="12623800" y="5797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a:t>
          </a:r>
          <a:r>
            <a:rPr kumimoji="1" lang="en-US" altLang="ja-JP" sz="1300">
              <a:latin typeface="ＭＳ Ｐゴシック"/>
            </a:rPr>
            <a:t>18.7</a:t>
          </a:r>
          <a:r>
            <a:rPr kumimoji="1" lang="ja-JP" altLang="en-US" sz="1300">
              <a:latin typeface="ＭＳ Ｐゴシック"/>
            </a:rPr>
            <a:t>％は類似団体平均を</a:t>
          </a:r>
          <a:r>
            <a:rPr kumimoji="1" lang="en-US" altLang="ja-JP" sz="1300">
              <a:latin typeface="ＭＳ Ｐゴシック"/>
            </a:rPr>
            <a:t>0.2</a:t>
          </a:r>
          <a:r>
            <a:rPr kumimoji="1" lang="ja-JP" altLang="en-US" sz="1300">
              <a:latin typeface="ＭＳ Ｐゴシック"/>
            </a:rPr>
            <a:t>ポイント上回っているが、年々その差は少なくなり、改善されてきている。</a:t>
          </a:r>
          <a:endParaRPr kumimoji="1" lang="en-US" altLang="ja-JP" sz="1300">
            <a:latin typeface="ＭＳ Ｐゴシック"/>
          </a:endParaRPr>
        </a:p>
        <a:p>
          <a:r>
            <a:rPr kumimoji="1" lang="ja-JP" altLang="en-US" sz="1300">
              <a:latin typeface="ＭＳ Ｐゴシック"/>
            </a:rPr>
            <a:t>　今後も元利償還金は減少していく見込みであるが、今後</a:t>
          </a:r>
          <a:r>
            <a:rPr kumimoji="1" lang="en-US" altLang="ja-JP" sz="1300">
              <a:latin typeface="ＭＳ Ｐゴシック"/>
            </a:rPr>
            <a:t>3</a:t>
          </a:r>
          <a:r>
            <a:rPr kumimoji="1" lang="ja-JP" altLang="en-US" sz="1300">
              <a:latin typeface="ＭＳ Ｐゴシック"/>
            </a:rPr>
            <a:t>年間で類似団体平均水準値を下回ることに目標をおき、</a:t>
          </a:r>
          <a:r>
            <a:rPr kumimoji="1" lang="ja-JP" altLang="ja-JP" sz="1300">
              <a:solidFill>
                <a:schemeClr val="dk1"/>
              </a:solidFill>
              <a:effectLst/>
              <a:latin typeface="+mn-lt"/>
              <a:ea typeface="+mn-ea"/>
              <a:cs typeface="+mn-cs"/>
            </a:rPr>
            <a:t>平準化を図りながら新規地方債の発行抑制</a:t>
          </a:r>
          <a:r>
            <a:rPr kumimoji="1" lang="ja-JP" altLang="en-US" sz="1300">
              <a:solidFill>
                <a:schemeClr val="dk1"/>
              </a:solidFill>
              <a:effectLst/>
              <a:latin typeface="+mn-lt"/>
              <a:ea typeface="+mn-ea"/>
              <a:cs typeface="+mn-cs"/>
            </a:rPr>
            <a:t>に努めていく。</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5" name="直線コネクタ 34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6" name="テキスト ボックス 34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7" name="直線コネクタ 34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8" name="テキスト ボックス 34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9" name="直線コネクタ 34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0" name="テキスト ボックス 34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1" name="直線コネクタ 35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2" name="テキスト ボックス 35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4" name="テキスト ボックス 35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113284</xdr:rowOff>
    </xdr:from>
    <xdr:to>
      <xdr:col>7</xdr:col>
      <xdr:colOff>15875</xdr:colOff>
      <xdr:row>79</xdr:row>
      <xdr:rowOff>92711</xdr:rowOff>
    </xdr:to>
    <xdr:cxnSp macro="">
      <xdr:nvCxnSpPr>
        <xdr:cNvPr id="356" name="直線コネクタ 355"/>
        <xdr:cNvCxnSpPr/>
      </xdr:nvCxnSpPr>
      <xdr:spPr>
        <a:xfrm flipV="1">
          <a:off x="4826000" y="12457684"/>
          <a:ext cx="0" cy="11795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64788</xdr:rowOff>
    </xdr:from>
    <xdr:ext cx="762000" cy="259045"/>
    <xdr:sp macro="" textlink="">
      <xdr:nvSpPr>
        <xdr:cNvPr id="357" name="公債費最小値テキスト"/>
        <xdr:cNvSpPr txBox="1"/>
      </xdr:nvSpPr>
      <xdr:spPr>
        <a:xfrm>
          <a:off x="4914900" y="136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33.0</a:t>
          </a:r>
          <a:endParaRPr kumimoji="1" lang="ja-JP" altLang="en-US" sz="1000" b="1">
            <a:latin typeface="ＭＳ Ｐゴシック"/>
          </a:endParaRPr>
        </a:p>
      </xdr:txBody>
    </xdr:sp>
    <xdr:clientData/>
  </xdr:oneCellAnchor>
  <xdr:twoCellAnchor>
    <xdr:from>
      <xdr:col>6</xdr:col>
      <xdr:colOff>612775</xdr:colOff>
      <xdr:row>79</xdr:row>
      <xdr:rowOff>92711</xdr:rowOff>
    </xdr:from>
    <xdr:to>
      <xdr:col>7</xdr:col>
      <xdr:colOff>104775</xdr:colOff>
      <xdr:row>79</xdr:row>
      <xdr:rowOff>92711</xdr:rowOff>
    </xdr:to>
    <xdr:cxnSp macro="">
      <xdr:nvCxnSpPr>
        <xdr:cNvPr id="358" name="直線コネクタ 357"/>
        <xdr:cNvCxnSpPr/>
      </xdr:nvCxnSpPr>
      <xdr:spPr>
        <a:xfrm>
          <a:off x="4737100" y="1363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28211</xdr:rowOff>
    </xdr:from>
    <xdr:ext cx="762000" cy="259045"/>
    <xdr:sp macro="" textlink="">
      <xdr:nvSpPr>
        <xdr:cNvPr id="359" name="公債費最大値テキスト"/>
        <xdr:cNvSpPr txBox="1"/>
      </xdr:nvSpPr>
      <xdr:spPr>
        <a:xfrm>
          <a:off x="4914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72</xdr:row>
      <xdr:rowOff>113284</xdr:rowOff>
    </xdr:from>
    <xdr:to>
      <xdr:col>7</xdr:col>
      <xdr:colOff>104775</xdr:colOff>
      <xdr:row>72</xdr:row>
      <xdr:rowOff>113284</xdr:rowOff>
    </xdr:to>
    <xdr:cxnSp macro="">
      <xdr:nvCxnSpPr>
        <xdr:cNvPr id="360" name="直線コネクタ 359"/>
        <xdr:cNvCxnSpPr/>
      </xdr:nvCxnSpPr>
      <xdr:spPr>
        <a:xfrm>
          <a:off x="4737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124714</xdr:rowOff>
    </xdr:from>
    <xdr:to>
      <xdr:col>7</xdr:col>
      <xdr:colOff>15875</xdr:colOff>
      <xdr:row>76</xdr:row>
      <xdr:rowOff>17272</xdr:rowOff>
    </xdr:to>
    <xdr:cxnSp macro="">
      <xdr:nvCxnSpPr>
        <xdr:cNvPr id="361" name="直線コネクタ 360"/>
        <xdr:cNvCxnSpPr/>
      </xdr:nvCxnSpPr>
      <xdr:spPr>
        <a:xfrm flipV="1">
          <a:off x="3987800" y="12983464"/>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81297</xdr:rowOff>
    </xdr:from>
    <xdr:ext cx="762000" cy="259045"/>
    <xdr:sp macro="" textlink="">
      <xdr:nvSpPr>
        <xdr:cNvPr id="362" name="公債費平均値テキスト"/>
        <xdr:cNvSpPr txBox="1"/>
      </xdr:nvSpPr>
      <xdr:spPr>
        <a:xfrm>
          <a:off x="4914900" y="12768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64770</xdr:rowOff>
    </xdr:from>
    <xdr:to>
      <xdr:col>7</xdr:col>
      <xdr:colOff>66675</xdr:colOff>
      <xdr:row>75</xdr:row>
      <xdr:rowOff>166370</xdr:rowOff>
    </xdr:to>
    <xdr:sp macro="" textlink="">
      <xdr:nvSpPr>
        <xdr:cNvPr id="363" name="フローチャート : 判断 362"/>
        <xdr:cNvSpPr/>
      </xdr:nvSpPr>
      <xdr:spPr>
        <a:xfrm>
          <a:off x="47752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17272</xdr:rowOff>
    </xdr:from>
    <xdr:to>
      <xdr:col>5</xdr:col>
      <xdr:colOff>549275</xdr:colOff>
      <xdr:row>76</xdr:row>
      <xdr:rowOff>159004</xdr:rowOff>
    </xdr:to>
    <xdr:cxnSp macro="">
      <xdr:nvCxnSpPr>
        <xdr:cNvPr id="364" name="直線コネクタ 363"/>
        <xdr:cNvCxnSpPr/>
      </xdr:nvCxnSpPr>
      <xdr:spPr>
        <a:xfrm flipV="1">
          <a:off x="3098800" y="13047472"/>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73914</xdr:rowOff>
    </xdr:from>
    <xdr:to>
      <xdr:col>5</xdr:col>
      <xdr:colOff>600075</xdr:colOff>
      <xdr:row>76</xdr:row>
      <xdr:rowOff>4065</xdr:rowOff>
    </xdr:to>
    <xdr:sp macro="" textlink="">
      <xdr:nvSpPr>
        <xdr:cNvPr id="365" name="フローチャート : 判断 364"/>
        <xdr:cNvSpPr/>
      </xdr:nvSpPr>
      <xdr:spPr>
        <a:xfrm>
          <a:off x="3937000" y="1293266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14241</xdr:rowOff>
    </xdr:from>
    <xdr:ext cx="736600" cy="259045"/>
    <xdr:sp macro="" textlink="">
      <xdr:nvSpPr>
        <xdr:cNvPr id="366" name="テキスト ボックス 365"/>
        <xdr:cNvSpPr txBox="1"/>
      </xdr:nvSpPr>
      <xdr:spPr>
        <a:xfrm>
          <a:off x="3606800" y="127015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159004</xdr:rowOff>
    </xdr:from>
    <xdr:to>
      <xdr:col>4</xdr:col>
      <xdr:colOff>346075</xdr:colOff>
      <xdr:row>77</xdr:row>
      <xdr:rowOff>37846</xdr:rowOff>
    </xdr:to>
    <xdr:cxnSp macro="">
      <xdr:nvCxnSpPr>
        <xdr:cNvPr id="367" name="直線コネクタ 366"/>
        <xdr:cNvCxnSpPr/>
      </xdr:nvCxnSpPr>
      <xdr:spPr>
        <a:xfrm flipV="1">
          <a:off x="2209800" y="1318920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160782</xdr:rowOff>
    </xdr:from>
    <xdr:to>
      <xdr:col>4</xdr:col>
      <xdr:colOff>396875</xdr:colOff>
      <xdr:row>76</xdr:row>
      <xdr:rowOff>90932</xdr:rowOff>
    </xdr:to>
    <xdr:sp macro="" textlink="">
      <xdr:nvSpPr>
        <xdr:cNvPr id="368" name="フローチャート : 判断 367"/>
        <xdr:cNvSpPr/>
      </xdr:nvSpPr>
      <xdr:spPr>
        <a:xfrm>
          <a:off x="3048000" y="13019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101109</xdr:rowOff>
    </xdr:from>
    <xdr:ext cx="762000" cy="259045"/>
    <xdr:sp macro="" textlink="">
      <xdr:nvSpPr>
        <xdr:cNvPr id="369" name="テキスト ボックス 368"/>
        <xdr:cNvSpPr txBox="1"/>
      </xdr:nvSpPr>
      <xdr:spPr>
        <a:xfrm>
          <a:off x="2717800" y="12788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37846</xdr:rowOff>
    </xdr:from>
    <xdr:to>
      <xdr:col>3</xdr:col>
      <xdr:colOff>142875</xdr:colOff>
      <xdr:row>77</xdr:row>
      <xdr:rowOff>147574</xdr:rowOff>
    </xdr:to>
    <xdr:cxnSp macro="">
      <xdr:nvCxnSpPr>
        <xdr:cNvPr id="370" name="直線コネクタ 369"/>
        <xdr:cNvCxnSpPr/>
      </xdr:nvCxnSpPr>
      <xdr:spPr>
        <a:xfrm flipV="1">
          <a:off x="1320800" y="13239496"/>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7620</xdr:rowOff>
    </xdr:from>
    <xdr:to>
      <xdr:col>3</xdr:col>
      <xdr:colOff>193675</xdr:colOff>
      <xdr:row>76</xdr:row>
      <xdr:rowOff>109220</xdr:rowOff>
    </xdr:to>
    <xdr:sp macro="" textlink="">
      <xdr:nvSpPr>
        <xdr:cNvPr id="371" name="フローチャート : 判断 370"/>
        <xdr:cNvSpPr/>
      </xdr:nvSpPr>
      <xdr:spPr>
        <a:xfrm>
          <a:off x="2159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119397</xdr:rowOff>
    </xdr:from>
    <xdr:ext cx="762000" cy="259045"/>
    <xdr:sp macro="" textlink="">
      <xdr:nvSpPr>
        <xdr:cNvPr id="372" name="テキスト ボックス 371"/>
        <xdr:cNvSpPr txBox="1"/>
      </xdr:nvSpPr>
      <xdr:spPr>
        <a:xfrm>
          <a:off x="1828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73" name="フローチャート : 判断 372"/>
        <xdr:cNvSpPr/>
      </xdr:nvSpPr>
      <xdr:spPr>
        <a:xfrm>
          <a:off x="1270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62247</xdr:rowOff>
    </xdr:from>
    <xdr:ext cx="762000" cy="259045"/>
    <xdr:sp macro="" textlink="">
      <xdr:nvSpPr>
        <xdr:cNvPr id="374" name="テキスト ボックス 373"/>
        <xdr:cNvSpPr txBox="1"/>
      </xdr:nvSpPr>
      <xdr:spPr>
        <a:xfrm>
          <a:off x="939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73914</xdr:rowOff>
    </xdr:from>
    <xdr:to>
      <xdr:col>7</xdr:col>
      <xdr:colOff>66675</xdr:colOff>
      <xdr:row>76</xdr:row>
      <xdr:rowOff>4065</xdr:rowOff>
    </xdr:to>
    <xdr:sp macro="" textlink="">
      <xdr:nvSpPr>
        <xdr:cNvPr id="380" name="円/楕円 379"/>
        <xdr:cNvSpPr/>
      </xdr:nvSpPr>
      <xdr:spPr>
        <a:xfrm>
          <a:off x="4775200" y="1293266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45991</xdr:rowOff>
    </xdr:from>
    <xdr:ext cx="762000" cy="259045"/>
    <xdr:sp macro="" textlink="">
      <xdr:nvSpPr>
        <xdr:cNvPr id="381" name="公債費該当値テキスト"/>
        <xdr:cNvSpPr txBox="1"/>
      </xdr:nvSpPr>
      <xdr:spPr>
        <a:xfrm>
          <a:off x="4914900" y="12904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137922</xdr:rowOff>
    </xdr:from>
    <xdr:to>
      <xdr:col>5</xdr:col>
      <xdr:colOff>600075</xdr:colOff>
      <xdr:row>76</xdr:row>
      <xdr:rowOff>68072</xdr:rowOff>
    </xdr:to>
    <xdr:sp macro="" textlink="">
      <xdr:nvSpPr>
        <xdr:cNvPr id="382" name="円/楕円 381"/>
        <xdr:cNvSpPr/>
      </xdr:nvSpPr>
      <xdr:spPr>
        <a:xfrm>
          <a:off x="3937000" y="1299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52849</xdr:rowOff>
    </xdr:from>
    <xdr:ext cx="736600" cy="259045"/>
    <xdr:sp macro="" textlink="">
      <xdr:nvSpPr>
        <xdr:cNvPr id="383" name="テキスト ボックス 382"/>
        <xdr:cNvSpPr txBox="1"/>
      </xdr:nvSpPr>
      <xdr:spPr>
        <a:xfrm>
          <a:off x="3606800" y="13083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108204</xdr:rowOff>
    </xdr:from>
    <xdr:to>
      <xdr:col>4</xdr:col>
      <xdr:colOff>396875</xdr:colOff>
      <xdr:row>77</xdr:row>
      <xdr:rowOff>38354</xdr:rowOff>
    </xdr:to>
    <xdr:sp macro="" textlink="">
      <xdr:nvSpPr>
        <xdr:cNvPr id="384" name="円/楕円 383"/>
        <xdr:cNvSpPr/>
      </xdr:nvSpPr>
      <xdr:spPr>
        <a:xfrm>
          <a:off x="3048000" y="1313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23131</xdr:rowOff>
    </xdr:from>
    <xdr:ext cx="762000" cy="259045"/>
    <xdr:sp macro="" textlink="">
      <xdr:nvSpPr>
        <xdr:cNvPr id="385" name="テキスト ボックス 384"/>
        <xdr:cNvSpPr txBox="1"/>
      </xdr:nvSpPr>
      <xdr:spPr>
        <a:xfrm>
          <a:off x="2717800" y="13224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158496</xdr:rowOff>
    </xdr:from>
    <xdr:to>
      <xdr:col>3</xdr:col>
      <xdr:colOff>193675</xdr:colOff>
      <xdr:row>77</xdr:row>
      <xdr:rowOff>88646</xdr:rowOff>
    </xdr:to>
    <xdr:sp macro="" textlink="">
      <xdr:nvSpPr>
        <xdr:cNvPr id="386" name="円/楕円 385"/>
        <xdr:cNvSpPr/>
      </xdr:nvSpPr>
      <xdr:spPr>
        <a:xfrm>
          <a:off x="2159000" y="1318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73423</xdr:rowOff>
    </xdr:from>
    <xdr:ext cx="762000" cy="259045"/>
    <xdr:sp macro="" textlink="">
      <xdr:nvSpPr>
        <xdr:cNvPr id="387" name="テキスト ボックス 386"/>
        <xdr:cNvSpPr txBox="1"/>
      </xdr:nvSpPr>
      <xdr:spPr>
        <a:xfrm>
          <a:off x="1828800" y="1327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96774</xdr:rowOff>
    </xdr:from>
    <xdr:to>
      <xdr:col>1</xdr:col>
      <xdr:colOff>676275</xdr:colOff>
      <xdr:row>78</xdr:row>
      <xdr:rowOff>26924</xdr:rowOff>
    </xdr:to>
    <xdr:sp macro="" textlink="">
      <xdr:nvSpPr>
        <xdr:cNvPr id="388" name="円/楕円 387"/>
        <xdr:cNvSpPr/>
      </xdr:nvSpPr>
      <xdr:spPr>
        <a:xfrm>
          <a:off x="1270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11701</xdr:rowOff>
    </xdr:from>
    <xdr:ext cx="762000" cy="259045"/>
    <xdr:sp macro="" textlink="">
      <xdr:nvSpPr>
        <xdr:cNvPr id="389" name="テキスト ボックス 388"/>
        <xdr:cNvSpPr txBox="1"/>
      </xdr:nvSpPr>
      <xdr:spPr>
        <a:xfrm>
          <a:off x="939800" y="13384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公債費以外は</a:t>
          </a:r>
          <a:r>
            <a:rPr kumimoji="1" lang="en-US" altLang="ja-JP" sz="1300">
              <a:latin typeface="ＭＳ Ｐゴシック"/>
            </a:rPr>
            <a:t>58.5</a:t>
          </a:r>
          <a:r>
            <a:rPr kumimoji="1" lang="ja-JP" altLang="en-US" sz="1300">
              <a:latin typeface="ＭＳ Ｐゴシック"/>
            </a:rPr>
            <a:t>％で、類似団体平均を</a:t>
          </a:r>
          <a:r>
            <a:rPr kumimoji="1" lang="en-US" altLang="ja-JP" sz="1300">
              <a:latin typeface="ＭＳ Ｐゴシック"/>
            </a:rPr>
            <a:t>1.7</a:t>
          </a:r>
          <a:r>
            <a:rPr kumimoji="1" lang="ja-JP" altLang="en-US" sz="1300">
              <a:latin typeface="ＭＳ Ｐゴシック"/>
            </a:rPr>
            <a:t>ポイント下回っているが、中位に留まっている状況である。</a:t>
          </a:r>
          <a:endParaRPr kumimoji="1" lang="en-US" altLang="ja-JP" sz="1300">
            <a:latin typeface="ＭＳ Ｐゴシック"/>
          </a:endParaRPr>
        </a:p>
        <a:p>
          <a:r>
            <a:rPr kumimoji="1" lang="ja-JP" altLang="en-US" sz="1300">
              <a:latin typeface="ＭＳ Ｐゴシック"/>
            </a:rPr>
            <a:t>　今後は適切な定員数と給与の適正化による人件費の減（</a:t>
          </a:r>
          <a:r>
            <a:rPr kumimoji="1" lang="en-US" altLang="ja-JP" sz="1300">
              <a:latin typeface="ＭＳ Ｐゴシック"/>
            </a:rPr>
            <a:t>5</a:t>
          </a:r>
          <a:r>
            <a:rPr kumimoji="1" lang="ja-JP" altLang="en-US" sz="1300">
              <a:latin typeface="ＭＳ Ｐゴシック"/>
            </a:rPr>
            <a:t>年間で</a:t>
          </a:r>
          <a:r>
            <a:rPr kumimoji="1" lang="en-US" altLang="ja-JP" sz="1300">
              <a:latin typeface="ＭＳ Ｐゴシック"/>
            </a:rPr>
            <a:t>2</a:t>
          </a:r>
          <a:r>
            <a:rPr kumimoji="1" lang="ja-JP" altLang="en-US" sz="1300">
              <a:latin typeface="ＭＳ Ｐゴシック"/>
            </a:rPr>
            <a:t>％の減）、事業の見直しによる物件費、扶助費等の減、各事業会計の健全化による負担額の軽減等を図り、経費削減に努める。</a:t>
          </a: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4" name="直線コネクタ 40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5" name="テキスト ボックス 40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6" name="直線コネクタ 40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7" name="テキスト ボックス 40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8" name="直線コネクタ 40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9" name="テキスト ボックス 40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0" name="直線コネクタ 40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1" name="テキスト ボックス 41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145288</xdr:rowOff>
    </xdr:from>
    <xdr:to>
      <xdr:col>24</xdr:col>
      <xdr:colOff>31750</xdr:colOff>
      <xdr:row>79</xdr:row>
      <xdr:rowOff>101854</xdr:rowOff>
    </xdr:to>
    <xdr:cxnSp macro="">
      <xdr:nvCxnSpPr>
        <xdr:cNvPr id="415" name="直線コネクタ 414"/>
        <xdr:cNvCxnSpPr/>
      </xdr:nvCxnSpPr>
      <xdr:spPr>
        <a:xfrm flipV="1">
          <a:off x="16510000" y="12489688"/>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73931</xdr:rowOff>
    </xdr:from>
    <xdr:ext cx="762000" cy="259045"/>
    <xdr:sp macro="" textlink="">
      <xdr:nvSpPr>
        <xdr:cNvPr id="416" name="公債費以外最小値テキスト"/>
        <xdr:cNvSpPr txBox="1"/>
      </xdr:nvSpPr>
      <xdr:spPr>
        <a:xfrm>
          <a:off x="16598900" y="13618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86.4</a:t>
          </a:r>
          <a:endParaRPr kumimoji="1" lang="ja-JP" altLang="en-US" sz="1000" b="1">
            <a:latin typeface="ＭＳ Ｐゴシック"/>
          </a:endParaRPr>
        </a:p>
      </xdr:txBody>
    </xdr:sp>
    <xdr:clientData/>
  </xdr:oneCellAnchor>
  <xdr:twoCellAnchor>
    <xdr:from>
      <xdr:col>23</xdr:col>
      <xdr:colOff>628650</xdr:colOff>
      <xdr:row>79</xdr:row>
      <xdr:rowOff>101854</xdr:rowOff>
    </xdr:from>
    <xdr:to>
      <xdr:col>24</xdr:col>
      <xdr:colOff>120650</xdr:colOff>
      <xdr:row>79</xdr:row>
      <xdr:rowOff>101854</xdr:rowOff>
    </xdr:to>
    <xdr:cxnSp macro="">
      <xdr:nvCxnSpPr>
        <xdr:cNvPr id="417" name="直線コネクタ 416"/>
        <xdr:cNvCxnSpPr/>
      </xdr:nvCxnSpPr>
      <xdr:spPr>
        <a:xfrm>
          <a:off x="16421100" y="13646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60215</xdr:rowOff>
    </xdr:from>
    <xdr:ext cx="762000" cy="259045"/>
    <xdr:sp macro="" textlink="">
      <xdr:nvSpPr>
        <xdr:cNvPr id="418" name="公債費以外最大値テキスト"/>
        <xdr:cNvSpPr txBox="1"/>
      </xdr:nvSpPr>
      <xdr:spPr>
        <a:xfrm>
          <a:off x="16598900" y="12233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35.8</a:t>
          </a:r>
          <a:endParaRPr kumimoji="1" lang="ja-JP" altLang="en-US" sz="1000" b="1">
            <a:latin typeface="ＭＳ Ｐゴシック"/>
          </a:endParaRPr>
        </a:p>
      </xdr:txBody>
    </xdr:sp>
    <xdr:clientData/>
  </xdr:oneCellAnchor>
  <xdr:twoCellAnchor>
    <xdr:from>
      <xdr:col>23</xdr:col>
      <xdr:colOff>628650</xdr:colOff>
      <xdr:row>72</xdr:row>
      <xdr:rowOff>145288</xdr:rowOff>
    </xdr:from>
    <xdr:to>
      <xdr:col>24</xdr:col>
      <xdr:colOff>120650</xdr:colOff>
      <xdr:row>72</xdr:row>
      <xdr:rowOff>145288</xdr:rowOff>
    </xdr:to>
    <xdr:cxnSp macro="">
      <xdr:nvCxnSpPr>
        <xdr:cNvPr id="419" name="直線コネクタ 418"/>
        <xdr:cNvCxnSpPr/>
      </xdr:nvCxnSpPr>
      <xdr:spPr>
        <a:xfrm>
          <a:off x="16421100" y="12489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115570</xdr:rowOff>
    </xdr:from>
    <xdr:to>
      <xdr:col>24</xdr:col>
      <xdr:colOff>31750</xdr:colOff>
      <xdr:row>75</xdr:row>
      <xdr:rowOff>149861</xdr:rowOff>
    </xdr:to>
    <xdr:cxnSp macro="">
      <xdr:nvCxnSpPr>
        <xdr:cNvPr id="420" name="直線コネクタ 419"/>
        <xdr:cNvCxnSpPr/>
      </xdr:nvCxnSpPr>
      <xdr:spPr>
        <a:xfrm>
          <a:off x="15671800" y="12974320"/>
          <a:ext cx="8382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109999</xdr:rowOff>
    </xdr:from>
    <xdr:ext cx="762000" cy="259045"/>
    <xdr:sp macro="" textlink="">
      <xdr:nvSpPr>
        <xdr:cNvPr id="421" name="公債費以外平均値テキスト"/>
        <xdr:cNvSpPr txBox="1"/>
      </xdr:nvSpPr>
      <xdr:spPr>
        <a:xfrm>
          <a:off x="16598900" y="12968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137922</xdr:rowOff>
    </xdr:from>
    <xdr:to>
      <xdr:col>24</xdr:col>
      <xdr:colOff>82550</xdr:colOff>
      <xdr:row>76</xdr:row>
      <xdr:rowOff>68072</xdr:rowOff>
    </xdr:to>
    <xdr:sp macro="" textlink="">
      <xdr:nvSpPr>
        <xdr:cNvPr id="422" name="フローチャート : 判断 421"/>
        <xdr:cNvSpPr/>
      </xdr:nvSpPr>
      <xdr:spPr>
        <a:xfrm>
          <a:off x="16459200" y="12996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115570</xdr:rowOff>
    </xdr:from>
    <xdr:to>
      <xdr:col>22</xdr:col>
      <xdr:colOff>565150</xdr:colOff>
      <xdr:row>76</xdr:row>
      <xdr:rowOff>53848</xdr:rowOff>
    </xdr:to>
    <xdr:cxnSp macro="">
      <xdr:nvCxnSpPr>
        <xdr:cNvPr id="423" name="直線コネクタ 422"/>
        <xdr:cNvCxnSpPr/>
      </xdr:nvCxnSpPr>
      <xdr:spPr>
        <a:xfrm flipV="1">
          <a:off x="14782800" y="12974320"/>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131064</xdr:rowOff>
    </xdr:from>
    <xdr:to>
      <xdr:col>22</xdr:col>
      <xdr:colOff>615950</xdr:colOff>
      <xdr:row>76</xdr:row>
      <xdr:rowOff>61215</xdr:rowOff>
    </xdr:to>
    <xdr:sp macro="" textlink="">
      <xdr:nvSpPr>
        <xdr:cNvPr id="424" name="フローチャート : 判断 423"/>
        <xdr:cNvSpPr/>
      </xdr:nvSpPr>
      <xdr:spPr>
        <a:xfrm>
          <a:off x="15621000" y="129898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45990</xdr:rowOff>
    </xdr:from>
    <xdr:ext cx="736600" cy="259045"/>
    <xdr:sp macro="" textlink="">
      <xdr:nvSpPr>
        <xdr:cNvPr id="425" name="テキスト ボックス 424"/>
        <xdr:cNvSpPr txBox="1"/>
      </xdr:nvSpPr>
      <xdr:spPr>
        <a:xfrm>
          <a:off x="15290800" y="130761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99568</xdr:rowOff>
    </xdr:from>
    <xdr:to>
      <xdr:col>21</xdr:col>
      <xdr:colOff>361950</xdr:colOff>
      <xdr:row>76</xdr:row>
      <xdr:rowOff>53848</xdr:rowOff>
    </xdr:to>
    <xdr:cxnSp macro="">
      <xdr:nvCxnSpPr>
        <xdr:cNvPr id="426" name="直線コネクタ 425"/>
        <xdr:cNvCxnSpPr/>
      </xdr:nvCxnSpPr>
      <xdr:spPr>
        <a:xfrm>
          <a:off x="13893800" y="12958318"/>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147065</xdr:rowOff>
    </xdr:from>
    <xdr:to>
      <xdr:col>21</xdr:col>
      <xdr:colOff>412750</xdr:colOff>
      <xdr:row>76</xdr:row>
      <xdr:rowOff>77215</xdr:rowOff>
    </xdr:to>
    <xdr:sp macro="" textlink="">
      <xdr:nvSpPr>
        <xdr:cNvPr id="427" name="フローチャート : 判断 426"/>
        <xdr:cNvSpPr/>
      </xdr:nvSpPr>
      <xdr:spPr>
        <a:xfrm>
          <a:off x="14732000" y="1300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87393</xdr:rowOff>
    </xdr:from>
    <xdr:ext cx="762000" cy="259045"/>
    <xdr:sp macro="" textlink="">
      <xdr:nvSpPr>
        <xdr:cNvPr id="428" name="テキスト ボックス 427"/>
        <xdr:cNvSpPr txBox="1"/>
      </xdr:nvSpPr>
      <xdr:spPr>
        <a:xfrm>
          <a:off x="14401800" y="1277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99568</xdr:rowOff>
    </xdr:from>
    <xdr:to>
      <xdr:col>20</xdr:col>
      <xdr:colOff>158750</xdr:colOff>
      <xdr:row>76</xdr:row>
      <xdr:rowOff>5842</xdr:rowOff>
    </xdr:to>
    <xdr:cxnSp macro="">
      <xdr:nvCxnSpPr>
        <xdr:cNvPr id="429" name="直線コネクタ 428"/>
        <xdr:cNvCxnSpPr/>
      </xdr:nvCxnSpPr>
      <xdr:spPr>
        <a:xfrm flipV="1">
          <a:off x="13004800" y="12958318"/>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57912</xdr:rowOff>
    </xdr:from>
    <xdr:to>
      <xdr:col>20</xdr:col>
      <xdr:colOff>209550</xdr:colOff>
      <xdr:row>75</xdr:row>
      <xdr:rowOff>159513</xdr:rowOff>
    </xdr:to>
    <xdr:sp macro="" textlink="">
      <xdr:nvSpPr>
        <xdr:cNvPr id="430" name="フローチャート : 判断 429"/>
        <xdr:cNvSpPr/>
      </xdr:nvSpPr>
      <xdr:spPr>
        <a:xfrm>
          <a:off x="13843000" y="1291666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144290</xdr:rowOff>
    </xdr:from>
    <xdr:ext cx="762000" cy="259045"/>
    <xdr:sp macro="" textlink="">
      <xdr:nvSpPr>
        <xdr:cNvPr id="431" name="テキスト ボックス 430"/>
        <xdr:cNvSpPr txBox="1"/>
      </xdr:nvSpPr>
      <xdr:spPr>
        <a:xfrm>
          <a:off x="13512800" y="13003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96774</xdr:rowOff>
    </xdr:from>
    <xdr:to>
      <xdr:col>19</xdr:col>
      <xdr:colOff>6350</xdr:colOff>
      <xdr:row>76</xdr:row>
      <xdr:rowOff>26924</xdr:rowOff>
    </xdr:to>
    <xdr:sp macro="" textlink="">
      <xdr:nvSpPr>
        <xdr:cNvPr id="432" name="フローチャート : 判断 431"/>
        <xdr:cNvSpPr/>
      </xdr:nvSpPr>
      <xdr:spPr>
        <a:xfrm>
          <a:off x="12954000" y="12955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37101</xdr:rowOff>
    </xdr:from>
    <xdr:ext cx="762000" cy="259045"/>
    <xdr:sp macro="" textlink="">
      <xdr:nvSpPr>
        <xdr:cNvPr id="433" name="テキスト ボックス 432"/>
        <xdr:cNvSpPr txBox="1"/>
      </xdr:nvSpPr>
      <xdr:spPr>
        <a:xfrm>
          <a:off x="12623800" y="12724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99060</xdr:rowOff>
    </xdr:from>
    <xdr:to>
      <xdr:col>24</xdr:col>
      <xdr:colOff>82550</xdr:colOff>
      <xdr:row>76</xdr:row>
      <xdr:rowOff>29211</xdr:rowOff>
    </xdr:to>
    <xdr:sp macro="" textlink="">
      <xdr:nvSpPr>
        <xdr:cNvPr id="439" name="円/楕円 438"/>
        <xdr:cNvSpPr/>
      </xdr:nvSpPr>
      <xdr:spPr>
        <a:xfrm>
          <a:off x="16459200" y="129578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115587</xdr:rowOff>
    </xdr:from>
    <xdr:ext cx="762000" cy="259045"/>
    <xdr:sp macro="" textlink="">
      <xdr:nvSpPr>
        <xdr:cNvPr id="440" name="公債費以外該当値テキスト"/>
        <xdr:cNvSpPr txBox="1"/>
      </xdr:nvSpPr>
      <xdr:spPr>
        <a:xfrm>
          <a:off x="16598900" y="1280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58.5</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64770</xdr:rowOff>
    </xdr:from>
    <xdr:to>
      <xdr:col>22</xdr:col>
      <xdr:colOff>615950</xdr:colOff>
      <xdr:row>75</xdr:row>
      <xdr:rowOff>166370</xdr:rowOff>
    </xdr:to>
    <xdr:sp macro="" textlink="">
      <xdr:nvSpPr>
        <xdr:cNvPr id="441" name="円/楕円 440"/>
        <xdr:cNvSpPr/>
      </xdr:nvSpPr>
      <xdr:spPr>
        <a:xfrm>
          <a:off x="15621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5097</xdr:rowOff>
    </xdr:from>
    <xdr:ext cx="736600" cy="259045"/>
    <xdr:sp macro="" textlink="">
      <xdr:nvSpPr>
        <xdr:cNvPr id="442" name="テキスト ボックス 441"/>
        <xdr:cNvSpPr txBox="1"/>
      </xdr:nvSpPr>
      <xdr:spPr>
        <a:xfrm>
          <a:off x="15290800" y="1269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3048</xdr:rowOff>
    </xdr:from>
    <xdr:to>
      <xdr:col>21</xdr:col>
      <xdr:colOff>412750</xdr:colOff>
      <xdr:row>76</xdr:row>
      <xdr:rowOff>104648</xdr:rowOff>
    </xdr:to>
    <xdr:sp macro="" textlink="">
      <xdr:nvSpPr>
        <xdr:cNvPr id="443" name="円/楕円 442"/>
        <xdr:cNvSpPr/>
      </xdr:nvSpPr>
      <xdr:spPr>
        <a:xfrm>
          <a:off x="147320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89425</xdr:rowOff>
    </xdr:from>
    <xdr:ext cx="762000" cy="259045"/>
    <xdr:sp macro="" textlink="">
      <xdr:nvSpPr>
        <xdr:cNvPr id="444" name="テキスト ボックス 443"/>
        <xdr:cNvSpPr txBox="1"/>
      </xdr:nvSpPr>
      <xdr:spPr>
        <a:xfrm>
          <a:off x="14401800" y="13119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48768</xdr:rowOff>
    </xdr:from>
    <xdr:to>
      <xdr:col>20</xdr:col>
      <xdr:colOff>209550</xdr:colOff>
      <xdr:row>75</xdr:row>
      <xdr:rowOff>150369</xdr:rowOff>
    </xdr:to>
    <xdr:sp macro="" textlink="">
      <xdr:nvSpPr>
        <xdr:cNvPr id="445" name="円/楕円 444"/>
        <xdr:cNvSpPr/>
      </xdr:nvSpPr>
      <xdr:spPr>
        <a:xfrm>
          <a:off x="13843000" y="1290751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160545</xdr:rowOff>
    </xdr:from>
    <xdr:ext cx="762000" cy="259045"/>
    <xdr:sp macro="" textlink="">
      <xdr:nvSpPr>
        <xdr:cNvPr id="446" name="テキスト ボックス 445"/>
        <xdr:cNvSpPr txBox="1"/>
      </xdr:nvSpPr>
      <xdr:spPr>
        <a:xfrm>
          <a:off x="13512800" y="12676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126492</xdr:rowOff>
    </xdr:from>
    <xdr:to>
      <xdr:col>19</xdr:col>
      <xdr:colOff>6350</xdr:colOff>
      <xdr:row>76</xdr:row>
      <xdr:rowOff>56642</xdr:rowOff>
    </xdr:to>
    <xdr:sp macro="" textlink="">
      <xdr:nvSpPr>
        <xdr:cNvPr id="447" name="円/楕円 446"/>
        <xdr:cNvSpPr/>
      </xdr:nvSpPr>
      <xdr:spPr>
        <a:xfrm>
          <a:off x="12954000" y="12985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41419</xdr:rowOff>
    </xdr:from>
    <xdr:ext cx="762000" cy="259045"/>
    <xdr:sp macro="" textlink="">
      <xdr:nvSpPr>
        <xdr:cNvPr id="448" name="テキスト ボックス 447"/>
        <xdr:cNvSpPr txBox="1"/>
      </xdr:nvSpPr>
      <xdr:spPr>
        <a:xfrm>
          <a:off x="12623800" y="1307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青森県新郷村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35535</xdr:rowOff>
    </xdr:from>
    <xdr:to>
      <xdr:col>4</xdr:col>
      <xdr:colOff>1117600</xdr:colOff>
      <xdr:row>20</xdr:row>
      <xdr:rowOff>103795</xdr:rowOff>
    </xdr:to>
    <xdr:cxnSp macro="">
      <xdr:nvCxnSpPr>
        <xdr:cNvPr id="47" name="直線コネクタ 46"/>
        <xdr:cNvCxnSpPr/>
      </xdr:nvCxnSpPr>
      <xdr:spPr bwMode="auto">
        <a:xfrm flipV="1">
          <a:off x="5651500" y="1969110"/>
          <a:ext cx="0" cy="161131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75872</xdr:rowOff>
    </xdr:from>
    <xdr:ext cx="762000" cy="259045"/>
    <xdr:sp macro="" textlink="">
      <xdr:nvSpPr>
        <xdr:cNvPr id="48" name="人口1人当たり決算額の推移最小値テキスト130"/>
        <xdr:cNvSpPr txBox="1"/>
      </xdr:nvSpPr>
      <xdr:spPr>
        <a:xfrm>
          <a:off x="5740400" y="355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109,189</a:t>
          </a:r>
          <a:endParaRPr kumimoji="1" lang="ja-JP" altLang="en-US" sz="1000" b="1">
            <a:latin typeface="ＭＳ Ｐゴシック"/>
          </a:endParaRPr>
        </a:p>
      </xdr:txBody>
    </xdr:sp>
    <xdr:clientData/>
  </xdr:oneCellAnchor>
  <xdr:twoCellAnchor>
    <xdr:from>
      <xdr:col>4</xdr:col>
      <xdr:colOff>1028700</xdr:colOff>
      <xdr:row>20</xdr:row>
      <xdr:rowOff>103795</xdr:rowOff>
    </xdr:from>
    <xdr:to>
      <xdr:col>5</xdr:col>
      <xdr:colOff>73025</xdr:colOff>
      <xdr:row>20</xdr:row>
      <xdr:rowOff>103795</xdr:rowOff>
    </xdr:to>
    <xdr:cxnSp macro="">
      <xdr:nvCxnSpPr>
        <xdr:cNvPr id="49" name="直線コネクタ 48"/>
        <xdr:cNvCxnSpPr/>
      </xdr:nvCxnSpPr>
      <xdr:spPr bwMode="auto">
        <a:xfrm>
          <a:off x="5562600" y="35804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121912</xdr:rowOff>
    </xdr:from>
    <xdr:ext cx="762000" cy="259045"/>
    <xdr:sp macro="" textlink="">
      <xdr:nvSpPr>
        <xdr:cNvPr id="50" name="人口1人当たり決算額の推移最大値テキスト130"/>
        <xdr:cNvSpPr txBox="1"/>
      </xdr:nvSpPr>
      <xdr:spPr>
        <a:xfrm>
          <a:off x="5740400" y="1712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602,591</a:t>
          </a:r>
          <a:endParaRPr kumimoji="1" lang="ja-JP" altLang="en-US" sz="1000" b="1">
            <a:latin typeface="ＭＳ Ｐゴシック"/>
          </a:endParaRPr>
        </a:p>
      </xdr:txBody>
    </xdr:sp>
    <xdr:clientData/>
  </xdr:oneCellAnchor>
  <xdr:twoCellAnchor>
    <xdr:from>
      <xdr:col>4</xdr:col>
      <xdr:colOff>1028700</xdr:colOff>
      <xdr:row>11</xdr:row>
      <xdr:rowOff>35535</xdr:rowOff>
    </xdr:from>
    <xdr:to>
      <xdr:col>5</xdr:col>
      <xdr:colOff>73025</xdr:colOff>
      <xdr:row>11</xdr:row>
      <xdr:rowOff>35535</xdr:rowOff>
    </xdr:to>
    <xdr:cxnSp macro="">
      <xdr:nvCxnSpPr>
        <xdr:cNvPr id="51" name="直線コネクタ 50"/>
        <xdr:cNvCxnSpPr/>
      </xdr:nvCxnSpPr>
      <xdr:spPr bwMode="auto">
        <a:xfrm>
          <a:off x="5562600" y="19691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22730</xdr:rowOff>
    </xdr:from>
    <xdr:to>
      <xdr:col>4</xdr:col>
      <xdr:colOff>1117600</xdr:colOff>
      <xdr:row>18</xdr:row>
      <xdr:rowOff>32550</xdr:rowOff>
    </xdr:to>
    <xdr:cxnSp macro="">
      <xdr:nvCxnSpPr>
        <xdr:cNvPr id="52" name="直線コネクタ 51"/>
        <xdr:cNvCxnSpPr/>
      </xdr:nvCxnSpPr>
      <xdr:spPr bwMode="auto">
        <a:xfrm flipV="1">
          <a:off x="5003800" y="3156455"/>
          <a:ext cx="647700" cy="98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7508</xdr:rowOff>
    </xdr:from>
    <xdr:ext cx="762000" cy="259045"/>
    <xdr:sp macro="" textlink="">
      <xdr:nvSpPr>
        <xdr:cNvPr id="53" name="人口1人当たり決算額の推移平均値テキスト130"/>
        <xdr:cNvSpPr txBox="1"/>
      </xdr:nvSpPr>
      <xdr:spPr>
        <a:xfrm>
          <a:off x="5740400" y="3141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27157</xdr:rowOff>
    </xdr:from>
    <xdr:to>
      <xdr:col>5</xdr:col>
      <xdr:colOff>34925</xdr:colOff>
      <xdr:row>18</xdr:row>
      <xdr:rowOff>128756</xdr:rowOff>
    </xdr:to>
    <xdr:sp macro="" textlink="">
      <xdr:nvSpPr>
        <xdr:cNvPr id="54" name="フローチャート : 判断 53"/>
        <xdr:cNvSpPr/>
      </xdr:nvSpPr>
      <xdr:spPr bwMode="auto">
        <a:xfrm>
          <a:off x="5600700" y="3160882"/>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2094</xdr:rowOff>
    </xdr:from>
    <xdr:to>
      <xdr:col>4</xdr:col>
      <xdr:colOff>469900</xdr:colOff>
      <xdr:row>18</xdr:row>
      <xdr:rowOff>32550</xdr:rowOff>
    </xdr:to>
    <xdr:cxnSp macro="">
      <xdr:nvCxnSpPr>
        <xdr:cNvPr id="55" name="直線コネクタ 54"/>
        <xdr:cNvCxnSpPr/>
      </xdr:nvCxnSpPr>
      <xdr:spPr bwMode="auto">
        <a:xfrm>
          <a:off x="4305300" y="3135819"/>
          <a:ext cx="698500" cy="304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36915</xdr:rowOff>
    </xdr:from>
    <xdr:to>
      <xdr:col>4</xdr:col>
      <xdr:colOff>520700</xdr:colOff>
      <xdr:row>18</xdr:row>
      <xdr:rowOff>138515</xdr:rowOff>
    </xdr:to>
    <xdr:sp macro="" textlink="">
      <xdr:nvSpPr>
        <xdr:cNvPr id="56" name="フローチャート : 判断 55"/>
        <xdr:cNvSpPr/>
      </xdr:nvSpPr>
      <xdr:spPr bwMode="auto">
        <a:xfrm>
          <a:off x="4953000" y="31706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123291</xdr:rowOff>
    </xdr:from>
    <xdr:ext cx="736600" cy="259045"/>
    <xdr:sp macro="" textlink="">
      <xdr:nvSpPr>
        <xdr:cNvPr id="57" name="テキスト ボックス 56"/>
        <xdr:cNvSpPr txBox="1"/>
      </xdr:nvSpPr>
      <xdr:spPr>
        <a:xfrm>
          <a:off x="4622800" y="3257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2094</xdr:rowOff>
    </xdr:from>
    <xdr:to>
      <xdr:col>3</xdr:col>
      <xdr:colOff>904875</xdr:colOff>
      <xdr:row>18</xdr:row>
      <xdr:rowOff>66984</xdr:rowOff>
    </xdr:to>
    <xdr:cxnSp macro="">
      <xdr:nvCxnSpPr>
        <xdr:cNvPr id="58" name="直線コネクタ 57"/>
        <xdr:cNvCxnSpPr/>
      </xdr:nvCxnSpPr>
      <xdr:spPr bwMode="auto">
        <a:xfrm flipV="1">
          <a:off x="3606800" y="3135819"/>
          <a:ext cx="698500" cy="648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34050</xdr:rowOff>
    </xdr:from>
    <xdr:to>
      <xdr:col>3</xdr:col>
      <xdr:colOff>955675</xdr:colOff>
      <xdr:row>18</xdr:row>
      <xdr:rowOff>135651</xdr:rowOff>
    </xdr:to>
    <xdr:sp macro="" textlink="">
      <xdr:nvSpPr>
        <xdr:cNvPr id="59" name="フローチャート : 判断 58"/>
        <xdr:cNvSpPr/>
      </xdr:nvSpPr>
      <xdr:spPr bwMode="auto">
        <a:xfrm>
          <a:off x="4254500" y="316777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120428</xdr:rowOff>
    </xdr:from>
    <xdr:ext cx="762000" cy="259045"/>
    <xdr:sp macro="" textlink="">
      <xdr:nvSpPr>
        <xdr:cNvPr id="60" name="テキスト ボックス 59"/>
        <xdr:cNvSpPr txBox="1"/>
      </xdr:nvSpPr>
      <xdr:spPr>
        <a:xfrm>
          <a:off x="3924300" y="3254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47553</xdr:rowOff>
    </xdr:from>
    <xdr:to>
      <xdr:col>3</xdr:col>
      <xdr:colOff>206375</xdr:colOff>
      <xdr:row>18</xdr:row>
      <xdr:rowOff>66984</xdr:rowOff>
    </xdr:to>
    <xdr:cxnSp macro="">
      <xdr:nvCxnSpPr>
        <xdr:cNvPr id="61" name="直線コネクタ 60"/>
        <xdr:cNvCxnSpPr/>
      </xdr:nvCxnSpPr>
      <xdr:spPr bwMode="auto">
        <a:xfrm>
          <a:off x="2908300" y="3181278"/>
          <a:ext cx="698500" cy="194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45020</xdr:rowOff>
    </xdr:from>
    <xdr:to>
      <xdr:col>3</xdr:col>
      <xdr:colOff>257175</xdr:colOff>
      <xdr:row>18</xdr:row>
      <xdr:rowOff>146620</xdr:rowOff>
    </xdr:to>
    <xdr:sp macro="" textlink="">
      <xdr:nvSpPr>
        <xdr:cNvPr id="62" name="フローチャート : 判断 61"/>
        <xdr:cNvSpPr/>
      </xdr:nvSpPr>
      <xdr:spPr bwMode="auto">
        <a:xfrm>
          <a:off x="3556000" y="31787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131397</xdr:rowOff>
    </xdr:from>
    <xdr:ext cx="762000" cy="259045"/>
    <xdr:sp macro="" textlink="">
      <xdr:nvSpPr>
        <xdr:cNvPr id="63" name="テキスト ボックス 62"/>
        <xdr:cNvSpPr txBox="1"/>
      </xdr:nvSpPr>
      <xdr:spPr>
        <a:xfrm>
          <a:off x="3225800" y="3265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54768</xdr:rowOff>
    </xdr:from>
    <xdr:to>
      <xdr:col>2</xdr:col>
      <xdr:colOff>692150</xdr:colOff>
      <xdr:row>18</xdr:row>
      <xdr:rowOff>156368</xdr:rowOff>
    </xdr:to>
    <xdr:sp macro="" textlink="">
      <xdr:nvSpPr>
        <xdr:cNvPr id="64" name="フローチャート : 判断 63"/>
        <xdr:cNvSpPr/>
      </xdr:nvSpPr>
      <xdr:spPr bwMode="auto">
        <a:xfrm>
          <a:off x="2857500" y="31884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141145</xdr:rowOff>
    </xdr:from>
    <xdr:ext cx="762000" cy="259045"/>
    <xdr:sp macro="" textlink="">
      <xdr:nvSpPr>
        <xdr:cNvPr id="65" name="テキスト ボックス 64"/>
        <xdr:cNvSpPr txBox="1"/>
      </xdr:nvSpPr>
      <xdr:spPr>
        <a:xfrm>
          <a:off x="2527300" y="3274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213,646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143380</xdr:rowOff>
    </xdr:from>
    <xdr:to>
      <xdr:col>5</xdr:col>
      <xdr:colOff>34925</xdr:colOff>
      <xdr:row>18</xdr:row>
      <xdr:rowOff>73530</xdr:rowOff>
    </xdr:to>
    <xdr:sp macro="" textlink="">
      <xdr:nvSpPr>
        <xdr:cNvPr id="71" name="円/楕円 70"/>
        <xdr:cNvSpPr/>
      </xdr:nvSpPr>
      <xdr:spPr bwMode="auto">
        <a:xfrm>
          <a:off x="5600700" y="31056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159907</xdr:rowOff>
    </xdr:from>
    <xdr:ext cx="762000" cy="259045"/>
    <xdr:sp macro="" textlink="">
      <xdr:nvSpPr>
        <xdr:cNvPr id="72" name="人口1人当たり決算額の推移該当値テキスト130"/>
        <xdr:cNvSpPr txBox="1"/>
      </xdr:nvSpPr>
      <xdr:spPr>
        <a:xfrm>
          <a:off x="5740400" y="2950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239,012</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153200</xdr:rowOff>
    </xdr:from>
    <xdr:to>
      <xdr:col>4</xdr:col>
      <xdr:colOff>520700</xdr:colOff>
      <xdr:row>18</xdr:row>
      <xdr:rowOff>83350</xdr:rowOff>
    </xdr:to>
    <xdr:sp macro="" textlink="">
      <xdr:nvSpPr>
        <xdr:cNvPr id="73" name="円/楕円 72"/>
        <xdr:cNvSpPr/>
      </xdr:nvSpPr>
      <xdr:spPr bwMode="auto">
        <a:xfrm>
          <a:off x="4953000" y="31154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93527</xdr:rowOff>
    </xdr:from>
    <xdr:ext cx="736600" cy="259045"/>
    <xdr:sp macro="" textlink="">
      <xdr:nvSpPr>
        <xdr:cNvPr id="74" name="テキスト ボックス 73"/>
        <xdr:cNvSpPr txBox="1"/>
      </xdr:nvSpPr>
      <xdr:spPr>
        <a:xfrm>
          <a:off x="4622800" y="2884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236,005</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122744</xdr:rowOff>
    </xdr:from>
    <xdr:to>
      <xdr:col>3</xdr:col>
      <xdr:colOff>955675</xdr:colOff>
      <xdr:row>18</xdr:row>
      <xdr:rowOff>52894</xdr:rowOff>
    </xdr:to>
    <xdr:sp macro="" textlink="">
      <xdr:nvSpPr>
        <xdr:cNvPr id="75" name="円/楕円 74"/>
        <xdr:cNvSpPr/>
      </xdr:nvSpPr>
      <xdr:spPr bwMode="auto">
        <a:xfrm>
          <a:off x="4254500" y="30850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63071</xdr:rowOff>
    </xdr:from>
    <xdr:ext cx="762000" cy="259045"/>
    <xdr:sp macro="" textlink="">
      <xdr:nvSpPr>
        <xdr:cNvPr id="76" name="テキスト ボックス 75"/>
        <xdr:cNvSpPr txBox="1"/>
      </xdr:nvSpPr>
      <xdr:spPr>
        <a:xfrm>
          <a:off x="3924300" y="2853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245,331</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16184</xdr:rowOff>
    </xdr:from>
    <xdr:to>
      <xdr:col>3</xdr:col>
      <xdr:colOff>257175</xdr:colOff>
      <xdr:row>18</xdr:row>
      <xdr:rowOff>117784</xdr:rowOff>
    </xdr:to>
    <xdr:sp macro="" textlink="">
      <xdr:nvSpPr>
        <xdr:cNvPr id="77" name="円/楕円 76"/>
        <xdr:cNvSpPr/>
      </xdr:nvSpPr>
      <xdr:spPr bwMode="auto">
        <a:xfrm>
          <a:off x="3556000" y="31499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127961</xdr:rowOff>
    </xdr:from>
    <xdr:ext cx="762000" cy="259045"/>
    <xdr:sp macro="" textlink="">
      <xdr:nvSpPr>
        <xdr:cNvPr id="78" name="テキスト ボックス 77"/>
        <xdr:cNvSpPr txBox="1"/>
      </xdr:nvSpPr>
      <xdr:spPr>
        <a:xfrm>
          <a:off x="3225800" y="2918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225,461</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168203</xdr:rowOff>
    </xdr:from>
    <xdr:to>
      <xdr:col>2</xdr:col>
      <xdr:colOff>692150</xdr:colOff>
      <xdr:row>18</xdr:row>
      <xdr:rowOff>98353</xdr:rowOff>
    </xdr:to>
    <xdr:sp macro="" textlink="">
      <xdr:nvSpPr>
        <xdr:cNvPr id="79" name="円/楕円 78"/>
        <xdr:cNvSpPr/>
      </xdr:nvSpPr>
      <xdr:spPr bwMode="auto">
        <a:xfrm>
          <a:off x="2857500" y="31304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108530</xdr:rowOff>
    </xdr:from>
    <xdr:ext cx="762000" cy="259045"/>
    <xdr:sp macro="" textlink="">
      <xdr:nvSpPr>
        <xdr:cNvPr id="80" name="テキスト ボックス 79"/>
        <xdr:cNvSpPr txBox="1"/>
      </xdr:nvSpPr>
      <xdr:spPr>
        <a:xfrm>
          <a:off x="2527300" y="289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231,411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241300</xdr:rowOff>
    </xdr:from>
    <xdr:to>
      <xdr:col>5</xdr:col>
      <xdr:colOff>733425</xdr:colOff>
      <xdr:row>37</xdr:row>
      <xdr:rowOff>241300</xdr:rowOff>
    </xdr:to>
    <xdr:cxnSp macro="">
      <xdr:nvCxnSpPr>
        <xdr:cNvPr id="96" name="直線コネクタ 95"/>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99077</xdr:rowOff>
    </xdr:from>
    <xdr:ext cx="762000" cy="259045"/>
    <xdr:sp macro="" textlink="">
      <xdr:nvSpPr>
        <xdr:cNvPr id="97" name="テキスト ボックス 96"/>
        <xdr:cNvSpPr txBox="1"/>
      </xdr:nvSpPr>
      <xdr:spPr>
        <a:xfrm>
          <a:off x="14097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298450</xdr:rowOff>
    </xdr:from>
    <xdr:to>
      <xdr:col>5</xdr:col>
      <xdr:colOff>733425</xdr:colOff>
      <xdr:row>33</xdr:row>
      <xdr:rowOff>298450</xdr:rowOff>
    </xdr:to>
    <xdr:cxnSp macro="">
      <xdr:nvCxnSpPr>
        <xdr:cNvPr id="100" name="直線コネクタ 99"/>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156227</xdr:rowOff>
    </xdr:from>
    <xdr:ext cx="762000" cy="259045"/>
    <xdr:sp macro="" textlink="">
      <xdr:nvSpPr>
        <xdr:cNvPr id="101" name="テキスト ボックス 100"/>
        <xdr:cNvSpPr txBox="1"/>
      </xdr:nvSpPr>
      <xdr:spPr>
        <a:xfrm>
          <a:off x="14097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79491</xdr:rowOff>
    </xdr:from>
    <xdr:to>
      <xdr:col>4</xdr:col>
      <xdr:colOff>1117600</xdr:colOff>
      <xdr:row>38</xdr:row>
      <xdr:rowOff>24170</xdr:rowOff>
    </xdr:to>
    <xdr:cxnSp macro="">
      <xdr:nvCxnSpPr>
        <xdr:cNvPr id="105" name="直線コネクタ 104"/>
        <xdr:cNvCxnSpPr/>
      </xdr:nvCxnSpPr>
      <xdr:spPr bwMode="auto">
        <a:xfrm flipV="1">
          <a:off x="5651500" y="6346941"/>
          <a:ext cx="0" cy="11448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339147</xdr:rowOff>
    </xdr:from>
    <xdr:ext cx="762000" cy="259045"/>
    <xdr:sp macro="" textlink="">
      <xdr:nvSpPr>
        <xdr:cNvPr id="106" name="人口1人当たり決算額の推移最小値テキスト445"/>
        <xdr:cNvSpPr txBox="1"/>
      </xdr:nvSpPr>
      <xdr:spPr>
        <a:xfrm>
          <a:off x="5740400" y="74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-22,007</a:t>
          </a:r>
          <a:endParaRPr kumimoji="1" lang="ja-JP" altLang="en-US" sz="1000" b="1">
            <a:latin typeface="ＭＳ Ｐゴシック"/>
          </a:endParaRPr>
        </a:p>
      </xdr:txBody>
    </xdr:sp>
    <xdr:clientData/>
  </xdr:oneCellAnchor>
  <xdr:twoCellAnchor>
    <xdr:from>
      <xdr:col>4</xdr:col>
      <xdr:colOff>1028700</xdr:colOff>
      <xdr:row>38</xdr:row>
      <xdr:rowOff>24170</xdr:rowOff>
    </xdr:from>
    <xdr:to>
      <xdr:col>5</xdr:col>
      <xdr:colOff>73025</xdr:colOff>
      <xdr:row>38</xdr:row>
      <xdr:rowOff>24170</xdr:rowOff>
    </xdr:to>
    <xdr:cxnSp macro="">
      <xdr:nvCxnSpPr>
        <xdr:cNvPr id="107" name="直線コネクタ 106"/>
        <xdr:cNvCxnSpPr/>
      </xdr:nvCxnSpPr>
      <xdr:spPr bwMode="auto">
        <a:xfrm>
          <a:off x="5562600" y="7491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165868</xdr:rowOff>
    </xdr:from>
    <xdr:ext cx="762000" cy="259045"/>
    <xdr:sp macro="" textlink="">
      <xdr:nvSpPr>
        <xdr:cNvPr id="108" name="人口1人当たり決算額の推移最大値テキスト445"/>
        <xdr:cNvSpPr txBox="1"/>
      </xdr:nvSpPr>
      <xdr:spPr>
        <a:xfrm>
          <a:off x="5740400" y="6090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178,313</a:t>
          </a:r>
          <a:endParaRPr kumimoji="1" lang="ja-JP" altLang="en-US" sz="1000" b="1">
            <a:latin typeface="ＭＳ Ｐゴシック"/>
          </a:endParaRPr>
        </a:p>
      </xdr:txBody>
    </xdr:sp>
    <xdr:clientData/>
  </xdr:oneCellAnchor>
  <xdr:twoCellAnchor>
    <xdr:from>
      <xdr:col>4</xdr:col>
      <xdr:colOff>1028700</xdr:colOff>
      <xdr:row>34</xdr:row>
      <xdr:rowOff>79491</xdr:rowOff>
    </xdr:from>
    <xdr:to>
      <xdr:col>5</xdr:col>
      <xdr:colOff>73025</xdr:colOff>
      <xdr:row>34</xdr:row>
      <xdr:rowOff>79491</xdr:rowOff>
    </xdr:to>
    <xdr:cxnSp macro="">
      <xdr:nvCxnSpPr>
        <xdr:cNvPr id="109" name="直線コネクタ 108"/>
        <xdr:cNvCxnSpPr/>
      </xdr:nvCxnSpPr>
      <xdr:spPr bwMode="auto">
        <a:xfrm>
          <a:off x="5562600" y="6346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75376</xdr:rowOff>
    </xdr:from>
    <xdr:to>
      <xdr:col>4</xdr:col>
      <xdr:colOff>1117600</xdr:colOff>
      <xdr:row>36</xdr:row>
      <xdr:rowOff>144088</xdr:rowOff>
    </xdr:to>
    <xdr:cxnSp macro="">
      <xdr:nvCxnSpPr>
        <xdr:cNvPr id="110" name="直線コネクタ 109"/>
        <xdr:cNvCxnSpPr/>
      </xdr:nvCxnSpPr>
      <xdr:spPr bwMode="auto">
        <a:xfrm>
          <a:off x="5003800" y="7028626"/>
          <a:ext cx="647700" cy="687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260680</xdr:rowOff>
    </xdr:from>
    <xdr:ext cx="762000" cy="259045"/>
    <xdr:sp macro="" textlink="">
      <xdr:nvSpPr>
        <xdr:cNvPr id="111" name="人口1人当たり決算額の推移平均値テキスト445"/>
        <xdr:cNvSpPr txBox="1"/>
      </xdr:nvSpPr>
      <xdr:spPr>
        <a:xfrm>
          <a:off x="5740400" y="6871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72703</xdr:rowOff>
    </xdr:from>
    <xdr:to>
      <xdr:col>5</xdr:col>
      <xdr:colOff>34925</xdr:colOff>
      <xdr:row>37</xdr:row>
      <xdr:rowOff>2853</xdr:rowOff>
    </xdr:to>
    <xdr:sp macro="" textlink="">
      <xdr:nvSpPr>
        <xdr:cNvPr id="112" name="フローチャート : 判断 111"/>
        <xdr:cNvSpPr/>
      </xdr:nvSpPr>
      <xdr:spPr bwMode="auto">
        <a:xfrm>
          <a:off x="5600700" y="70259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247238</xdr:rowOff>
    </xdr:from>
    <xdr:to>
      <xdr:col>4</xdr:col>
      <xdr:colOff>469900</xdr:colOff>
      <xdr:row>36</xdr:row>
      <xdr:rowOff>75376</xdr:rowOff>
    </xdr:to>
    <xdr:cxnSp macro="">
      <xdr:nvCxnSpPr>
        <xdr:cNvPr id="113" name="直線コネクタ 112"/>
        <xdr:cNvCxnSpPr/>
      </xdr:nvCxnSpPr>
      <xdr:spPr bwMode="auto">
        <a:xfrm>
          <a:off x="4305300" y="6857588"/>
          <a:ext cx="698500" cy="1710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60072</xdr:rowOff>
    </xdr:from>
    <xdr:to>
      <xdr:col>4</xdr:col>
      <xdr:colOff>520700</xdr:colOff>
      <xdr:row>36</xdr:row>
      <xdr:rowOff>161672</xdr:rowOff>
    </xdr:to>
    <xdr:sp macro="" textlink="">
      <xdr:nvSpPr>
        <xdr:cNvPr id="114" name="フローチャート : 判断 113"/>
        <xdr:cNvSpPr/>
      </xdr:nvSpPr>
      <xdr:spPr bwMode="auto">
        <a:xfrm>
          <a:off x="4953000" y="70133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146449</xdr:rowOff>
    </xdr:from>
    <xdr:ext cx="736600" cy="259045"/>
    <xdr:sp macro="" textlink="">
      <xdr:nvSpPr>
        <xdr:cNvPr id="115" name="テキスト ボックス 114"/>
        <xdr:cNvSpPr txBox="1"/>
      </xdr:nvSpPr>
      <xdr:spPr>
        <a:xfrm>
          <a:off x="4622800" y="70996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216337</xdr:rowOff>
    </xdr:from>
    <xdr:to>
      <xdr:col>3</xdr:col>
      <xdr:colOff>904875</xdr:colOff>
      <xdr:row>35</xdr:row>
      <xdr:rowOff>247238</xdr:rowOff>
    </xdr:to>
    <xdr:cxnSp macro="">
      <xdr:nvCxnSpPr>
        <xdr:cNvPr id="116" name="直線コネクタ 115"/>
        <xdr:cNvCxnSpPr/>
      </xdr:nvCxnSpPr>
      <xdr:spPr bwMode="auto">
        <a:xfrm>
          <a:off x="3606800" y="6826687"/>
          <a:ext cx="698500" cy="309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23537</xdr:rowOff>
    </xdr:from>
    <xdr:to>
      <xdr:col>3</xdr:col>
      <xdr:colOff>955675</xdr:colOff>
      <xdr:row>36</xdr:row>
      <xdr:rowOff>125137</xdr:rowOff>
    </xdr:to>
    <xdr:sp macro="" textlink="">
      <xdr:nvSpPr>
        <xdr:cNvPr id="117" name="フローチャート : 判断 116"/>
        <xdr:cNvSpPr/>
      </xdr:nvSpPr>
      <xdr:spPr bwMode="auto">
        <a:xfrm>
          <a:off x="4254500" y="69767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109914</xdr:rowOff>
    </xdr:from>
    <xdr:ext cx="762000" cy="259045"/>
    <xdr:sp macro="" textlink="">
      <xdr:nvSpPr>
        <xdr:cNvPr id="118" name="テキスト ボックス 117"/>
        <xdr:cNvSpPr txBox="1"/>
      </xdr:nvSpPr>
      <xdr:spPr>
        <a:xfrm>
          <a:off x="3924300" y="7063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184270</xdr:rowOff>
    </xdr:from>
    <xdr:to>
      <xdr:col>3</xdr:col>
      <xdr:colOff>206375</xdr:colOff>
      <xdr:row>35</xdr:row>
      <xdr:rowOff>216337</xdr:rowOff>
    </xdr:to>
    <xdr:cxnSp macro="">
      <xdr:nvCxnSpPr>
        <xdr:cNvPr id="119" name="直線コネクタ 118"/>
        <xdr:cNvCxnSpPr/>
      </xdr:nvCxnSpPr>
      <xdr:spPr bwMode="auto">
        <a:xfrm>
          <a:off x="2908300" y="6794620"/>
          <a:ext cx="698500" cy="320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333455</xdr:rowOff>
    </xdr:from>
    <xdr:to>
      <xdr:col>3</xdr:col>
      <xdr:colOff>257175</xdr:colOff>
      <xdr:row>36</xdr:row>
      <xdr:rowOff>92155</xdr:rowOff>
    </xdr:to>
    <xdr:sp macro="" textlink="">
      <xdr:nvSpPr>
        <xdr:cNvPr id="120" name="フローチャート : 判断 119"/>
        <xdr:cNvSpPr/>
      </xdr:nvSpPr>
      <xdr:spPr bwMode="auto">
        <a:xfrm>
          <a:off x="3556000" y="69438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76932</xdr:rowOff>
    </xdr:from>
    <xdr:ext cx="762000" cy="259045"/>
    <xdr:sp macro="" textlink="">
      <xdr:nvSpPr>
        <xdr:cNvPr id="121" name="テキスト ボックス 120"/>
        <xdr:cNvSpPr txBox="1"/>
      </xdr:nvSpPr>
      <xdr:spPr>
        <a:xfrm>
          <a:off x="3225800" y="703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300234</xdr:rowOff>
    </xdr:from>
    <xdr:to>
      <xdr:col>2</xdr:col>
      <xdr:colOff>692150</xdr:colOff>
      <xdr:row>36</xdr:row>
      <xdr:rowOff>58934</xdr:rowOff>
    </xdr:to>
    <xdr:sp macro="" textlink="">
      <xdr:nvSpPr>
        <xdr:cNvPr id="122" name="フローチャート : 判断 121"/>
        <xdr:cNvSpPr/>
      </xdr:nvSpPr>
      <xdr:spPr bwMode="auto">
        <a:xfrm>
          <a:off x="2857500" y="6910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43711</xdr:rowOff>
    </xdr:from>
    <xdr:ext cx="762000" cy="259045"/>
    <xdr:sp macro="" textlink="">
      <xdr:nvSpPr>
        <xdr:cNvPr id="123" name="テキスト ボックス 122"/>
        <xdr:cNvSpPr txBox="1"/>
      </xdr:nvSpPr>
      <xdr:spPr>
        <a:xfrm>
          <a:off x="2527300" y="699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70,799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93288</xdr:rowOff>
    </xdr:from>
    <xdr:to>
      <xdr:col>5</xdr:col>
      <xdr:colOff>34925</xdr:colOff>
      <xdr:row>37</xdr:row>
      <xdr:rowOff>23438</xdr:rowOff>
    </xdr:to>
    <xdr:sp macro="" textlink="">
      <xdr:nvSpPr>
        <xdr:cNvPr id="129" name="円/楕円 128"/>
        <xdr:cNvSpPr/>
      </xdr:nvSpPr>
      <xdr:spPr bwMode="auto">
        <a:xfrm>
          <a:off x="5600700" y="70465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65365</xdr:rowOff>
    </xdr:from>
    <xdr:ext cx="762000" cy="259045"/>
    <xdr:sp macro="" textlink="">
      <xdr:nvSpPr>
        <xdr:cNvPr id="130" name="人口1人当たり決算額の推移該当値テキスト445"/>
        <xdr:cNvSpPr txBox="1"/>
      </xdr:nvSpPr>
      <xdr:spPr>
        <a:xfrm>
          <a:off x="5740400" y="701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47,010</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24576</xdr:rowOff>
    </xdr:from>
    <xdr:to>
      <xdr:col>4</xdr:col>
      <xdr:colOff>520700</xdr:colOff>
      <xdr:row>36</xdr:row>
      <xdr:rowOff>126176</xdr:rowOff>
    </xdr:to>
    <xdr:sp macro="" textlink="">
      <xdr:nvSpPr>
        <xdr:cNvPr id="131" name="円/楕円 130"/>
        <xdr:cNvSpPr/>
      </xdr:nvSpPr>
      <xdr:spPr bwMode="auto">
        <a:xfrm>
          <a:off x="4953000" y="69778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136353</xdr:rowOff>
    </xdr:from>
    <xdr:ext cx="736600" cy="259045"/>
    <xdr:sp macro="" textlink="">
      <xdr:nvSpPr>
        <xdr:cNvPr id="132" name="テキスト ボックス 131"/>
        <xdr:cNvSpPr txBox="1"/>
      </xdr:nvSpPr>
      <xdr:spPr>
        <a:xfrm>
          <a:off x="4622800" y="6746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59,033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196438</xdr:rowOff>
    </xdr:from>
    <xdr:to>
      <xdr:col>3</xdr:col>
      <xdr:colOff>955675</xdr:colOff>
      <xdr:row>35</xdr:row>
      <xdr:rowOff>298038</xdr:rowOff>
    </xdr:to>
    <xdr:sp macro="" textlink="">
      <xdr:nvSpPr>
        <xdr:cNvPr id="133" name="円/楕円 132"/>
        <xdr:cNvSpPr/>
      </xdr:nvSpPr>
      <xdr:spPr bwMode="auto">
        <a:xfrm>
          <a:off x="4254500" y="68067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308215</xdr:rowOff>
    </xdr:from>
    <xdr:ext cx="762000" cy="259045"/>
    <xdr:sp macro="" textlink="">
      <xdr:nvSpPr>
        <xdr:cNvPr id="134" name="テキスト ボックス 133"/>
        <xdr:cNvSpPr txBox="1"/>
      </xdr:nvSpPr>
      <xdr:spPr>
        <a:xfrm>
          <a:off x="3924300" y="6575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88,961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165537</xdr:rowOff>
    </xdr:from>
    <xdr:to>
      <xdr:col>3</xdr:col>
      <xdr:colOff>257175</xdr:colOff>
      <xdr:row>35</xdr:row>
      <xdr:rowOff>267137</xdr:rowOff>
    </xdr:to>
    <xdr:sp macro="" textlink="">
      <xdr:nvSpPr>
        <xdr:cNvPr id="135" name="円/楕円 134"/>
        <xdr:cNvSpPr/>
      </xdr:nvSpPr>
      <xdr:spPr bwMode="auto">
        <a:xfrm>
          <a:off x="3556000" y="67758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277314</xdr:rowOff>
    </xdr:from>
    <xdr:ext cx="762000" cy="259045"/>
    <xdr:sp macro="" textlink="">
      <xdr:nvSpPr>
        <xdr:cNvPr id="136" name="テキスト ボックス 135"/>
        <xdr:cNvSpPr txBox="1"/>
      </xdr:nvSpPr>
      <xdr:spPr>
        <a:xfrm>
          <a:off x="3225800" y="6544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94,368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133470</xdr:rowOff>
    </xdr:from>
    <xdr:to>
      <xdr:col>2</xdr:col>
      <xdr:colOff>692150</xdr:colOff>
      <xdr:row>35</xdr:row>
      <xdr:rowOff>235070</xdr:rowOff>
    </xdr:to>
    <xdr:sp macro="" textlink="">
      <xdr:nvSpPr>
        <xdr:cNvPr id="137" name="円/楕円 136"/>
        <xdr:cNvSpPr/>
      </xdr:nvSpPr>
      <xdr:spPr bwMode="auto">
        <a:xfrm>
          <a:off x="2857500" y="67438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245247</xdr:rowOff>
    </xdr:from>
    <xdr:ext cx="762000" cy="259045"/>
    <xdr:sp macro="" textlink="">
      <xdr:nvSpPr>
        <xdr:cNvPr id="138" name="テキスト ボックス 137"/>
        <xdr:cNvSpPr txBox="1"/>
      </xdr:nvSpPr>
      <xdr:spPr>
        <a:xfrm>
          <a:off x="2527300" y="6512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99,979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青森県新郷村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財政調整基金残高は、標準財政規模比で</a:t>
          </a:r>
          <a:r>
            <a:rPr kumimoji="1" lang="en-US" altLang="ja-JP" sz="1300">
              <a:latin typeface="ＭＳ ゴシック" pitchFamily="49" charset="-128"/>
              <a:ea typeface="ＭＳ ゴシック" pitchFamily="49" charset="-128"/>
            </a:rPr>
            <a:t>4.03</a:t>
          </a:r>
          <a:r>
            <a:rPr kumimoji="1" lang="ja-JP" altLang="en-US" sz="1300">
              <a:latin typeface="ＭＳ ゴシック" pitchFamily="49" charset="-128"/>
              <a:ea typeface="ＭＳ ゴシック" pitchFamily="49" charset="-128"/>
            </a:rPr>
            <a:t>ポイント増加している。予算積立や歳計剰余処分に係るものを合わせると約</a:t>
          </a:r>
          <a:r>
            <a:rPr kumimoji="1" lang="en-US" altLang="ja-JP" sz="1300">
              <a:latin typeface="ＭＳ ゴシック" pitchFamily="49" charset="-128"/>
              <a:ea typeface="ＭＳ ゴシック" pitchFamily="49" charset="-128"/>
            </a:rPr>
            <a:t>1</a:t>
          </a:r>
          <a:r>
            <a:rPr kumimoji="1" lang="ja-JP" altLang="en-US" sz="1300">
              <a:latin typeface="ＭＳ ゴシック" pitchFamily="49" charset="-128"/>
              <a:ea typeface="ＭＳ ゴシック" pitchFamily="49" charset="-128"/>
            </a:rPr>
            <a:t>億</a:t>
          </a:r>
          <a:r>
            <a:rPr kumimoji="1" lang="en-US" altLang="ja-JP" sz="1300">
              <a:latin typeface="ＭＳ ゴシック" pitchFamily="49" charset="-128"/>
              <a:ea typeface="ＭＳ ゴシック" pitchFamily="49" charset="-128"/>
            </a:rPr>
            <a:t>3</a:t>
          </a:r>
          <a:r>
            <a:rPr kumimoji="1" lang="ja-JP" altLang="en-US" sz="1300">
              <a:latin typeface="ＭＳ ゴシック" pitchFamily="49" charset="-128"/>
              <a:ea typeface="ＭＳ ゴシック" pitchFamily="49" charset="-128"/>
            </a:rPr>
            <a:t>千万円積み立てることができたためである。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実質収支額は、標準財政規模比で</a:t>
          </a:r>
          <a:r>
            <a:rPr kumimoji="1" lang="en-US" altLang="ja-JP" sz="1300">
              <a:latin typeface="ＭＳ ゴシック" pitchFamily="49" charset="-128"/>
              <a:ea typeface="ＭＳ ゴシック" pitchFamily="49" charset="-128"/>
            </a:rPr>
            <a:t>2.16</a:t>
          </a:r>
          <a:r>
            <a:rPr kumimoji="1" lang="ja-JP" altLang="en-US" sz="1300">
              <a:latin typeface="ＭＳ ゴシック" pitchFamily="49" charset="-128"/>
              <a:ea typeface="ＭＳ ゴシック" pitchFamily="49" charset="-128"/>
            </a:rPr>
            <a:t>ポイント増加している。対前年度比で約</a:t>
          </a:r>
          <a:r>
            <a:rPr kumimoji="1" lang="en-US" altLang="ja-JP" sz="1300">
              <a:latin typeface="ＭＳ ゴシック" pitchFamily="49" charset="-128"/>
              <a:ea typeface="ＭＳ ゴシック" pitchFamily="49" charset="-128"/>
            </a:rPr>
            <a:t>4</a:t>
          </a:r>
          <a:r>
            <a:rPr kumimoji="1" lang="ja-JP" altLang="en-US" sz="1300">
              <a:latin typeface="ＭＳ ゴシック" pitchFamily="49" charset="-128"/>
              <a:ea typeface="ＭＳ ゴシック" pitchFamily="49" charset="-128"/>
            </a:rPr>
            <a:t>千</a:t>
          </a:r>
          <a:r>
            <a:rPr kumimoji="1" lang="en-US" altLang="ja-JP" sz="1300">
              <a:latin typeface="ＭＳ ゴシック" pitchFamily="49" charset="-128"/>
              <a:ea typeface="ＭＳ ゴシック" pitchFamily="49" charset="-128"/>
            </a:rPr>
            <a:t>3</a:t>
          </a:r>
          <a:r>
            <a:rPr kumimoji="1" lang="ja-JP" altLang="en-US" sz="1300">
              <a:latin typeface="ＭＳ ゴシック" pitchFamily="49" charset="-128"/>
              <a:ea typeface="ＭＳ ゴシック" pitchFamily="49" charset="-128"/>
            </a:rPr>
            <a:t>百万円多かったためである。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実質単年度収支額は、標準財政規模比で</a:t>
          </a:r>
          <a:r>
            <a:rPr kumimoji="1" lang="en-US" altLang="ja-JP" sz="1300">
              <a:latin typeface="ＭＳ ゴシック" pitchFamily="49" charset="-128"/>
              <a:ea typeface="ＭＳ ゴシック" pitchFamily="49" charset="-128"/>
            </a:rPr>
            <a:t>1.97</a:t>
          </a:r>
          <a:r>
            <a:rPr kumimoji="1" lang="ja-JP" altLang="en-US" sz="1300">
              <a:latin typeface="ＭＳ ゴシック" pitchFamily="49" charset="-128"/>
              <a:ea typeface="ＭＳ ゴシック" pitchFamily="49" charset="-128"/>
            </a:rPr>
            <a:t>ポイント増加している。対前年度比で約</a:t>
          </a:r>
          <a:r>
            <a:rPr kumimoji="1" lang="en-US" altLang="ja-JP" sz="1300">
              <a:latin typeface="ＭＳ ゴシック" pitchFamily="49" charset="-128"/>
              <a:ea typeface="ＭＳ ゴシック" pitchFamily="49" charset="-128"/>
            </a:rPr>
            <a:t>4</a:t>
          </a:r>
          <a:r>
            <a:rPr kumimoji="1" lang="ja-JP" altLang="en-US" sz="1300">
              <a:latin typeface="ＭＳ ゴシック" pitchFamily="49" charset="-128"/>
              <a:ea typeface="ＭＳ ゴシック" pitchFamily="49" charset="-128"/>
            </a:rPr>
            <a:t>千万円多かったためである。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今後も歳出削減に積極的に取り組み、財政の健全化を図る。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青森県新郷村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連結実質赤字比率は全会計において黒字であり、赤字比率はない。</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しかしながら、特定環境保全公共下水道事業特別会計及び農業集落排水事業特別会計では、使用料収入で維持管理経費すら賄えない状況であり、今後は使用料の料金改定を含めた収入確保の検討・取り組みを進めるとともに、維持管理経費の削減に努め、一般会計の負担軽減を目指す。</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また、国民健康保険特別会計及び介護保険特別会計については、保険給付費の増加や収納率の伸び悩みにより、厳しい状況が続くものと予想される。今後は医療費等の抑制と徴収対策の強化を図り、安定した財政運営を目指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青森県新郷村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実質公債費比率は早期健全化基準</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％に対して</a:t>
          </a:r>
          <a:r>
            <a:rPr kumimoji="1" lang="en-US" altLang="ja-JP" sz="1300">
              <a:latin typeface="ＭＳ ゴシック" pitchFamily="49" charset="-128"/>
              <a:ea typeface="ＭＳ ゴシック" pitchFamily="49" charset="-128"/>
            </a:rPr>
            <a:t>11.4</a:t>
          </a:r>
          <a:r>
            <a:rPr kumimoji="1" lang="ja-JP" altLang="en-US" sz="1300">
              <a:latin typeface="ＭＳ ゴシック" pitchFamily="49" charset="-128"/>
              <a:ea typeface="ＭＳ ゴシック" pitchFamily="49" charset="-128"/>
            </a:rPr>
            <a:t>％であり、対前年度比</a:t>
          </a:r>
          <a:r>
            <a:rPr kumimoji="1" lang="en-US" altLang="ja-JP" sz="1300">
              <a:latin typeface="ＭＳ ゴシック" pitchFamily="49" charset="-128"/>
              <a:ea typeface="ＭＳ ゴシック" pitchFamily="49" charset="-128"/>
            </a:rPr>
            <a:t>3.0</a:t>
          </a:r>
          <a:r>
            <a:rPr kumimoji="1" lang="ja-JP" altLang="en-US" sz="1300">
              <a:latin typeface="ＭＳ ゴシック" pitchFamily="49" charset="-128"/>
              <a:ea typeface="ＭＳ ゴシック" pitchFamily="49" charset="-128"/>
            </a:rPr>
            <a:t>％改善した。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元利償還金の減、公営企業債の元利償還金に対する繰入金の減が主な要因となっている。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今後も元利償還金等の減少により、実質公債費比率は下がっていく見込みだが、引き続き事業の見直しと地方債の発行を抑制し、財政の健全化を進めていく。</a:t>
          </a:r>
          <a:endParaRPr kumimoji="1" lang="en-US" altLang="ja-JP" sz="13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青森県新郷村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将来負担比率は早期健全化基準</a:t>
          </a:r>
          <a:r>
            <a:rPr kumimoji="1" lang="en-US" altLang="ja-JP" sz="1300">
              <a:latin typeface="ＭＳ ゴシック" pitchFamily="49" charset="-128"/>
              <a:ea typeface="ＭＳ ゴシック" pitchFamily="49" charset="-128"/>
            </a:rPr>
            <a:t>350</a:t>
          </a:r>
          <a:r>
            <a:rPr kumimoji="1" lang="ja-JP" altLang="en-US" sz="1300">
              <a:latin typeface="ＭＳ ゴシック" pitchFamily="49" charset="-128"/>
              <a:ea typeface="ＭＳ ゴシック" pitchFamily="49" charset="-128"/>
            </a:rPr>
            <a:t>％に対して</a:t>
          </a:r>
          <a:r>
            <a:rPr kumimoji="1" lang="en-US" altLang="ja-JP" sz="1300">
              <a:latin typeface="ＭＳ ゴシック" pitchFamily="49" charset="-128"/>
              <a:ea typeface="ＭＳ ゴシック" pitchFamily="49" charset="-128"/>
            </a:rPr>
            <a:t>61.3</a:t>
          </a:r>
          <a:r>
            <a:rPr kumimoji="1" lang="ja-JP" altLang="en-US" sz="1300">
              <a:latin typeface="ＭＳ ゴシック" pitchFamily="49" charset="-128"/>
              <a:ea typeface="ＭＳ ゴシック" pitchFamily="49" charset="-128"/>
            </a:rPr>
            <a:t>％であり、対前年度比</a:t>
          </a:r>
          <a:r>
            <a:rPr kumimoji="1" lang="en-US" altLang="ja-JP" sz="1300">
              <a:latin typeface="ＭＳ ゴシック" pitchFamily="49" charset="-128"/>
              <a:ea typeface="ＭＳ ゴシック" pitchFamily="49" charset="-128"/>
            </a:rPr>
            <a:t>18.0</a:t>
          </a:r>
          <a:r>
            <a:rPr kumimoji="1" lang="ja-JP" altLang="en-US" sz="1300">
              <a:latin typeface="ＭＳ ゴシック" pitchFamily="49" charset="-128"/>
              <a:ea typeface="ＭＳ ゴシック" pitchFamily="49" charset="-128"/>
            </a:rPr>
            <a:t>％改善された。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地方債現在高の減、公営企業債等繰入見込額の減、充当可能基金の増が主な要因となっている。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今後も地方債現在高等の減少により、将来負担比率は下がっていく見込みだが、後世への負担を少しでも早く軽減するよう、新規事業等の実施について点検を図りながら地方債の発行を抑制し、財政の健全化を進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3142598</v>
      </c>
      <c r="BO4" s="349"/>
      <c r="BP4" s="349"/>
      <c r="BQ4" s="349"/>
      <c r="BR4" s="349"/>
      <c r="BS4" s="349"/>
      <c r="BT4" s="349"/>
      <c r="BU4" s="350"/>
      <c r="BV4" s="348">
        <v>2779157</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9.1</v>
      </c>
      <c r="CU4" s="355"/>
      <c r="CV4" s="355"/>
      <c r="CW4" s="355"/>
      <c r="CX4" s="355"/>
      <c r="CY4" s="355"/>
      <c r="CZ4" s="355"/>
      <c r="DA4" s="356"/>
      <c r="DB4" s="354">
        <v>6.9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2904106</v>
      </c>
      <c r="BO5" s="386"/>
      <c r="BP5" s="386"/>
      <c r="BQ5" s="386"/>
      <c r="BR5" s="386"/>
      <c r="BS5" s="386"/>
      <c r="BT5" s="386"/>
      <c r="BU5" s="387"/>
      <c r="BV5" s="385">
        <v>2626052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77.2</v>
      </c>
      <c r="CU5" s="383"/>
      <c r="CV5" s="383"/>
      <c r="CW5" s="383"/>
      <c r="CX5" s="383"/>
      <c r="CY5" s="383"/>
      <c r="CZ5" s="383"/>
      <c r="DA5" s="384"/>
      <c r="DB5" s="382">
        <v>77.099999999999994</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238492</v>
      </c>
      <c r="BO6" s="386"/>
      <c r="BP6" s="386"/>
      <c r="BQ6" s="386"/>
      <c r="BR6" s="386"/>
      <c r="BS6" s="386"/>
      <c r="BT6" s="386"/>
      <c r="BU6" s="387"/>
      <c r="BV6" s="385">
        <v>153105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81.3</v>
      </c>
      <c r="CU6" s="423"/>
      <c r="CV6" s="423"/>
      <c r="CW6" s="423"/>
      <c r="CX6" s="423"/>
      <c r="CY6" s="423"/>
      <c r="CZ6" s="423"/>
      <c r="DA6" s="424"/>
      <c r="DB6" s="422">
        <v>81.099999999999994</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54867</v>
      </c>
      <c r="BO7" s="386"/>
      <c r="BP7" s="386"/>
      <c r="BQ7" s="386"/>
      <c r="BR7" s="386"/>
      <c r="BS7" s="386"/>
      <c r="BT7" s="386"/>
      <c r="BU7" s="387"/>
      <c r="BV7" s="385">
        <v>12538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2023833</v>
      </c>
      <c r="CU7" s="386"/>
      <c r="CV7" s="386"/>
      <c r="CW7" s="386"/>
      <c r="CX7" s="386"/>
      <c r="CY7" s="386"/>
      <c r="CZ7" s="386"/>
      <c r="DA7" s="387"/>
      <c r="DB7" s="385">
        <v>2034405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183625</v>
      </c>
      <c r="BO8" s="386"/>
      <c r="BP8" s="386"/>
      <c r="BQ8" s="386"/>
      <c r="BR8" s="386"/>
      <c r="BS8" s="386"/>
      <c r="BT8" s="386"/>
      <c r="BU8" s="387"/>
      <c r="BV8" s="385">
        <v>140567</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0.12</v>
      </c>
      <c r="CU8" s="426"/>
      <c r="CV8" s="426"/>
      <c r="CW8" s="426"/>
      <c r="CX8" s="426"/>
      <c r="CY8" s="426"/>
      <c r="CZ8" s="426"/>
      <c r="DA8" s="427"/>
      <c r="DB8" s="425">
        <v>0.12</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2851</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43058</v>
      </c>
      <c r="BO9" s="386"/>
      <c r="BP9" s="386"/>
      <c r="BQ9" s="386"/>
      <c r="BR9" s="386"/>
      <c r="BS9" s="386"/>
      <c r="BT9" s="386"/>
      <c r="BU9" s="387"/>
      <c r="BV9" s="385">
        <v>-1548</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16.3</v>
      </c>
      <c r="CU9" s="383"/>
      <c r="CV9" s="383"/>
      <c r="CW9" s="383"/>
      <c r="CX9" s="383"/>
      <c r="CY9" s="383"/>
      <c r="CZ9" s="383"/>
      <c r="DA9" s="384"/>
      <c r="DB9" s="382">
        <v>18.2</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3143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59300</v>
      </c>
      <c r="BO10" s="386"/>
      <c r="BP10" s="386"/>
      <c r="BQ10" s="386"/>
      <c r="BR10" s="386"/>
      <c r="BS10" s="386"/>
      <c r="BT10" s="386"/>
      <c r="BU10" s="387"/>
      <c r="BV10" s="385">
        <v>15260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2823</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49000</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2817</v>
      </c>
      <c r="S13" s="467"/>
      <c r="T13" s="467"/>
      <c r="U13" s="467"/>
      <c r="V13" s="468"/>
      <c r="W13" s="401" t="s">
        <v>124</v>
      </c>
      <c r="X13" s="402"/>
      <c r="Y13" s="402"/>
      <c r="Z13" s="402"/>
      <c r="AA13" s="402"/>
      <c r="AB13" s="392"/>
      <c r="AC13" s="436">
        <v>811</v>
      </c>
      <c r="AD13" s="437"/>
      <c r="AE13" s="437"/>
      <c r="AF13" s="437"/>
      <c r="AG13" s="476"/>
      <c r="AH13" s="436">
        <v>893</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53358</v>
      </c>
      <c r="BO13" s="386"/>
      <c r="BP13" s="386"/>
      <c r="BQ13" s="386"/>
      <c r="BR13" s="386"/>
      <c r="BS13" s="386"/>
      <c r="BT13" s="386"/>
      <c r="BU13" s="387"/>
      <c r="BV13" s="385">
        <v>13712</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11.4</v>
      </c>
      <c r="CU13" s="383"/>
      <c r="CV13" s="383"/>
      <c r="CW13" s="383"/>
      <c r="CX13" s="383"/>
      <c r="CY13" s="383"/>
      <c r="CZ13" s="383"/>
      <c r="DA13" s="384"/>
      <c r="DB13" s="382">
        <v>14.4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2853</v>
      </c>
      <c r="S14" s="467"/>
      <c r="T14" s="467"/>
      <c r="U14" s="467"/>
      <c r="V14" s="468"/>
      <c r="W14" s="375"/>
      <c r="X14" s="376"/>
      <c r="Y14" s="376"/>
      <c r="Z14" s="376"/>
      <c r="AA14" s="376"/>
      <c r="AB14" s="365"/>
      <c r="AC14" s="469">
        <v>49.8</v>
      </c>
      <c r="AD14" s="470"/>
      <c r="AE14" s="470"/>
      <c r="AF14" s="470"/>
      <c r="AG14" s="471"/>
      <c r="AH14" s="469">
        <v>48.4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61.3</v>
      </c>
      <c r="CU14" s="481"/>
      <c r="CV14" s="481"/>
      <c r="CW14" s="481"/>
      <c r="CX14" s="481"/>
      <c r="CY14" s="481"/>
      <c r="CZ14" s="481"/>
      <c r="DA14" s="482"/>
      <c r="DB14" s="480">
        <v>80.2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2846</v>
      </c>
      <c r="S15" s="467"/>
      <c r="T15" s="467"/>
      <c r="U15" s="467"/>
      <c r="V15" s="468"/>
      <c r="W15" s="401" t="s">
        <v>131</v>
      </c>
      <c r="X15" s="402"/>
      <c r="Y15" s="402"/>
      <c r="Z15" s="402"/>
      <c r="AA15" s="402"/>
      <c r="AB15" s="392"/>
      <c r="AC15" s="436">
        <v>281</v>
      </c>
      <c r="AD15" s="437"/>
      <c r="AE15" s="437"/>
      <c r="AF15" s="437"/>
      <c r="AG15" s="476"/>
      <c r="AH15" s="436">
        <v>319</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218370</v>
      </c>
      <c r="BO15" s="349"/>
      <c r="BP15" s="349"/>
      <c r="BQ15" s="349"/>
      <c r="BR15" s="349"/>
      <c r="BS15" s="349"/>
      <c r="BT15" s="349"/>
      <c r="BU15" s="350"/>
      <c r="BV15" s="348">
        <v>220811</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17.3</v>
      </c>
      <c r="AD16" s="470"/>
      <c r="AE16" s="470"/>
      <c r="AF16" s="470"/>
      <c r="AG16" s="471"/>
      <c r="AH16" s="469">
        <v>17.3</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1867407</v>
      </c>
      <c r="BO16" s="386"/>
      <c r="BP16" s="386"/>
      <c r="BQ16" s="386"/>
      <c r="BR16" s="386"/>
      <c r="BS16" s="386"/>
      <c r="BT16" s="386"/>
      <c r="BU16" s="387"/>
      <c r="BV16" s="385">
        <v>1880512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535</v>
      </c>
      <c r="AD17" s="437"/>
      <c r="AE17" s="437"/>
      <c r="AF17" s="437"/>
      <c r="AG17" s="476"/>
      <c r="AH17" s="436">
        <v>630</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270682</v>
      </c>
      <c r="BO17" s="386"/>
      <c r="BP17" s="386"/>
      <c r="BQ17" s="386"/>
      <c r="BR17" s="386"/>
      <c r="BS17" s="386"/>
      <c r="BT17" s="386"/>
      <c r="BU17" s="387"/>
      <c r="BV17" s="385">
        <v>273184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150.85</v>
      </c>
      <c r="M18" s="498"/>
      <c r="N18" s="498"/>
      <c r="O18" s="498"/>
      <c r="P18" s="498"/>
      <c r="Q18" s="498"/>
      <c r="R18" s="499"/>
      <c r="S18" s="499"/>
      <c r="T18" s="499"/>
      <c r="U18" s="499"/>
      <c r="V18" s="500"/>
      <c r="W18" s="403"/>
      <c r="X18" s="404"/>
      <c r="Y18" s="404"/>
      <c r="Z18" s="404"/>
      <c r="AA18" s="404"/>
      <c r="AB18" s="395"/>
      <c r="AC18" s="501">
        <v>32.9</v>
      </c>
      <c r="AD18" s="502"/>
      <c r="AE18" s="502"/>
      <c r="AF18" s="502"/>
      <c r="AG18" s="503"/>
      <c r="AH18" s="501">
        <v>34.1</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1568569</v>
      </c>
      <c r="BO18" s="386"/>
      <c r="BP18" s="386"/>
      <c r="BQ18" s="386"/>
      <c r="BR18" s="386"/>
      <c r="BS18" s="386"/>
      <c r="BT18" s="386"/>
      <c r="BU18" s="387"/>
      <c r="BV18" s="385">
        <v>1571471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19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2340648</v>
      </c>
      <c r="BO19" s="386"/>
      <c r="BP19" s="386"/>
      <c r="BQ19" s="386"/>
      <c r="BR19" s="386"/>
      <c r="BS19" s="386"/>
      <c r="BT19" s="386"/>
      <c r="BU19" s="387"/>
      <c r="BV19" s="385">
        <v>2249187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874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1" t="s">
        <v>151</v>
      </c>
      <c r="AI22" s="402"/>
      <c r="AJ22" s="402"/>
      <c r="AK22" s="402"/>
      <c r="AL22" s="392"/>
      <c r="AM22" s="541" t="s">
        <v>152</v>
      </c>
      <c r="AN22" s="542"/>
      <c r="AO22" s="542"/>
      <c r="AP22" s="542"/>
      <c r="AQ22" s="542"/>
      <c r="AR22" s="543"/>
      <c r="AS22" s="524" t="s">
        <v>149</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153</v>
      </c>
      <c r="AZ23" s="346"/>
      <c r="BA23" s="346"/>
      <c r="BB23" s="346"/>
      <c r="BC23" s="346"/>
      <c r="BD23" s="346"/>
      <c r="BE23" s="346"/>
      <c r="BF23" s="346"/>
      <c r="BG23" s="346"/>
      <c r="BH23" s="346"/>
      <c r="BI23" s="346"/>
      <c r="BJ23" s="346"/>
      <c r="BK23" s="346"/>
      <c r="BL23" s="346"/>
      <c r="BM23" s="347"/>
      <c r="BN23" s="385">
        <v>2677517</v>
      </c>
      <c r="BO23" s="386"/>
      <c r="BP23" s="386"/>
      <c r="BQ23" s="386"/>
      <c r="BR23" s="386"/>
      <c r="BS23" s="386"/>
      <c r="BT23" s="386"/>
      <c r="BU23" s="387"/>
      <c r="BV23" s="385">
        <v>2765956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7630</v>
      </c>
      <c r="R24" s="437"/>
      <c r="S24" s="437"/>
      <c r="T24" s="437"/>
      <c r="U24" s="437"/>
      <c r="V24" s="476"/>
      <c r="W24" s="531"/>
      <c r="X24" s="519"/>
      <c r="Y24" s="520"/>
      <c r="Z24" s="435" t="s">
        <v>155</v>
      </c>
      <c r="AA24" s="415"/>
      <c r="AB24" s="415"/>
      <c r="AC24" s="415"/>
      <c r="AD24" s="415"/>
      <c r="AE24" s="415"/>
      <c r="AF24" s="415"/>
      <c r="AG24" s="416"/>
      <c r="AH24" s="436">
        <v>56</v>
      </c>
      <c r="AI24" s="437"/>
      <c r="AJ24" s="437"/>
      <c r="AK24" s="437"/>
      <c r="AL24" s="476"/>
      <c r="AM24" s="436">
        <v>167328</v>
      </c>
      <c r="AN24" s="437"/>
      <c r="AO24" s="437"/>
      <c r="AP24" s="437"/>
      <c r="AQ24" s="437"/>
      <c r="AR24" s="476"/>
      <c r="AS24" s="436">
        <v>2988</v>
      </c>
      <c r="AT24" s="437"/>
      <c r="AU24" s="437"/>
      <c r="AV24" s="437"/>
      <c r="AW24" s="437"/>
      <c r="AX24" s="438"/>
      <c r="AY24" s="549" t="s">
        <v>156</v>
      </c>
      <c r="AZ24" s="550"/>
      <c r="BA24" s="550"/>
      <c r="BB24" s="550"/>
      <c r="BC24" s="550"/>
      <c r="BD24" s="550"/>
      <c r="BE24" s="550"/>
      <c r="BF24" s="550"/>
      <c r="BG24" s="550"/>
      <c r="BH24" s="550"/>
      <c r="BI24" s="550"/>
      <c r="BJ24" s="550"/>
      <c r="BK24" s="550"/>
      <c r="BL24" s="550"/>
      <c r="BM24" s="551"/>
      <c r="BN24" s="385">
        <v>2158705</v>
      </c>
      <c r="BO24" s="386"/>
      <c r="BP24" s="386"/>
      <c r="BQ24" s="386"/>
      <c r="BR24" s="386"/>
      <c r="BS24" s="386"/>
      <c r="BT24" s="386"/>
      <c r="BU24" s="387"/>
      <c r="BV24" s="385">
        <v>2176794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6040</v>
      </c>
      <c r="R25" s="437"/>
      <c r="S25" s="437"/>
      <c r="T25" s="437"/>
      <c r="U25" s="437"/>
      <c r="V25" s="476"/>
      <c r="W25" s="531"/>
      <c r="X25" s="519"/>
      <c r="Y25" s="520"/>
      <c r="Z25" s="435" t="s">
        <v>158</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80988</v>
      </c>
      <c r="BO25" s="349"/>
      <c r="BP25" s="349"/>
      <c r="BQ25" s="349"/>
      <c r="BR25" s="349"/>
      <c r="BS25" s="349"/>
      <c r="BT25" s="349"/>
      <c r="BU25" s="350"/>
      <c r="BV25" s="348">
        <v>76604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5560</v>
      </c>
      <c r="R26" s="437"/>
      <c r="S26" s="437"/>
      <c r="T26" s="437"/>
      <c r="U26" s="437"/>
      <c r="V26" s="476"/>
      <c r="W26" s="531"/>
      <c r="X26" s="519"/>
      <c r="Y26" s="520"/>
      <c r="Z26" s="435" t="s">
        <v>161</v>
      </c>
      <c r="AA26" s="539"/>
      <c r="AB26" s="539"/>
      <c r="AC26" s="539"/>
      <c r="AD26" s="539"/>
      <c r="AE26" s="539"/>
      <c r="AF26" s="539"/>
      <c r="AG26" s="540"/>
      <c r="AH26" s="436" t="s">
        <v>121</v>
      </c>
      <c r="AI26" s="437"/>
      <c r="AJ26" s="437"/>
      <c r="AK26" s="437"/>
      <c r="AL26" s="476"/>
      <c r="AM26" s="436" t="s">
        <v>121</v>
      </c>
      <c r="AN26" s="437"/>
      <c r="AO26" s="437"/>
      <c r="AP26" s="437"/>
      <c r="AQ26" s="437"/>
      <c r="AR26" s="476"/>
      <c r="AS26" s="436" t="s">
        <v>121</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2830</v>
      </c>
      <c r="R27" s="437"/>
      <c r="S27" s="437"/>
      <c r="T27" s="437"/>
      <c r="U27" s="437"/>
      <c r="V27" s="476"/>
      <c r="W27" s="531"/>
      <c r="X27" s="519"/>
      <c r="Y27" s="520"/>
      <c r="Z27" s="435" t="s">
        <v>164</v>
      </c>
      <c r="AA27" s="415"/>
      <c r="AB27" s="415"/>
      <c r="AC27" s="415"/>
      <c r="AD27" s="415"/>
      <c r="AE27" s="415"/>
      <c r="AF27" s="415"/>
      <c r="AG27" s="416"/>
      <c r="AH27" s="436" t="s">
        <v>121</v>
      </c>
      <c r="AI27" s="437"/>
      <c r="AJ27" s="437"/>
      <c r="AK27" s="437"/>
      <c r="AL27" s="476"/>
      <c r="AM27" s="436" t="s">
        <v>121</v>
      </c>
      <c r="AN27" s="437"/>
      <c r="AO27" s="437"/>
      <c r="AP27" s="437"/>
      <c r="AQ27" s="437"/>
      <c r="AR27" s="476"/>
      <c r="AS27" s="436" t="s">
        <v>121</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2">
        <v>16373</v>
      </c>
      <c r="BO27" s="553"/>
      <c r="BP27" s="553"/>
      <c r="BQ27" s="553"/>
      <c r="BR27" s="553"/>
      <c r="BS27" s="553"/>
      <c r="BT27" s="553"/>
      <c r="BU27" s="554"/>
      <c r="BV27" s="552">
        <v>16369</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2400</v>
      </c>
      <c r="R28" s="437"/>
      <c r="S28" s="437"/>
      <c r="T28" s="437"/>
      <c r="U28" s="437"/>
      <c r="V28" s="476"/>
      <c r="W28" s="531"/>
      <c r="X28" s="519"/>
      <c r="Y28" s="520"/>
      <c r="Z28" s="435" t="s">
        <v>167</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234778</v>
      </c>
      <c r="BO28" s="349"/>
      <c r="BP28" s="349"/>
      <c r="BQ28" s="349"/>
      <c r="BR28" s="349"/>
      <c r="BS28" s="349"/>
      <c r="BT28" s="349"/>
      <c r="BU28" s="350"/>
      <c r="BV28" s="348">
        <v>153911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6</v>
      </c>
      <c r="M29" s="437"/>
      <c r="N29" s="437"/>
      <c r="O29" s="437"/>
      <c r="P29" s="476"/>
      <c r="Q29" s="436">
        <v>2250</v>
      </c>
      <c r="R29" s="437"/>
      <c r="S29" s="437"/>
      <c r="T29" s="437"/>
      <c r="U29" s="437"/>
      <c r="V29" s="476"/>
      <c r="W29" s="531"/>
      <c r="X29" s="519"/>
      <c r="Y29" s="520"/>
      <c r="Z29" s="435" t="s">
        <v>171</v>
      </c>
      <c r="AA29" s="415"/>
      <c r="AB29" s="415"/>
      <c r="AC29" s="415"/>
      <c r="AD29" s="415"/>
      <c r="AE29" s="415"/>
      <c r="AF29" s="415"/>
      <c r="AG29" s="416"/>
      <c r="AH29" s="436">
        <v>56</v>
      </c>
      <c r="AI29" s="437"/>
      <c r="AJ29" s="437"/>
      <c r="AK29" s="437"/>
      <c r="AL29" s="476"/>
      <c r="AM29" s="436">
        <v>167328</v>
      </c>
      <c r="AN29" s="437"/>
      <c r="AO29" s="437"/>
      <c r="AP29" s="437"/>
      <c r="AQ29" s="437"/>
      <c r="AR29" s="476"/>
      <c r="AS29" s="436">
        <v>2988</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238332</v>
      </c>
      <c r="BO29" s="386"/>
      <c r="BP29" s="386"/>
      <c r="BQ29" s="386"/>
      <c r="BR29" s="386"/>
      <c r="BS29" s="386"/>
      <c r="BT29" s="386"/>
      <c r="BU29" s="387"/>
      <c r="BV29" s="385">
        <v>238182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90.1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174</v>
      </c>
      <c r="BD30" s="550"/>
      <c r="BE30" s="550"/>
      <c r="BF30" s="550"/>
      <c r="BG30" s="550"/>
      <c r="BH30" s="550"/>
      <c r="BI30" s="550"/>
      <c r="BJ30" s="550"/>
      <c r="BK30" s="550"/>
      <c r="BL30" s="550"/>
      <c r="BM30" s="551"/>
      <c r="BN30" s="552">
        <v>294953</v>
      </c>
      <c r="BO30" s="553"/>
      <c r="BP30" s="553"/>
      <c r="BQ30" s="553"/>
      <c r="BR30" s="553"/>
      <c r="BS30" s="553"/>
      <c r="BT30" s="553"/>
      <c r="BU30" s="554"/>
      <c r="BV30" s="552">
        <v>221897</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簡易水道特別会計</v>
      </c>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八戸地域広域市町村圏事務組合</v>
      </c>
      <c r="BZ34" s="565"/>
      <c r="CA34" s="565"/>
      <c r="CB34" s="565"/>
      <c r="CC34" s="565"/>
      <c r="CD34" s="565"/>
      <c r="CE34" s="565"/>
      <c r="CF34" s="565"/>
      <c r="CG34" s="565"/>
      <c r="CH34" s="565"/>
      <c r="CI34" s="565"/>
      <c r="CJ34" s="565"/>
      <c r="CK34" s="565"/>
      <c r="CL34" s="565"/>
      <c r="CM34" s="565"/>
      <c r="CN34" s="165"/>
      <c r="CO34" s="564">
        <f>IF(CQ34="","",MAX(C34:D43,U34:V43,AM34:AN43,BE34:BF43,BW34:BX43)+1)</f>
        <v>19</v>
      </c>
      <c r="CP34" s="564"/>
      <c r="CQ34" s="565" t="str">
        <f>IF('各会計、関係団体の財政状況及び健全化判断比率'!BS7="","",'各会計、関係団体の財政状況及び健全化判断比率'!BS7)</f>
        <v>新郷村ふるさと活性化公社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国民健康保険診療所特別会計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IF('各会計、関係団体の財政状況及び健全化判断比率'!B33="","",'各会計、関係団体の財政状況及び健全化判断比率'!B33)</f>
        <v>特定環境保全公共下水道特別会計</v>
      </c>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田子高原広域事務組合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8</v>
      </c>
      <c r="BF36" s="564"/>
      <c r="BG36" s="565" t="str">
        <f>IF('各会計、関係団体の財政状況及び健全化判断比率'!B34="","",'各会計、関係団体の財政状況及び健全化判断比率'!B34)</f>
        <v>農業集落排水事業特別会計</v>
      </c>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三戸郡福祉事務組合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5</v>
      </c>
      <c r="V37" s="564"/>
      <c r="W37" s="565" t="str">
        <f>IF('各会計、関係団体の財政状況及び健全化判断比率'!B31="","",'各会計、関係団体の財政状況及び健全化判断比率'!B31)</f>
        <v>後期高齢者医療特別会計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十和田地域広域事務組合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十和田地区環境整備事務組合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青森県市町村総合事務組合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青森県後期高齢者医療広域連合（一般会計）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青森県後期高齢者医療広域連合（特別会計）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17</v>
      </c>
      <c r="BX42" s="564"/>
      <c r="BY42" s="565" t="str">
        <f>IF('各会計、関係団体の財政状況及び健全化判断比率'!B76="","",'各会計、関係団体の財政状況及び健全化判断比率'!B76)</f>
        <v>青森県市町村職員退職手当組合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18</v>
      </c>
      <c r="BX43" s="564"/>
      <c r="BY43" s="565" t="str">
        <f>IF('各会計、関係団体の財政状況及び健全化判断比率'!B77="","",'各会計、関係団体の財政状況及び健全化判断比率'!B77)</f>
        <v>青森県交通災害共済組合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67" t="s">
        <v>24</v>
      </c>
      <c r="C41" s="1168"/>
      <c r="D41" s="81"/>
      <c r="E41" s="1173" t="s">
        <v>25</v>
      </c>
      <c r="F41" s="1173"/>
      <c r="G41" s="1173"/>
      <c r="H41" s="1174"/>
      <c r="I41" s="82">
        <v>3361</v>
      </c>
      <c r="J41" s="83">
        <v>3160</v>
      </c>
      <c r="K41" s="83">
        <v>2928</v>
      </c>
      <c r="L41" s="83">
        <v>2766</v>
      </c>
      <c r="M41" s="84">
        <v>2678</v>
      </c>
    </row>
    <row r="42" spans="2:13" ht="27.75" customHeight="1">
      <c r="B42" s="1169"/>
      <c r="C42" s="1170"/>
      <c r="D42" s="85"/>
      <c r="E42" s="1175" t="s">
        <v>26</v>
      </c>
      <c r="F42" s="1175"/>
      <c r="G42" s="1175"/>
      <c r="H42" s="1176"/>
      <c r="I42" s="86">
        <v>136</v>
      </c>
      <c r="J42" s="87">
        <v>93</v>
      </c>
      <c r="K42" s="87">
        <v>48</v>
      </c>
      <c r="L42" s="87">
        <v>0</v>
      </c>
      <c r="M42" s="88">
        <v>0</v>
      </c>
    </row>
    <row r="43" spans="2:13" ht="27.75" customHeight="1">
      <c r="B43" s="1169"/>
      <c r="C43" s="1170"/>
      <c r="D43" s="85"/>
      <c r="E43" s="1175" t="s">
        <v>27</v>
      </c>
      <c r="F43" s="1175"/>
      <c r="G43" s="1175"/>
      <c r="H43" s="1176"/>
      <c r="I43" s="86">
        <v>1579</v>
      </c>
      <c r="J43" s="87">
        <v>1531</v>
      </c>
      <c r="K43" s="87">
        <v>1471</v>
      </c>
      <c r="L43" s="87">
        <v>1377</v>
      </c>
      <c r="M43" s="88">
        <v>1219</v>
      </c>
    </row>
    <row r="44" spans="2:13" ht="27.75" customHeight="1">
      <c r="B44" s="1169"/>
      <c r="C44" s="1170"/>
      <c r="D44" s="85"/>
      <c r="E44" s="1175" t="s">
        <v>28</v>
      </c>
      <c r="F44" s="1175"/>
      <c r="G44" s="1175"/>
      <c r="H44" s="1176"/>
      <c r="I44" s="86">
        <v>30</v>
      </c>
      <c r="J44" s="87">
        <v>26</v>
      </c>
      <c r="K44" s="87">
        <v>34</v>
      </c>
      <c r="L44" s="87">
        <v>31</v>
      </c>
      <c r="M44" s="88">
        <v>28</v>
      </c>
    </row>
    <row r="45" spans="2:13" ht="27.75" customHeight="1">
      <c r="B45" s="1169"/>
      <c r="C45" s="1170"/>
      <c r="D45" s="85"/>
      <c r="E45" s="1175" t="s">
        <v>29</v>
      </c>
      <c r="F45" s="1175"/>
      <c r="G45" s="1175"/>
      <c r="H45" s="1176"/>
      <c r="I45" s="86">
        <v>827</v>
      </c>
      <c r="J45" s="87">
        <v>780</v>
      </c>
      <c r="K45" s="87">
        <v>788</v>
      </c>
      <c r="L45" s="87">
        <v>775</v>
      </c>
      <c r="M45" s="88">
        <v>734</v>
      </c>
    </row>
    <row r="46" spans="2:13" ht="27.75" customHeight="1">
      <c r="B46" s="1169"/>
      <c r="C46" s="1170"/>
      <c r="D46" s="85"/>
      <c r="E46" s="1175" t="s">
        <v>30</v>
      </c>
      <c r="F46" s="1175"/>
      <c r="G46" s="1175"/>
      <c r="H46" s="1176"/>
      <c r="I46" s="86" t="s">
        <v>476</v>
      </c>
      <c r="J46" s="87" t="s">
        <v>476</v>
      </c>
      <c r="K46" s="87" t="s">
        <v>476</v>
      </c>
      <c r="L46" s="87" t="s">
        <v>476</v>
      </c>
      <c r="M46" s="88" t="s">
        <v>476</v>
      </c>
    </row>
    <row r="47" spans="2:13" ht="27.75" customHeight="1">
      <c r="B47" s="1169"/>
      <c r="C47" s="1170"/>
      <c r="D47" s="85"/>
      <c r="E47" s="1175" t="s">
        <v>31</v>
      </c>
      <c r="F47" s="1175"/>
      <c r="G47" s="1175"/>
      <c r="H47" s="1176"/>
      <c r="I47" s="86" t="s">
        <v>476</v>
      </c>
      <c r="J47" s="87" t="s">
        <v>476</v>
      </c>
      <c r="K47" s="87" t="s">
        <v>476</v>
      </c>
      <c r="L47" s="87" t="s">
        <v>476</v>
      </c>
      <c r="M47" s="88" t="s">
        <v>476</v>
      </c>
    </row>
    <row r="48" spans="2:13" ht="27.75" customHeight="1">
      <c r="B48" s="1171"/>
      <c r="C48" s="1172"/>
      <c r="D48" s="85"/>
      <c r="E48" s="1175" t="s">
        <v>32</v>
      </c>
      <c r="F48" s="1175"/>
      <c r="G48" s="1175"/>
      <c r="H48" s="1176"/>
      <c r="I48" s="86" t="s">
        <v>476</v>
      </c>
      <c r="J48" s="87" t="s">
        <v>476</v>
      </c>
      <c r="K48" s="87" t="s">
        <v>476</v>
      </c>
      <c r="L48" s="87" t="s">
        <v>476</v>
      </c>
      <c r="M48" s="88" t="s">
        <v>476</v>
      </c>
    </row>
    <row r="49" spans="2:13" ht="27.75" customHeight="1">
      <c r="B49" s="1177" t="s">
        <v>33</v>
      </c>
      <c r="C49" s="1178"/>
      <c r="D49" s="89"/>
      <c r="E49" s="1175" t="s">
        <v>34</v>
      </c>
      <c r="F49" s="1175"/>
      <c r="G49" s="1175"/>
      <c r="H49" s="1176"/>
      <c r="I49" s="86">
        <v>156</v>
      </c>
      <c r="J49" s="87">
        <v>294</v>
      </c>
      <c r="K49" s="87">
        <v>454</v>
      </c>
      <c r="L49" s="87">
        <v>647</v>
      </c>
      <c r="M49" s="88">
        <v>773</v>
      </c>
    </row>
    <row r="50" spans="2:13" ht="27.75" customHeight="1">
      <c r="B50" s="1169"/>
      <c r="C50" s="1170"/>
      <c r="D50" s="85"/>
      <c r="E50" s="1175" t="s">
        <v>35</v>
      </c>
      <c r="F50" s="1175"/>
      <c r="G50" s="1175"/>
      <c r="H50" s="1176"/>
      <c r="I50" s="86" t="s">
        <v>476</v>
      </c>
      <c r="J50" s="87" t="s">
        <v>476</v>
      </c>
      <c r="K50" s="87" t="s">
        <v>476</v>
      </c>
      <c r="L50" s="87" t="s">
        <v>476</v>
      </c>
      <c r="M50" s="88" t="s">
        <v>476</v>
      </c>
    </row>
    <row r="51" spans="2:13" ht="27.75" customHeight="1">
      <c r="B51" s="1171"/>
      <c r="C51" s="1172"/>
      <c r="D51" s="85"/>
      <c r="E51" s="1175" t="s">
        <v>36</v>
      </c>
      <c r="F51" s="1175"/>
      <c r="G51" s="1175"/>
      <c r="H51" s="1176"/>
      <c r="I51" s="86">
        <v>3317</v>
      </c>
      <c r="J51" s="87">
        <v>3147</v>
      </c>
      <c r="K51" s="87">
        <v>3091</v>
      </c>
      <c r="L51" s="87">
        <v>2943</v>
      </c>
      <c r="M51" s="88">
        <v>2853</v>
      </c>
    </row>
    <row r="52" spans="2:13" ht="27.75" customHeight="1" thickBot="1">
      <c r="B52" s="1179" t="s">
        <v>37</v>
      </c>
      <c r="C52" s="1180"/>
      <c r="D52" s="90"/>
      <c r="E52" s="1181" t="s">
        <v>38</v>
      </c>
      <c r="F52" s="1181"/>
      <c r="G52" s="1181"/>
      <c r="H52" s="1182"/>
      <c r="I52" s="91">
        <v>2460</v>
      </c>
      <c r="J52" s="92">
        <v>2149</v>
      </c>
      <c r="K52" s="92">
        <v>1722</v>
      </c>
      <c r="L52" s="92">
        <v>1360</v>
      </c>
      <c r="M52" s="93">
        <v>1033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108227</v>
      </c>
      <c r="E3" s="116"/>
      <c r="F3" s="117">
        <v>262834</v>
      </c>
      <c r="G3" s="118"/>
      <c r="H3" s="119"/>
    </row>
    <row r="4" spans="1:8">
      <c r="A4" s="120"/>
      <c r="B4" s="121"/>
      <c r="C4" s="122"/>
      <c r="D4" s="123">
        <v>83882</v>
      </c>
      <c r="E4" s="124"/>
      <c r="F4" s="125">
        <v>147509</v>
      </c>
      <c r="G4" s="126"/>
      <c r="H4" s="127"/>
    </row>
    <row r="5" spans="1:8">
      <c r="A5" s="108" t="s">
        <v>510</v>
      </c>
      <c r="B5" s="113"/>
      <c r="C5" s="114"/>
      <c r="D5" s="115">
        <v>311604</v>
      </c>
      <c r="E5" s="116"/>
      <c r="F5" s="117">
        <v>334234</v>
      </c>
      <c r="G5" s="118"/>
      <c r="H5" s="119"/>
    </row>
    <row r="6" spans="1:8">
      <c r="A6" s="120"/>
      <c r="B6" s="121"/>
      <c r="C6" s="122"/>
      <c r="D6" s="123">
        <v>89184</v>
      </c>
      <c r="E6" s="124"/>
      <c r="F6" s="125">
        <v>135366</v>
      </c>
      <c r="G6" s="126"/>
      <c r="H6" s="127"/>
    </row>
    <row r="7" spans="1:8">
      <c r="A7" s="108" t="s">
        <v>511</v>
      </c>
      <c r="B7" s="113"/>
      <c r="C7" s="114"/>
      <c r="D7" s="115">
        <v>119964</v>
      </c>
      <c r="E7" s="116"/>
      <c r="F7" s="117">
        <v>216155</v>
      </c>
      <c r="G7" s="118"/>
      <c r="H7" s="119"/>
    </row>
    <row r="8" spans="1:8">
      <c r="A8" s="120"/>
      <c r="B8" s="121"/>
      <c r="C8" s="122"/>
      <c r="D8" s="123">
        <v>70459</v>
      </c>
      <c r="E8" s="124"/>
      <c r="F8" s="125">
        <v>108827</v>
      </c>
      <c r="G8" s="126"/>
      <c r="H8" s="127"/>
    </row>
    <row r="9" spans="1:8">
      <c r="A9" s="108" t="s">
        <v>512</v>
      </c>
      <c r="B9" s="113"/>
      <c r="C9" s="114"/>
      <c r="D9" s="115">
        <v>101892</v>
      </c>
      <c r="E9" s="116"/>
      <c r="F9" s="117">
        <v>228305</v>
      </c>
      <c r="G9" s="118"/>
      <c r="H9" s="119"/>
    </row>
    <row r="10" spans="1:8">
      <c r="A10" s="120"/>
      <c r="B10" s="121"/>
      <c r="C10" s="122"/>
      <c r="D10" s="123">
        <v>63924</v>
      </c>
      <c r="E10" s="124"/>
      <c r="F10" s="125">
        <v>86611</v>
      </c>
      <c r="G10" s="126"/>
      <c r="H10" s="127"/>
    </row>
    <row r="11" spans="1:8">
      <c r="A11" s="108" t="s">
        <v>513</v>
      </c>
      <c r="B11" s="113"/>
      <c r="C11" s="114"/>
      <c r="D11" s="115">
        <v>169391</v>
      </c>
      <c r="E11" s="116"/>
      <c r="F11" s="117">
        <v>316331</v>
      </c>
      <c r="G11" s="118"/>
      <c r="H11" s="119"/>
    </row>
    <row r="12" spans="1:8">
      <c r="A12" s="120"/>
      <c r="B12" s="121"/>
      <c r="C12" s="128"/>
      <c r="D12" s="123">
        <v>66726</v>
      </c>
      <c r="E12" s="124"/>
      <c r="F12" s="125">
        <v>106387</v>
      </c>
      <c r="G12" s="126"/>
      <c r="H12" s="127"/>
    </row>
    <row r="13" spans="1:8">
      <c r="A13" s="108"/>
      <c r="B13" s="113"/>
      <c r="C13" s="129"/>
      <c r="D13" s="130">
        <v>162216</v>
      </c>
      <c r="E13" s="131"/>
      <c r="F13" s="132">
        <v>271572</v>
      </c>
      <c r="G13" s="133"/>
      <c r="H13" s="119"/>
    </row>
    <row r="14" spans="1:8">
      <c r="A14" s="120"/>
      <c r="B14" s="121"/>
      <c r="C14" s="122"/>
      <c r="D14" s="123">
        <v>74835</v>
      </c>
      <c r="E14" s="124"/>
      <c r="F14" s="125">
        <v>116940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5.91</v>
      </c>
      <c r="C19" s="134">
        <f>ROUND(VALUE(SUBSTITUTE(実質収支比率等に係る経年分析!G$48,"▲","-")),2)</f>
        <v>5.72</v>
      </c>
      <c r="D19" s="134">
        <f>ROUND(VALUE(SUBSTITUTE(実質収支比率等に係る経年分析!H$48,"▲","-")),2)</f>
        <v>7.46</v>
      </c>
      <c r="E19" s="134">
        <f>ROUND(VALUE(SUBSTITUTE(実質収支比率等に係る経年分析!I$48,"▲","-")),2)</f>
        <v>6.91</v>
      </c>
      <c r="F19" s="134">
        <f>ROUND(VALUE(SUBSTITUTE(実質収支比率等に係る経年分析!J$48,"▲","-")),2)</f>
        <v>9.07</v>
      </c>
    </row>
    <row r="20" spans="1:11">
      <c r="A20" s="134" t="s">
        <v>43</v>
      </c>
      <c r="B20" s="134">
        <f>ROUND(VALUE(SUBSTITUTE(実質収支比率等に係る経年分析!F$47,"▲","-")),2)</f>
        <v>2.63</v>
      </c>
      <c r="C20" s="134">
        <f>ROUND(VALUE(SUBSTITUTE(実質収支比率等に係る経年分析!G$47,"▲","-")),2)</f>
        <v>5.4</v>
      </c>
      <c r="D20" s="134">
        <f>ROUND(VALUE(SUBSTITUTE(実質収支比率等に係る経年分析!H$47,"▲","-")),2)</f>
        <v>6.11</v>
      </c>
      <c r="E20" s="134">
        <f>ROUND(VALUE(SUBSTITUTE(実質収支比率等に係る経年分析!I$47,"▲","-")),2)</f>
        <v>7.57</v>
      </c>
      <c r="F20" s="134">
        <f>ROUND(VALUE(SUBSTITUTE(実質収支比率等に係る経年分析!J$47,"▲","-")),2)</f>
        <v>11.6</v>
      </c>
    </row>
    <row r="21" spans="1:11">
      <c r="A21" s="134" t="s">
        <v>44</v>
      </c>
      <c r="B21" s="134">
        <f>IF(ISNUMBER(VALUE(SUBSTITUTE(実質収支比率等に係る経年分析!F$49,"▲","-"))),ROUND(VALUE(SUBSTITUTE(実質収支比率等に係る経年分析!F$49,"▲","-")),2),NA())</f>
        <v>0.59</v>
      </c>
      <c r="C21" s="134">
        <f>IF(ISNUMBER(VALUE(SUBSTITUTE(実質収支比率等に係る経年分析!G$49,"▲","-"))),ROUND(VALUE(SUBSTITUTE(実質収支比率等に係る経年分析!G$49,"▲","-")),2),NA())</f>
        <v>1.5</v>
      </c>
      <c r="D21" s="134">
        <f>IF(ISNUMBER(VALUE(SUBSTITUTE(実質収支比率等に係る経年分析!H$49,"▲","-"))),ROUND(VALUE(SUBSTITUTE(実質収支比率等に係る経年分析!H$49,"▲","-")),2),NA())</f>
        <v>-0.62</v>
      </c>
      <c r="E21" s="134">
        <f>IF(ISNUMBER(VALUE(SUBSTITUTE(実質収支比率等に係る経年分析!I$49,"▲","-"))),ROUND(VALUE(SUBSTITUTE(実質収支比率等に係る経年分析!I$49,"▲","-")),2),NA())</f>
        <v>0.67</v>
      </c>
      <c r="F21" s="134">
        <f>IF(ISNUMBER(VALUE(SUBSTITUTE(実質収支比率等に係る経年分析!J$49,"▲","-"))),ROUND(VALUE(SUBSTITUTE(実質収支比率等に係る経年分析!J$49,"▲","-")),2),NA())</f>
        <v>2.64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7.0000000000000007E-2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国民健康保険診療所特別会計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特定環境保全公共下水道特別会計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c r="A33" s="135" t="str">
        <f>IF(連結実質赤字比率に係る赤字・黒字の構成分析!C$37="",NA(),連結実質赤字比率に係る赤字・黒字の構成分析!C$37)</f>
        <v>簡易水道特別会計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0.03</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3.14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2.4700000000000002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1.71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1.17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0.06</v>
      </c>
    </row>
    <row r="35" spans="1:16">
      <c r="A35" s="135" t="str">
        <f>IF(連結実質赤字比率に係る赤字・黒字の構成分析!C$35="",NA(),連結実質赤字比率に係る赤字・黒字の構成分析!C$35)</f>
        <v>介護保険特別会計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1.43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0.75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0.98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0.01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0.5</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5.91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5.72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7.46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6.91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9.07</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350</v>
      </c>
      <c r="E42" s="136"/>
      <c r="F42" s="136"/>
      <c r="G42" s="136">
        <f>'実質公債費比率（分子）の構造'!L$52</f>
        <v>345</v>
      </c>
      <c r="H42" s="136"/>
      <c r="I42" s="136"/>
      <c r="J42" s="136">
        <f>'実質公債費比率（分子）の構造'!M$52</f>
        <v>321</v>
      </c>
      <c r="K42" s="136"/>
      <c r="L42" s="136"/>
      <c r="M42" s="136">
        <f>'実質公債費比率（分子）の構造'!N$52</f>
        <v>340</v>
      </c>
      <c r="N42" s="136"/>
      <c r="O42" s="136"/>
      <c r="P42" s="136">
        <f>'実質公債費比率（分子）の構造'!O$52</f>
        <v>341</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50</v>
      </c>
      <c r="C44" s="136"/>
      <c r="D44" s="136"/>
      <c r="E44" s="136">
        <f>'実質公債費比率（分子）の構造'!L$50</f>
        <v>49</v>
      </c>
      <c r="F44" s="136"/>
      <c r="G44" s="136"/>
      <c r="H44" s="136">
        <f>'実質公債費比率（分子）の構造'!M$50</f>
        <v>50</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6</v>
      </c>
      <c r="C45" s="136"/>
      <c r="D45" s="136"/>
      <c r="E45" s="136">
        <f>'実質公債費比率（分子）の構造'!L$49</f>
        <v>6</v>
      </c>
      <c r="F45" s="136"/>
      <c r="G45" s="136"/>
      <c r="H45" s="136">
        <f>'実質公債費比率（分子）の構造'!M$49</f>
        <v>3</v>
      </c>
      <c r="I45" s="136"/>
      <c r="J45" s="136"/>
      <c r="K45" s="136">
        <f>'実質公債費比率（分子）の構造'!N$49</f>
        <v>2</v>
      </c>
      <c r="L45" s="136"/>
      <c r="M45" s="136"/>
      <c r="N45" s="136">
        <f>'実質公債費比率（分子）の構造'!O$49</f>
        <v>3</v>
      </c>
      <c r="O45" s="136"/>
      <c r="P45" s="136"/>
    </row>
    <row r="46" spans="1:16">
      <c r="A46" s="136" t="s">
        <v>55</v>
      </c>
      <c r="B46" s="136">
        <f>'実質公債費比率（分子）の構造'!K$48</f>
        <v>95</v>
      </c>
      <c r="C46" s="136"/>
      <c r="D46" s="136"/>
      <c r="E46" s="136">
        <f>'実質公債費比率（分子）の構造'!L$48</f>
        <v>83</v>
      </c>
      <c r="F46" s="136"/>
      <c r="G46" s="136"/>
      <c r="H46" s="136">
        <f>'実質公債費比率（分子）の構造'!M$48</f>
        <v>86</v>
      </c>
      <c r="I46" s="136"/>
      <c r="J46" s="136"/>
      <c r="K46" s="136">
        <f>'実質公債費比率（分子）の構造'!N$48</f>
        <v>96</v>
      </c>
      <c r="L46" s="136"/>
      <c r="M46" s="136"/>
      <c r="N46" s="136">
        <f>'実質公債費比率（分子）の構造'!O$48</f>
        <v>91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505</v>
      </c>
      <c r="C49" s="136"/>
      <c r="D49" s="136"/>
      <c r="E49" s="136">
        <f>'実質公債費比率（分子）の構造'!L$45</f>
        <v>492</v>
      </c>
      <c r="F49" s="136"/>
      <c r="G49" s="136"/>
      <c r="H49" s="136">
        <f>'実質公債費比率（分子）の構造'!M$45</f>
        <v>442</v>
      </c>
      <c r="I49" s="136"/>
      <c r="J49" s="136"/>
      <c r="K49" s="136">
        <f>'実質公債費比率（分子）の構造'!N$45</f>
        <v>409</v>
      </c>
      <c r="L49" s="136"/>
      <c r="M49" s="136"/>
      <c r="N49" s="136">
        <f>'実質公債費比率（分子）の構造'!O$45</f>
        <v>380</v>
      </c>
      <c r="O49" s="136"/>
      <c r="P49" s="136"/>
    </row>
    <row r="50" spans="1:16">
      <c r="A50" s="136" t="s">
        <v>59</v>
      </c>
      <c r="B50" s="136" t="e">
        <f>NA()</f>
        <v>#N/A</v>
      </c>
      <c r="C50" s="136">
        <f>IF(ISNUMBER('実質公債費比率（分子）の構造'!K$53),'実質公債費比率（分子）の構造'!K$53,NA())</f>
        <v>306</v>
      </c>
      <c r="D50" s="136" t="e">
        <f>NA()</f>
        <v>#N/A</v>
      </c>
      <c r="E50" s="136" t="e">
        <f>NA()</f>
        <v>#N/A</v>
      </c>
      <c r="F50" s="136">
        <f>IF(ISNUMBER('実質公債費比率（分子）の構造'!L$53),'実質公債費比率（分子）の構造'!L$53,NA())</f>
        <v>285</v>
      </c>
      <c r="G50" s="136" t="e">
        <f>NA()</f>
        <v>#N/A</v>
      </c>
      <c r="H50" s="136" t="e">
        <f>NA()</f>
        <v>#N/A</v>
      </c>
      <c r="I50" s="136">
        <f>IF(ISNUMBER('実質公債費比率（分子）の構造'!M$53),'実質公債費比率（分子）の構造'!M$53,NA())</f>
        <v>260</v>
      </c>
      <c r="J50" s="136" t="e">
        <f>NA()</f>
        <v>#N/A</v>
      </c>
      <c r="K50" s="136" t="e">
        <f>NA()</f>
        <v>#N/A</v>
      </c>
      <c r="L50" s="136">
        <f>IF(ISNUMBER('実質公債費比率（分子）の構造'!N$53),'実質公債費比率（分子）の構造'!N$53,NA())</f>
        <v>167</v>
      </c>
      <c r="M50" s="136" t="e">
        <f>NA()</f>
        <v>#N/A</v>
      </c>
      <c r="N50" s="136" t="e">
        <f>NA()</f>
        <v>#N/A</v>
      </c>
      <c r="O50" s="136">
        <f>IF(ISNUMBER('実質公債費比率（分子）の構造'!O$53),'実質公債費比率（分子）の構造'!O$53,NA())</f>
        <v>133</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3317</v>
      </c>
      <c r="E56" s="135"/>
      <c r="F56" s="135"/>
      <c r="G56" s="135">
        <f>'将来負担比率（分子）の構造'!J$51</f>
        <v>3147</v>
      </c>
      <c r="H56" s="135"/>
      <c r="I56" s="135"/>
      <c r="J56" s="135">
        <f>'将来負担比率（分子）の構造'!K$51</f>
        <v>3091</v>
      </c>
      <c r="K56" s="135"/>
      <c r="L56" s="135"/>
      <c r="M56" s="135">
        <f>'将来負担比率（分子）の構造'!L$51</f>
        <v>2943</v>
      </c>
      <c r="N56" s="135"/>
      <c r="O56" s="135"/>
      <c r="P56" s="135">
        <f>'将来負担比率（分子）の構造'!M$51</f>
        <v>2853</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156</v>
      </c>
      <c r="E58" s="135"/>
      <c r="F58" s="135"/>
      <c r="G58" s="135">
        <f>'将来負担比率（分子）の構造'!J$49</f>
        <v>294</v>
      </c>
      <c r="H58" s="135"/>
      <c r="I58" s="135"/>
      <c r="J58" s="135">
        <f>'将来負担比率（分子）の構造'!K$49</f>
        <v>454</v>
      </c>
      <c r="K58" s="135"/>
      <c r="L58" s="135"/>
      <c r="M58" s="135">
        <f>'将来負担比率（分子）の構造'!L$49</f>
        <v>647</v>
      </c>
      <c r="N58" s="135"/>
      <c r="O58" s="135"/>
      <c r="P58" s="135">
        <f>'将来負担比率（分子）の構造'!M$49</f>
        <v>773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827</v>
      </c>
      <c r="C62" s="135"/>
      <c r="D62" s="135"/>
      <c r="E62" s="135">
        <f>'将来負担比率（分子）の構造'!J$45</f>
        <v>780</v>
      </c>
      <c r="F62" s="135"/>
      <c r="G62" s="135"/>
      <c r="H62" s="135">
        <f>'将来負担比率（分子）の構造'!K$45</f>
        <v>788</v>
      </c>
      <c r="I62" s="135"/>
      <c r="J62" s="135"/>
      <c r="K62" s="135">
        <f>'将来負担比率（分子）の構造'!L$45</f>
        <v>775</v>
      </c>
      <c r="L62" s="135"/>
      <c r="M62" s="135"/>
      <c r="N62" s="135">
        <f>'将来負担比率（分子）の構造'!M$45</f>
        <v>734</v>
      </c>
      <c r="O62" s="135"/>
      <c r="P62" s="135"/>
    </row>
    <row r="63" spans="1:16">
      <c r="A63" s="135" t="s">
        <v>28</v>
      </c>
      <c r="B63" s="135">
        <f>'将来負担比率（分子）の構造'!I$44</f>
        <v>30</v>
      </c>
      <c r="C63" s="135"/>
      <c r="D63" s="135"/>
      <c r="E63" s="135">
        <f>'将来負担比率（分子）の構造'!J$44</f>
        <v>26</v>
      </c>
      <c r="F63" s="135"/>
      <c r="G63" s="135"/>
      <c r="H63" s="135">
        <f>'将来負担比率（分子）の構造'!K$44</f>
        <v>34</v>
      </c>
      <c r="I63" s="135"/>
      <c r="J63" s="135"/>
      <c r="K63" s="135">
        <f>'将来負担比率（分子）の構造'!L$44</f>
        <v>31</v>
      </c>
      <c r="L63" s="135"/>
      <c r="M63" s="135"/>
      <c r="N63" s="135">
        <f>'将来負担比率（分子）の構造'!M$44</f>
        <v>28</v>
      </c>
      <c r="O63" s="135"/>
      <c r="P63" s="135"/>
    </row>
    <row r="64" spans="1:16">
      <c r="A64" s="135" t="s">
        <v>27</v>
      </c>
      <c r="B64" s="135">
        <f>'将来負担比率（分子）の構造'!I$43</f>
        <v>1579</v>
      </c>
      <c r="C64" s="135"/>
      <c r="D64" s="135"/>
      <c r="E64" s="135">
        <f>'将来負担比率（分子）の構造'!J$43</f>
        <v>1531</v>
      </c>
      <c r="F64" s="135"/>
      <c r="G64" s="135"/>
      <c r="H64" s="135">
        <f>'将来負担比率（分子）の構造'!K$43</f>
        <v>1471</v>
      </c>
      <c r="I64" s="135"/>
      <c r="J64" s="135"/>
      <c r="K64" s="135">
        <f>'将来負担比率（分子）の構造'!L$43</f>
        <v>1377</v>
      </c>
      <c r="L64" s="135"/>
      <c r="M64" s="135"/>
      <c r="N64" s="135">
        <f>'将来負担比率（分子）の構造'!M$43</f>
        <v>1219</v>
      </c>
      <c r="O64" s="135"/>
      <c r="P64" s="135"/>
    </row>
    <row r="65" spans="1:16">
      <c r="A65" s="135" t="s">
        <v>26</v>
      </c>
      <c r="B65" s="135">
        <f>'将来負担比率（分子）の構造'!I$42</f>
        <v>136</v>
      </c>
      <c r="C65" s="135"/>
      <c r="D65" s="135"/>
      <c r="E65" s="135">
        <f>'将来負担比率（分子）の構造'!J$42</f>
        <v>93</v>
      </c>
      <c r="F65" s="135"/>
      <c r="G65" s="135"/>
      <c r="H65" s="135">
        <f>'将来負担比率（分子）の構造'!K$42</f>
        <v>48</v>
      </c>
      <c r="I65" s="135"/>
      <c r="J65" s="135"/>
      <c r="K65" s="135">
        <f>'将来負担比率（分子）の構造'!L$42</f>
        <v>0</v>
      </c>
      <c r="L65" s="135"/>
      <c r="M65" s="135"/>
      <c r="N65" s="135">
        <f>'将来負担比率（分子）の構造'!M$42</f>
        <v>0</v>
      </c>
      <c r="O65" s="135"/>
      <c r="P65" s="135"/>
    </row>
    <row r="66" spans="1:16">
      <c r="A66" s="135" t="s">
        <v>25</v>
      </c>
      <c r="B66" s="135">
        <f>'将来負担比率（分子）の構造'!I$41</f>
        <v>3361</v>
      </c>
      <c r="C66" s="135"/>
      <c r="D66" s="135"/>
      <c r="E66" s="135">
        <f>'将来負担比率（分子）の構造'!J$41</f>
        <v>3160</v>
      </c>
      <c r="F66" s="135"/>
      <c r="G66" s="135"/>
      <c r="H66" s="135">
        <f>'将来負担比率（分子）の構造'!K$41</f>
        <v>2928</v>
      </c>
      <c r="I66" s="135"/>
      <c r="J66" s="135"/>
      <c r="K66" s="135">
        <f>'将来負担比率（分子）の構造'!L$41</f>
        <v>2766</v>
      </c>
      <c r="L66" s="135"/>
      <c r="M66" s="135"/>
      <c r="N66" s="135">
        <f>'将来負担比率（分子）の構造'!M$41</f>
        <v>2678</v>
      </c>
      <c r="O66" s="135"/>
      <c r="P66" s="135"/>
    </row>
    <row r="67" spans="1:16">
      <c r="A67" s="135" t="s">
        <v>63</v>
      </c>
      <c r="B67" s="135" t="e">
        <f>NA()</f>
        <v>#N/A</v>
      </c>
      <c r="C67" s="135">
        <f>IF(ISNUMBER('将来負担比率（分子）の構造'!I$52), IF('将来負担比率（分子）の構造'!I$52 &lt; 0, 0, '将来負担比率（分子）の構造'!I$52), NA())</f>
        <v>2460</v>
      </c>
      <c r="D67" s="135" t="e">
        <f>NA()</f>
        <v>#N/A</v>
      </c>
      <c r="E67" s="135" t="e">
        <f>NA()</f>
        <v>#N/A</v>
      </c>
      <c r="F67" s="135">
        <f>IF(ISNUMBER('将来負担比率（分子）の構造'!J$52), IF('将来負担比率（分子）の構造'!J$52 &lt; 0, 0, '将来負担比率（分子）の構造'!J$52), NA())</f>
        <v>2149</v>
      </c>
      <c r="G67" s="135" t="e">
        <f>NA()</f>
        <v>#N/A</v>
      </c>
      <c r="H67" s="135" t="e">
        <f>NA()</f>
        <v>#N/A</v>
      </c>
      <c r="I67" s="135">
        <f>IF(ISNUMBER('将来負担比率（分子）の構造'!K$52), IF('将来負担比率（分子）の構造'!K$52 &lt; 0, 0, '将来負担比率（分子）の構造'!K$52), NA())</f>
        <v>1722</v>
      </c>
      <c r="J67" s="135" t="e">
        <f>NA()</f>
        <v>#N/A</v>
      </c>
      <c r="K67" s="135" t="e">
        <f>NA()</f>
        <v>#N/A</v>
      </c>
      <c r="L67" s="135">
        <f>IF(ISNUMBER('将来負担比率（分子）の構造'!L$52), IF('将来負担比率（分子）の構造'!L$52 &lt; 0, 0, '将来負担比率（分子）の構造'!L$52), NA())</f>
        <v>1360</v>
      </c>
      <c r="M67" s="135" t="e">
        <f>NA()</f>
        <v>#N/A</v>
      </c>
      <c r="N67" s="135" t="e">
        <f>NA()</f>
        <v>#N/A</v>
      </c>
      <c r="O67" s="135">
        <f>IF(ISNUMBER('将来負担比率（分子）の構造'!M$52), IF('将来負担比率（分子）の構造'!M$52 &lt; 0, 0, '将来負担比率（分子）の構造'!M$52), NA())</f>
        <v>1033</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198651</v>
      </c>
      <c r="S5" s="581"/>
      <c r="T5" s="581"/>
      <c r="U5" s="581"/>
      <c r="V5" s="581"/>
      <c r="W5" s="581"/>
      <c r="X5" s="581"/>
      <c r="Y5" s="582"/>
      <c r="Z5" s="583">
        <v>6.3</v>
      </c>
      <c r="AA5" s="583"/>
      <c r="AB5" s="583"/>
      <c r="AC5" s="583"/>
      <c r="AD5" s="584">
        <v>198651</v>
      </c>
      <c r="AE5" s="584"/>
      <c r="AF5" s="584"/>
      <c r="AG5" s="584"/>
      <c r="AH5" s="584"/>
      <c r="AI5" s="584"/>
      <c r="AJ5" s="584"/>
      <c r="AK5" s="584"/>
      <c r="AL5" s="585">
        <v>10.3</v>
      </c>
      <c r="AM5" s="586"/>
      <c r="AN5" s="586"/>
      <c r="AO5" s="587"/>
      <c r="AP5" s="577" t="s">
        <v>209</v>
      </c>
      <c r="AQ5" s="578"/>
      <c r="AR5" s="578"/>
      <c r="AS5" s="578"/>
      <c r="AT5" s="578"/>
      <c r="AU5" s="578"/>
      <c r="AV5" s="578"/>
      <c r="AW5" s="578"/>
      <c r="AX5" s="578"/>
      <c r="AY5" s="578"/>
      <c r="AZ5" s="578"/>
      <c r="BA5" s="578"/>
      <c r="BB5" s="578"/>
      <c r="BC5" s="578"/>
      <c r="BD5" s="578"/>
      <c r="BE5" s="578"/>
      <c r="BF5" s="579"/>
      <c r="BG5" s="591">
        <v>198651</v>
      </c>
      <c r="BH5" s="592"/>
      <c r="BI5" s="592"/>
      <c r="BJ5" s="592"/>
      <c r="BK5" s="592"/>
      <c r="BL5" s="592"/>
      <c r="BM5" s="592"/>
      <c r="BN5" s="593"/>
      <c r="BO5" s="594">
        <v>100</v>
      </c>
      <c r="BP5" s="594"/>
      <c r="BQ5" s="594"/>
      <c r="BR5" s="594"/>
      <c r="BS5" s="595" t="s">
        <v>210</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211</v>
      </c>
      <c r="CS5" s="574"/>
      <c r="CT5" s="574"/>
      <c r="CU5" s="574"/>
      <c r="CV5" s="574"/>
      <c r="CW5" s="574"/>
      <c r="CX5" s="574"/>
      <c r="CY5" s="575"/>
      <c r="CZ5" s="573" t="s">
        <v>202</v>
      </c>
      <c r="DA5" s="574"/>
      <c r="DB5" s="574"/>
      <c r="DC5" s="575"/>
      <c r="DD5" s="573" t="s">
        <v>212</v>
      </c>
      <c r="DE5" s="574"/>
      <c r="DF5" s="574"/>
      <c r="DG5" s="574"/>
      <c r="DH5" s="574"/>
      <c r="DI5" s="574"/>
      <c r="DJ5" s="574"/>
      <c r="DK5" s="574"/>
      <c r="DL5" s="574"/>
      <c r="DM5" s="574"/>
      <c r="DN5" s="574"/>
      <c r="DO5" s="574"/>
      <c r="DP5" s="575"/>
      <c r="DQ5" s="573" t="s">
        <v>213</v>
      </c>
      <c r="DR5" s="574"/>
      <c r="DS5" s="574"/>
      <c r="DT5" s="574"/>
      <c r="DU5" s="574"/>
      <c r="DV5" s="574"/>
      <c r="DW5" s="574"/>
      <c r="DX5" s="574"/>
      <c r="DY5" s="574"/>
      <c r="DZ5" s="574"/>
      <c r="EA5" s="574"/>
      <c r="EB5" s="574"/>
      <c r="EC5" s="575"/>
    </row>
    <row r="6" spans="2:143" ht="11.25" customHeight="1">
      <c r="B6" s="588" t="s">
        <v>214</v>
      </c>
      <c r="C6" s="589"/>
      <c r="D6" s="589"/>
      <c r="E6" s="589"/>
      <c r="F6" s="589"/>
      <c r="G6" s="589"/>
      <c r="H6" s="589"/>
      <c r="I6" s="589"/>
      <c r="J6" s="589"/>
      <c r="K6" s="589"/>
      <c r="L6" s="589"/>
      <c r="M6" s="589"/>
      <c r="N6" s="589"/>
      <c r="O6" s="589"/>
      <c r="P6" s="589"/>
      <c r="Q6" s="590"/>
      <c r="R6" s="591">
        <v>43448</v>
      </c>
      <c r="S6" s="592"/>
      <c r="T6" s="592"/>
      <c r="U6" s="592"/>
      <c r="V6" s="592"/>
      <c r="W6" s="592"/>
      <c r="X6" s="592"/>
      <c r="Y6" s="593"/>
      <c r="Z6" s="594">
        <v>1.4</v>
      </c>
      <c r="AA6" s="594"/>
      <c r="AB6" s="594"/>
      <c r="AC6" s="594"/>
      <c r="AD6" s="595">
        <v>43448</v>
      </c>
      <c r="AE6" s="595"/>
      <c r="AF6" s="595"/>
      <c r="AG6" s="595"/>
      <c r="AH6" s="595"/>
      <c r="AI6" s="595"/>
      <c r="AJ6" s="595"/>
      <c r="AK6" s="595"/>
      <c r="AL6" s="596">
        <v>2.2999999999999998</v>
      </c>
      <c r="AM6" s="597"/>
      <c r="AN6" s="597"/>
      <c r="AO6" s="598"/>
      <c r="AP6" s="588" t="s">
        <v>215</v>
      </c>
      <c r="AQ6" s="589"/>
      <c r="AR6" s="589"/>
      <c r="AS6" s="589"/>
      <c r="AT6" s="589"/>
      <c r="AU6" s="589"/>
      <c r="AV6" s="589"/>
      <c r="AW6" s="589"/>
      <c r="AX6" s="589"/>
      <c r="AY6" s="589"/>
      <c r="AZ6" s="589"/>
      <c r="BA6" s="589"/>
      <c r="BB6" s="589"/>
      <c r="BC6" s="589"/>
      <c r="BD6" s="589"/>
      <c r="BE6" s="589"/>
      <c r="BF6" s="590"/>
      <c r="BG6" s="591">
        <v>198651</v>
      </c>
      <c r="BH6" s="592"/>
      <c r="BI6" s="592"/>
      <c r="BJ6" s="592"/>
      <c r="BK6" s="592"/>
      <c r="BL6" s="592"/>
      <c r="BM6" s="592"/>
      <c r="BN6" s="593"/>
      <c r="BO6" s="594">
        <v>100</v>
      </c>
      <c r="BP6" s="594"/>
      <c r="BQ6" s="594"/>
      <c r="BR6" s="594"/>
      <c r="BS6" s="595" t="s">
        <v>210</v>
      </c>
      <c r="BT6" s="595"/>
      <c r="BU6" s="595"/>
      <c r="BV6" s="595"/>
      <c r="BW6" s="595"/>
      <c r="BX6" s="595"/>
      <c r="BY6" s="595"/>
      <c r="BZ6" s="595"/>
      <c r="CA6" s="595"/>
      <c r="CB6" s="599"/>
      <c r="CD6" s="602" t="s">
        <v>216</v>
      </c>
      <c r="CE6" s="603"/>
      <c r="CF6" s="603"/>
      <c r="CG6" s="603"/>
      <c r="CH6" s="603"/>
      <c r="CI6" s="603"/>
      <c r="CJ6" s="603"/>
      <c r="CK6" s="603"/>
      <c r="CL6" s="603"/>
      <c r="CM6" s="603"/>
      <c r="CN6" s="603"/>
      <c r="CO6" s="603"/>
      <c r="CP6" s="603"/>
      <c r="CQ6" s="604"/>
      <c r="CR6" s="591">
        <v>59199</v>
      </c>
      <c r="CS6" s="592"/>
      <c r="CT6" s="592"/>
      <c r="CU6" s="592"/>
      <c r="CV6" s="592"/>
      <c r="CW6" s="592"/>
      <c r="CX6" s="592"/>
      <c r="CY6" s="593"/>
      <c r="CZ6" s="594">
        <v>2</v>
      </c>
      <c r="DA6" s="594"/>
      <c r="DB6" s="594"/>
      <c r="DC6" s="594"/>
      <c r="DD6" s="600" t="s">
        <v>210</v>
      </c>
      <c r="DE6" s="592"/>
      <c r="DF6" s="592"/>
      <c r="DG6" s="592"/>
      <c r="DH6" s="592"/>
      <c r="DI6" s="592"/>
      <c r="DJ6" s="592"/>
      <c r="DK6" s="592"/>
      <c r="DL6" s="592"/>
      <c r="DM6" s="592"/>
      <c r="DN6" s="592"/>
      <c r="DO6" s="592"/>
      <c r="DP6" s="593"/>
      <c r="DQ6" s="600">
        <v>59199</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309</v>
      </c>
      <c r="S7" s="592"/>
      <c r="T7" s="592"/>
      <c r="U7" s="592"/>
      <c r="V7" s="592"/>
      <c r="W7" s="592"/>
      <c r="X7" s="592"/>
      <c r="Y7" s="593"/>
      <c r="Z7" s="594">
        <v>0</v>
      </c>
      <c r="AA7" s="594"/>
      <c r="AB7" s="594"/>
      <c r="AC7" s="594"/>
      <c r="AD7" s="595">
        <v>309</v>
      </c>
      <c r="AE7" s="595"/>
      <c r="AF7" s="595"/>
      <c r="AG7" s="595"/>
      <c r="AH7" s="595"/>
      <c r="AI7" s="595"/>
      <c r="AJ7" s="595"/>
      <c r="AK7" s="595"/>
      <c r="AL7" s="596">
        <v>0</v>
      </c>
      <c r="AM7" s="597"/>
      <c r="AN7" s="597"/>
      <c r="AO7" s="598"/>
      <c r="AP7" s="588" t="s">
        <v>218</v>
      </c>
      <c r="AQ7" s="589"/>
      <c r="AR7" s="589"/>
      <c r="AS7" s="589"/>
      <c r="AT7" s="589"/>
      <c r="AU7" s="589"/>
      <c r="AV7" s="589"/>
      <c r="AW7" s="589"/>
      <c r="AX7" s="589"/>
      <c r="AY7" s="589"/>
      <c r="AZ7" s="589"/>
      <c r="BA7" s="589"/>
      <c r="BB7" s="589"/>
      <c r="BC7" s="589"/>
      <c r="BD7" s="589"/>
      <c r="BE7" s="589"/>
      <c r="BF7" s="590"/>
      <c r="BG7" s="591">
        <v>65107</v>
      </c>
      <c r="BH7" s="592"/>
      <c r="BI7" s="592"/>
      <c r="BJ7" s="592"/>
      <c r="BK7" s="592"/>
      <c r="BL7" s="592"/>
      <c r="BM7" s="592"/>
      <c r="BN7" s="593"/>
      <c r="BO7" s="594">
        <v>32.799999999999997</v>
      </c>
      <c r="BP7" s="594"/>
      <c r="BQ7" s="594"/>
      <c r="BR7" s="594"/>
      <c r="BS7" s="595" t="s">
        <v>210</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662019</v>
      </c>
      <c r="CS7" s="592"/>
      <c r="CT7" s="592"/>
      <c r="CU7" s="592"/>
      <c r="CV7" s="592"/>
      <c r="CW7" s="592"/>
      <c r="CX7" s="592"/>
      <c r="CY7" s="593"/>
      <c r="CZ7" s="594">
        <v>22.8</v>
      </c>
      <c r="DA7" s="594"/>
      <c r="DB7" s="594"/>
      <c r="DC7" s="594"/>
      <c r="DD7" s="600">
        <v>155679</v>
      </c>
      <c r="DE7" s="592"/>
      <c r="DF7" s="592"/>
      <c r="DG7" s="592"/>
      <c r="DH7" s="592"/>
      <c r="DI7" s="592"/>
      <c r="DJ7" s="592"/>
      <c r="DK7" s="592"/>
      <c r="DL7" s="592"/>
      <c r="DM7" s="592"/>
      <c r="DN7" s="592"/>
      <c r="DO7" s="592"/>
      <c r="DP7" s="593"/>
      <c r="DQ7" s="600">
        <v>492259</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318</v>
      </c>
      <c r="S8" s="592"/>
      <c r="T8" s="592"/>
      <c r="U8" s="592"/>
      <c r="V8" s="592"/>
      <c r="W8" s="592"/>
      <c r="X8" s="592"/>
      <c r="Y8" s="593"/>
      <c r="Z8" s="594">
        <v>0</v>
      </c>
      <c r="AA8" s="594"/>
      <c r="AB8" s="594"/>
      <c r="AC8" s="594"/>
      <c r="AD8" s="595">
        <v>318</v>
      </c>
      <c r="AE8" s="595"/>
      <c r="AF8" s="595"/>
      <c r="AG8" s="595"/>
      <c r="AH8" s="595"/>
      <c r="AI8" s="595"/>
      <c r="AJ8" s="595"/>
      <c r="AK8" s="595"/>
      <c r="AL8" s="596">
        <v>0</v>
      </c>
      <c r="AM8" s="597"/>
      <c r="AN8" s="597"/>
      <c r="AO8" s="598"/>
      <c r="AP8" s="588" t="s">
        <v>221</v>
      </c>
      <c r="AQ8" s="589"/>
      <c r="AR8" s="589"/>
      <c r="AS8" s="589"/>
      <c r="AT8" s="589"/>
      <c r="AU8" s="589"/>
      <c r="AV8" s="589"/>
      <c r="AW8" s="589"/>
      <c r="AX8" s="589"/>
      <c r="AY8" s="589"/>
      <c r="AZ8" s="589"/>
      <c r="BA8" s="589"/>
      <c r="BB8" s="589"/>
      <c r="BC8" s="589"/>
      <c r="BD8" s="589"/>
      <c r="BE8" s="589"/>
      <c r="BF8" s="590"/>
      <c r="BG8" s="591">
        <v>3311</v>
      </c>
      <c r="BH8" s="592"/>
      <c r="BI8" s="592"/>
      <c r="BJ8" s="592"/>
      <c r="BK8" s="592"/>
      <c r="BL8" s="592"/>
      <c r="BM8" s="592"/>
      <c r="BN8" s="593"/>
      <c r="BO8" s="594">
        <v>1.7</v>
      </c>
      <c r="BP8" s="594"/>
      <c r="BQ8" s="594"/>
      <c r="BR8" s="594"/>
      <c r="BS8" s="600" t="s">
        <v>112</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510859</v>
      </c>
      <c r="CS8" s="592"/>
      <c r="CT8" s="592"/>
      <c r="CU8" s="592"/>
      <c r="CV8" s="592"/>
      <c r="CW8" s="592"/>
      <c r="CX8" s="592"/>
      <c r="CY8" s="593"/>
      <c r="CZ8" s="594">
        <v>17.600000000000001</v>
      </c>
      <c r="DA8" s="594"/>
      <c r="DB8" s="594"/>
      <c r="DC8" s="594"/>
      <c r="DD8" s="600">
        <v>7969</v>
      </c>
      <c r="DE8" s="592"/>
      <c r="DF8" s="592"/>
      <c r="DG8" s="592"/>
      <c r="DH8" s="592"/>
      <c r="DI8" s="592"/>
      <c r="DJ8" s="592"/>
      <c r="DK8" s="592"/>
      <c r="DL8" s="592"/>
      <c r="DM8" s="592"/>
      <c r="DN8" s="592"/>
      <c r="DO8" s="592"/>
      <c r="DP8" s="593"/>
      <c r="DQ8" s="600">
        <v>334678</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345</v>
      </c>
      <c r="S9" s="592"/>
      <c r="T9" s="592"/>
      <c r="U9" s="592"/>
      <c r="V9" s="592"/>
      <c r="W9" s="592"/>
      <c r="X9" s="592"/>
      <c r="Y9" s="593"/>
      <c r="Z9" s="594">
        <v>0</v>
      </c>
      <c r="AA9" s="594"/>
      <c r="AB9" s="594"/>
      <c r="AC9" s="594"/>
      <c r="AD9" s="595">
        <v>345</v>
      </c>
      <c r="AE9" s="595"/>
      <c r="AF9" s="595"/>
      <c r="AG9" s="595"/>
      <c r="AH9" s="595"/>
      <c r="AI9" s="595"/>
      <c r="AJ9" s="595"/>
      <c r="AK9" s="595"/>
      <c r="AL9" s="596">
        <v>0</v>
      </c>
      <c r="AM9" s="597"/>
      <c r="AN9" s="597"/>
      <c r="AO9" s="598"/>
      <c r="AP9" s="588" t="s">
        <v>224</v>
      </c>
      <c r="AQ9" s="589"/>
      <c r="AR9" s="589"/>
      <c r="AS9" s="589"/>
      <c r="AT9" s="589"/>
      <c r="AU9" s="589"/>
      <c r="AV9" s="589"/>
      <c r="AW9" s="589"/>
      <c r="AX9" s="589"/>
      <c r="AY9" s="589"/>
      <c r="AZ9" s="589"/>
      <c r="BA9" s="589"/>
      <c r="BB9" s="589"/>
      <c r="BC9" s="589"/>
      <c r="BD9" s="589"/>
      <c r="BE9" s="589"/>
      <c r="BF9" s="590"/>
      <c r="BG9" s="591">
        <v>52788</v>
      </c>
      <c r="BH9" s="592"/>
      <c r="BI9" s="592"/>
      <c r="BJ9" s="592"/>
      <c r="BK9" s="592"/>
      <c r="BL9" s="592"/>
      <c r="BM9" s="592"/>
      <c r="BN9" s="593"/>
      <c r="BO9" s="594">
        <v>26.6</v>
      </c>
      <c r="BP9" s="594"/>
      <c r="BQ9" s="594"/>
      <c r="BR9" s="594"/>
      <c r="BS9" s="600" t="s">
        <v>112</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63385</v>
      </c>
      <c r="CS9" s="592"/>
      <c r="CT9" s="592"/>
      <c r="CU9" s="592"/>
      <c r="CV9" s="592"/>
      <c r="CW9" s="592"/>
      <c r="CX9" s="592"/>
      <c r="CY9" s="593"/>
      <c r="CZ9" s="594">
        <v>2.2000000000000002</v>
      </c>
      <c r="DA9" s="594"/>
      <c r="DB9" s="594"/>
      <c r="DC9" s="594"/>
      <c r="DD9" s="600" t="s">
        <v>112</v>
      </c>
      <c r="DE9" s="592"/>
      <c r="DF9" s="592"/>
      <c r="DG9" s="592"/>
      <c r="DH9" s="592"/>
      <c r="DI9" s="592"/>
      <c r="DJ9" s="592"/>
      <c r="DK9" s="592"/>
      <c r="DL9" s="592"/>
      <c r="DM9" s="592"/>
      <c r="DN9" s="592"/>
      <c r="DO9" s="592"/>
      <c r="DP9" s="593"/>
      <c r="DQ9" s="600">
        <v>62168</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22070</v>
      </c>
      <c r="S10" s="592"/>
      <c r="T10" s="592"/>
      <c r="U10" s="592"/>
      <c r="V10" s="592"/>
      <c r="W10" s="592"/>
      <c r="X10" s="592"/>
      <c r="Y10" s="593"/>
      <c r="Z10" s="594">
        <v>0.7</v>
      </c>
      <c r="AA10" s="594"/>
      <c r="AB10" s="594"/>
      <c r="AC10" s="594"/>
      <c r="AD10" s="595">
        <v>22070</v>
      </c>
      <c r="AE10" s="595"/>
      <c r="AF10" s="595"/>
      <c r="AG10" s="595"/>
      <c r="AH10" s="595"/>
      <c r="AI10" s="595"/>
      <c r="AJ10" s="595"/>
      <c r="AK10" s="595"/>
      <c r="AL10" s="596">
        <v>1.1000000000000001</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4722</v>
      </c>
      <c r="BH10" s="592"/>
      <c r="BI10" s="592"/>
      <c r="BJ10" s="592"/>
      <c r="BK10" s="592"/>
      <c r="BL10" s="592"/>
      <c r="BM10" s="592"/>
      <c r="BN10" s="593"/>
      <c r="BO10" s="594">
        <v>2.4</v>
      </c>
      <c r="BP10" s="594"/>
      <c r="BQ10" s="594"/>
      <c r="BR10" s="594"/>
      <c r="BS10" s="600" t="s">
        <v>112</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t="s">
        <v>112</v>
      </c>
      <c r="CS10" s="592"/>
      <c r="CT10" s="592"/>
      <c r="CU10" s="592"/>
      <c r="CV10" s="592"/>
      <c r="CW10" s="592"/>
      <c r="CX10" s="592"/>
      <c r="CY10" s="593"/>
      <c r="CZ10" s="594" t="s">
        <v>112</v>
      </c>
      <c r="DA10" s="594"/>
      <c r="DB10" s="594"/>
      <c r="DC10" s="594"/>
      <c r="DD10" s="600" t="s">
        <v>112</v>
      </c>
      <c r="DE10" s="592"/>
      <c r="DF10" s="592"/>
      <c r="DG10" s="592"/>
      <c r="DH10" s="592"/>
      <c r="DI10" s="592"/>
      <c r="DJ10" s="592"/>
      <c r="DK10" s="592"/>
      <c r="DL10" s="592"/>
      <c r="DM10" s="592"/>
      <c r="DN10" s="592"/>
      <c r="DO10" s="592"/>
      <c r="DP10" s="593"/>
      <c r="DQ10" s="600" t="s">
        <v>112</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4286</v>
      </c>
      <c r="BH11" s="592"/>
      <c r="BI11" s="592"/>
      <c r="BJ11" s="592"/>
      <c r="BK11" s="592"/>
      <c r="BL11" s="592"/>
      <c r="BM11" s="592"/>
      <c r="BN11" s="593"/>
      <c r="BO11" s="594">
        <v>2.2000000000000002</v>
      </c>
      <c r="BP11" s="594"/>
      <c r="BQ11" s="594"/>
      <c r="BR11" s="594"/>
      <c r="BS11" s="600" t="s">
        <v>112</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287053</v>
      </c>
      <c r="CS11" s="592"/>
      <c r="CT11" s="592"/>
      <c r="CU11" s="592"/>
      <c r="CV11" s="592"/>
      <c r="CW11" s="592"/>
      <c r="CX11" s="592"/>
      <c r="CY11" s="593"/>
      <c r="CZ11" s="594">
        <v>9.9</v>
      </c>
      <c r="DA11" s="594"/>
      <c r="DB11" s="594"/>
      <c r="DC11" s="594"/>
      <c r="DD11" s="600">
        <v>43601</v>
      </c>
      <c r="DE11" s="592"/>
      <c r="DF11" s="592"/>
      <c r="DG11" s="592"/>
      <c r="DH11" s="592"/>
      <c r="DI11" s="592"/>
      <c r="DJ11" s="592"/>
      <c r="DK11" s="592"/>
      <c r="DL11" s="592"/>
      <c r="DM11" s="592"/>
      <c r="DN11" s="592"/>
      <c r="DO11" s="592"/>
      <c r="DP11" s="593"/>
      <c r="DQ11" s="600">
        <v>169443</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113495</v>
      </c>
      <c r="BH12" s="592"/>
      <c r="BI12" s="592"/>
      <c r="BJ12" s="592"/>
      <c r="BK12" s="592"/>
      <c r="BL12" s="592"/>
      <c r="BM12" s="592"/>
      <c r="BN12" s="593"/>
      <c r="BO12" s="594">
        <v>57.1</v>
      </c>
      <c r="BP12" s="594"/>
      <c r="BQ12" s="594"/>
      <c r="BR12" s="594"/>
      <c r="BS12" s="600" t="s">
        <v>112</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174779</v>
      </c>
      <c r="CS12" s="592"/>
      <c r="CT12" s="592"/>
      <c r="CU12" s="592"/>
      <c r="CV12" s="592"/>
      <c r="CW12" s="592"/>
      <c r="CX12" s="592"/>
      <c r="CY12" s="593"/>
      <c r="CZ12" s="594">
        <v>6</v>
      </c>
      <c r="DA12" s="594"/>
      <c r="DB12" s="594"/>
      <c r="DC12" s="594"/>
      <c r="DD12" s="600">
        <v>11521</v>
      </c>
      <c r="DE12" s="592"/>
      <c r="DF12" s="592"/>
      <c r="DG12" s="592"/>
      <c r="DH12" s="592"/>
      <c r="DI12" s="592"/>
      <c r="DJ12" s="592"/>
      <c r="DK12" s="592"/>
      <c r="DL12" s="592"/>
      <c r="DM12" s="592"/>
      <c r="DN12" s="592"/>
      <c r="DO12" s="592"/>
      <c r="DP12" s="593"/>
      <c r="DQ12" s="600">
        <v>106659</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12996</v>
      </c>
      <c r="S13" s="592"/>
      <c r="T13" s="592"/>
      <c r="U13" s="592"/>
      <c r="V13" s="592"/>
      <c r="W13" s="592"/>
      <c r="X13" s="592"/>
      <c r="Y13" s="593"/>
      <c r="Z13" s="594">
        <v>0.4</v>
      </c>
      <c r="AA13" s="594"/>
      <c r="AB13" s="594"/>
      <c r="AC13" s="594"/>
      <c r="AD13" s="595">
        <v>12996</v>
      </c>
      <c r="AE13" s="595"/>
      <c r="AF13" s="595"/>
      <c r="AG13" s="595"/>
      <c r="AH13" s="595"/>
      <c r="AI13" s="595"/>
      <c r="AJ13" s="595"/>
      <c r="AK13" s="595"/>
      <c r="AL13" s="596">
        <v>0.7</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111780</v>
      </c>
      <c r="BH13" s="592"/>
      <c r="BI13" s="592"/>
      <c r="BJ13" s="592"/>
      <c r="BK13" s="592"/>
      <c r="BL13" s="592"/>
      <c r="BM13" s="592"/>
      <c r="BN13" s="593"/>
      <c r="BO13" s="594">
        <v>56.3</v>
      </c>
      <c r="BP13" s="594"/>
      <c r="BQ13" s="594"/>
      <c r="BR13" s="594"/>
      <c r="BS13" s="600" t="s">
        <v>112</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372119</v>
      </c>
      <c r="CS13" s="592"/>
      <c r="CT13" s="592"/>
      <c r="CU13" s="592"/>
      <c r="CV13" s="592"/>
      <c r="CW13" s="592"/>
      <c r="CX13" s="592"/>
      <c r="CY13" s="593"/>
      <c r="CZ13" s="594">
        <v>12.8</v>
      </c>
      <c r="DA13" s="594"/>
      <c r="DB13" s="594"/>
      <c r="DC13" s="594"/>
      <c r="DD13" s="600">
        <v>199079</v>
      </c>
      <c r="DE13" s="592"/>
      <c r="DF13" s="592"/>
      <c r="DG13" s="592"/>
      <c r="DH13" s="592"/>
      <c r="DI13" s="592"/>
      <c r="DJ13" s="592"/>
      <c r="DK13" s="592"/>
      <c r="DL13" s="592"/>
      <c r="DM13" s="592"/>
      <c r="DN13" s="592"/>
      <c r="DO13" s="592"/>
      <c r="DP13" s="593"/>
      <c r="DQ13" s="600">
        <v>199191</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9765</v>
      </c>
      <c r="BH14" s="592"/>
      <c r="BI14" s="592"/>
      <c r="BJ14" s="592"/>
      <c r="BK14" s="592"/>
      <c r="BL14" s="592"/>
      <c r="BM14" s="592"/>
      <c r="BN14" s="593"/>
      <c r="BO14" s="594">
        <v>4.9000000000000004</v>
      </c>
      <c r="BP14" s="594"/>
      <c r="BQ14" s="594"/>
      <c r="BR14" s="594"/>
      <c r="BS14" s="600" t="s">
        <v>112</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108873</v>
      </c>
      <c r="CS14" s="592"/>
      <c r="CT14" s="592"/>
      <c r="CU14" s="592"/>
      <c r="CV14" s="592"/>
      <c r="CW14" s="592"/>
      <c r="CX14" s="592"/>
      <c r="CY14" s="593"/>
      <c r="CZ14" s="594">
        <v>3.7</v>
      </c>
      <c r="DA14" s="594"/>
      <c r="DB14" s="594"/>
      <c r="DC14" s="594"/>
      <c r="DD14" s="600">
        <v>20826</v>
      </c>
      <c r="DE14" s="592"/>
      <c r="DF14" s="592"/>
      <c r="DG14" s="592"/>
      <c r="DH14" s="592"/>
      <c r="DI14" s="592"/>
      <c r="DJ14" s="592"/>
      <c r="DK14" s="592"/>
      <c r="DL14" s="592"/>
      <c r="DM14" s="592"/>
      <c r="DN14" s="592"/>
      <c r="DO14" s="592"/>
      <c r="DP14" s="593"/>
      <c r="DQ14" s="600">
        <v>99060</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211</v>
      </c>
      <c r="S15" s="592"/>
      <c r="T15" s="592"/>
      <c r="U15" s="592"/>
      <c r="V15" s="592"/>
      <c r="W15" s="592"/>
      <c r="X15" s="592"/>
      <c r="Y15" s="593"/>
      <c r="Z15" s="594">
        <v>0</v>
      </c>
      <c r="AA15" s="594"/>
      <c r="AB15" s="594"/>
      <c r="AC15" s="594"/>
      <c r="AD15" s="595">
        <v>211</v>
      </c>
      <c r="AE15" s="595"/>
      <c r="AF15" s="595"/>
      <c r="AG15" s="595"/>
      <c r="AH15" s="595"/>
      <c r="AI15" s="595"/>
      <c r="AJ15" s="595"/>
      <c r="AK15" s="595"/>
      <c r="AL15" s="596">
        <v>0</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10284</v>
      </c>
      <c r="BH15" s="592"/>
      <c r="BI15" s="592"/>
      <c r="BJ15" s="592"/>
      <c r="BK15" s="592"/>
      <c r="BL15" s="592"/>
      <c r="BM15" s="592"/>
      <c r="BN15" s="593"/>
      <c r="BO15" s="594">
        <v>5.2</v>
      </c>
      <c r="BP15" s="594"/>
      <c r="BQ15" s="594"/>
      <c r="BR15" s="594"/>
      <c r="BS15" s="600" t="s">
        <v>112</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231055</v>
      </c>
      <c r="CS15" s="592"/>
      <c r="CT15" s="592"/>
      <c r="CU15" s="592"/>
      <c r="CV15" s="592"/>
      <c r="CW15" s="592"/>
      <c r="CX15" s="592"/>
      <c r="CY15" s="593"/>
      <c r="CZ15" s="594">
        <v>8</v>
      </c>
      <c r="DA15" s="594"/>
      <c r="DB15" s="594"/>
      <c r="DC15" s="594"/>
      <c r="DD15" s="600">
        <v>39517</v>
      </c>
      <c r="DE15" s="592"/>
      <c r="DF15" s="592"/>
      <c r="DG15" s="592"/>
      <c r="DH15" s="592"/>
      <c r="DI15" s="592"/>
      <c r="DJ15" s="592"/>
      <c r="DK15" s="592"/>
      <c r="DL15" s="592"/>
      <c r="DM15" s="592"/>
      <c r="DN15" s="592"/>
      <c r="DO15" s="592"/>
      <c r="DP15" s="593"/>
      <c r="DQ15" s="600">
        <v>195029</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1803660</v>
      </c>
      <c r="S16" s="592"/>
      <c r="T16" s="592"/>
      <c r="U16" s="592"/>
      <c r="V16" s="592"/>
      <c r="W16" s="592"/>
      <c r="X16" s="592"/>
      <c r="Y16" s="593"/>
      <c r="Z16" s="594">
        <v>57.4</v>
      </c>
      <c r="AA16" s="594"/>
      <c r="AB16" s="594"/>
      <c r="AC16" s="594"/>
      <c r="AD16" s="595">
        <v>1650694</v>
      </c>
      <c r="AE16" s="595"/>
      <c r="AF16" s="595"/>
      <c r="AG16" s="595"/>
      <c r="AH16" s="595"/>
      <c r="AI16" s="595"/>
      <c r="AJ16" s="595"/>
      <c r="AK16" s="595"/>
      <c r="AL16" s="596">
        <v>85.5</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v>54281</v>
      </c>
      <c r="CS16" s="592"/>
      <c r="CT16" s="592"/>
      <c r="CU16" s="592"/>
      <c r="CV16" s="592"/>
      <c r="CW16" s="592"/>
      <c r="CX16" s="592"/>
      <c r="CY16" s="593"/>
      <c r="CZ16" s="594">
        <v>1.9</v>
      </c>
      <c r="DA16" s="594"/>
      <c r="DB16" s="594"/>
      <c r="DC16" s="594"/>
      <c r="DD16" s="600" t="s">
        <v>112</v>
      </c>
      <c r="DE16" s="592"/>
      <c r="DF16" s="592"/>
      <c r="DG16" s="592"/>
      <c r="DH16" s="592"/>
      <c r="DI16" s="592"/>
      <c r="DJ16" s="592"/>
      <c r="DK16" s="592"/>
      <c r="DL16" s="592"/>
      <c r="DM16" s="592"/>
      <c r="DN16" s="592"/>
      <c r="DO16" s="592"/>
      <c r="DP16" s="593"/>
      <c r="DQ16" s="600">
        <v>3986</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v>1650694</v>
      </c>
      <c r="S17" s="592"/>
      <c r="T17" s="592"/>
      <c r="U17" s="592"/>
      <c r="V17" s="592"/>
      <c r="W17" s="592"/>
      <c r="X17" s="592"/>
      <c r="Y17" s="593"/>
      <c r="Z17" s="594">
        <v>52.5</v>
      </c>
      <c r="AA17" s="594"/>
      <c r="AB17" s="594"/>
      <c r="AC17" s="594"/>
      <c r="AD17" s="595">
        <v>1650694</v>
      </c>
      <c r="AE17" s="595"/>
      <c r="AF17" s="595"/>
      <c r="AG17" s="595"/>
      <c r="AH17" s="595"/>
      <c r="AI17" s="595"/>
      <c r="AJ17" s="595"/>
      <c r="AK17" s="595"/>
      <c r="AL17" s="596">
        <v>85.5</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380484</v>
      </c>
      <c r="CS17" s="592"/>
      <c r="CT17" s="592"/>
      <c r="CU17" s="592"/>
      <c r="CV17" s="592"/>
      <c r="CW17" s="592"/>
      <c r="CX17" s="592"/>
      <c r="CY17" s="593"/>
      <c r="CZ17" s="594">
        <v>13.1</v>
      </c>
      <c r="DA17" s="594"/>
      <c r="DB17" s="594"/>
      <c r="DC17" s="594"/>
      <c r="DD17" s="600" t="s">
        <v>112</v>
      </c>
      <c r="DE17" s="592"/>
      <c r="DF17" s="592"/>
      <c r="DG17" s="592"/>
      <c r="DH17" s="592"/>
      <c r="DI17" s="592"/>
      <c r="DJ17" s="592"/>
      <c r="DK17" s="592"/>
      <c r="DL17" s="592"/>
      <c r="DM17" s="592"/>
      <c r="DN17" s="592"/>
      <c r="DO17" s="592"/>
      <c r="DP17" s="593"/>
      <c r="DQ17" s="600">
        <v>380484</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152727</v>
      </c>
      <c r="S18" s="592"/>
      <c r="T18" s="592"/>
      <c r="U18" s="592"/>
      <c r="V18" s="592"/>
      <c r="W18" s="592"/>
      <c r="X18" s="592"/>
      <c r="Y18" s="593"/>
      <c r="Z18" s="594">
        <v>4.9000000000000004</v>
      </c>
      <c r="AA18" s="594"/>
      <c r="AB18" s="594"/>
      <c r="AC18" s="594"/>
      <c r="AD18" s="595" t="s">
        <v>112</v>
      </c>
      <c r="AE18" s="595"/>
      <c r="AF18" s="595"/>
      <c r="AG18" s="595"/>
      <c r="AH18" s="595"/>
      <c r="AI18" s="595"/>
      <c r="AJ18" s="595"/>
      <c r="AK18" s="595"/>
      <c r="AL18" s="596" t="s">
        <v>112</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v>239</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2082008</v>
      </c>
      <c r="S20" s="592"/>
      <c r="T20" s="592"/>
      <c r="U20" s="592"/>
      <c r="V20" s="592"/>
      <c r="W20" s="592"/>
      <c r="X20" s="592"/>
      <c r="Y20" s="593"/>
      <c r="Z20" s="594">
        <v>66.3</v>
      </c>
      <c r="AA20" s="594"/>
      <c r="AB20" s="594"/>
      <c r="AC20" s="594"/>
      <c r="AD20" s="595">
        <v>1929042</v>
      </c>
      <c r="AE20" s="595"/>
      <c r="AF20" s="595"/>
      <c r="AG20" s="595"/>
      <c r="AH20" s="595"/>
      <c r="AI20" s="595"/>
      <c r="AJ20" s="595"/>
      <c r="AK20" s="595"/>
      <c r="AL20" s="596">
        <v>100</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2904106</v>
      </c>
      <c r="CS20" s="592"/>
      <c r="CT20" s="592"/>
      <c r="CU20" s="592"/>
      <c r="CV20" s="592"/>
      <c r="CW20" s="592"/>
      <c r="CX20" s="592"/>
      <c r="CY20" s="593"/>
      <c r="CZ20" s="594">
        <v>100</v>
      </c>
      <c r="DA20" s="594"/>
      <c r="DB20" s="594"/>
      <c r="DC20" s="594"/>
      <c r="DD20" s="600">
        <v>478192</v>
      </c>
      <c r="DE20" s="592"/>
      <c r="DF20" s="592"/>
      <c r="DG20" s="592"/>
      <c r="DH20" s="592"/>
      <c r="DI20" s="592"/>
      <c r="DJ20" s="592"/>
      <c r="DK20" s="592"/>
      <c r="DL20" s="592"/>
      <c r="DM20" s="592"/>
      <c r="DN20" s="592"/>
      <c r="DO20" s="592"/>
      <c r="DP20" s="593"/>
      <c r="DQ20" s="600">
        <v>2102156</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v>805</v>
      </c>
      <c r="S21" s="592"/>
      <c r="T21" s="592"/>
      <c r="U21" s="592"/>
      <c r="V21" s="592"/>
      <c r="W21" s="592"/>
      <c r="X21" s="592"/>
      <c r="Y21" s="593"/>
      <c r="Z21" s="594">
        <v>0</v>
      </c>
      <c r="AA21" s="594"/>
      <c r="AB21" s="594"/>
      <c r="AC21" s="594"/>
      <c r="AD21" s="595">
        <v>805</v>
      </c>
      <c r="AE21" s="595"/>
      <c r="AF21" s="595"/>
      <c r="AG21" s="595"/>
      <c r="AH21" s="595"/>
      <c r="AI21" s="595"/>
      <c r="AJ21" s="595"/>
      <c r="AK21" s="595"/>
      <c r="AL21" s="596">
        <v>0</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t="s">
        <v>112</v>
      </c>
      <c r="S22" s="592"/>
      <c r="T22" s="592"/>
      <c r="U22" s="592"/>
      <c r="V22" s="592"/>
      <c r="W22" s="592"/>
      <c r="X22" s="592"/>
      <c r="Y22" s="593"/>
      <c r="Z22" s="594" t="s">
        <v>112</v>
      </c>
      <c r="AA22" s="594"/>
      <c r="AB22" s="594"/>
      <c r="AC22" s="594"/>
      <c r="AD22" s="595" t="s">
        <v>112</v>
      </c>
      <c r="AE22" s="595"/>
      <c r="AF22" s="595"/>
      <c r="AG22" s="595"/>
      <c r="AH22" s="595"/>
      <c r="AI22" s="595"/>
      <c r="AJ22" s="595"/>
      <c r="AK22" s="595"/>
      <c r="AL22" s="596" t="s">
        <v>112</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50231</v>
      </c>
      <c r="S23" s="592"/>
      <c r="T23" s="592"/>
      <c r="U23" s="592"/>
      <c r="V23" s="592"/>
      <c r="W23" s="592"/>
      <c r="X23" s="592"/>
      <c r="Y23" s="593"/>
      <c r="Z23" s="594">
        <v>1.6</v>
      </c>
      <c r="AA23" s="594"/>
      <c r="AB23" s="594"/>
      <c r="AC23" s="594"/>
      <c r="AD23" s="595" t="s">
        <v>112</v>
      </c>
      <c r="AE23" s="595"/>
      <c r="AF23" s="595"/>
      <c r="AG23" s="595"/>
      <c r="AH23" s="595"/>
      <c r="AI23" s="595"/>
      <c r="AJ23" s="595"/>
      <c r="AK23" s="595"/>
      <c r="AL23" s="596" t="s">
        <v>112</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2967</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1081781</v>
      </c>
      <c r="CS24" s="581"/>
      <c r="CT24" s="581"/>
      <c r="CU24" s="581"/>
      <c r="CV24" s="581"/>
      <c r="CW24" s="581"/>
      <c r="CX24" s="581"/>
      <c r="CY24" s="582"/>
      <c r="CZ24" s="618">
        <v>37.299999999999997</v>
      </c>
      <c r="DA24" s="619"/>
      <c r="DB24" s="619"/>
      <c r="DC24" s="620"/>
      <c r="DD24" s="617">
        <v>940617</v>
      </c>
      <c r="DE24" s="581"/>
      <c r="DF24" s="581"/>
      <c r="DG24" s="581"/>
      <c r="DH24" s="581"/>
      <c r="DI24" s="581"/>
      <c r="DJ24" s="581"/>
      <c r="DK24" s="582"/>
      <c r="DL24" s="617">
        <v>939774</v>
      </c>
      <c r="DM24" s="581"/>
      <c r="DN24" s="581"/>
      <c r="DO24" s="581"/>
      <c r="DP24" s="581"/>
      <c r="DQ24" s="581"/>
      <c r="DR24" s="581"/>
      <c r="DS24" s="581"/>
      <c r="DT24" s="581"/>
      <c r="DU24" s="581"/>
      <c r="DV24" s="582"/>
      <c r="DW24" s="585">
        <v>46.3</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331176</v>
      </c>
      <c r="S25" s="592"/>
      <c r="T25" s="592"/>
      <c r="U25" s="592"/>
      <c r="V25" s="592"/>
      <c r="W25" s="592"/>
      <c r="X25" s="592"/>
      <c r="Y25" s="593"/>
      <c r="Z25" s="594">
        <v>10.5</v>
      </c>
      <c r="AA25" s="594"/>
      <c r="AB25" s="594"/>
      <c r="AC25" s="594"/>
      <c r="AD25" s="595" t="s">
        <v>112</v>
      </c>
      <c r="AE25" s="595"/>
      <c r="AF25" s="595"/>
      <c r="AG25" s="595"/>
      <c r="AH25" s="595"/>
      <c r="AI25" s="595"/>
      <c r="AJ25" s="595"/>
      <c r="AK25" s="595"/>
      <c r="AL25" s="596" t="s">
        <v>112</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533397</v>
      </c>
      <c r="CS25" s="623"/>
      <c r="CT25" s="623"/>
      <c r="CU25" s="623"/>
      <c r="CV25" s="623"/>
      <c r="CW25" s="623"/>
      <c r="CX25" s="623"/>
      <c r="CY25" s="624"/>
      <c r="CZ25" s="625">
        <v>18.399999999999999</v>
      </c>
      <c r="DA25" s="626"/>
      <c r="DB25" s="626"/>
      <c r="DC25" s="627"/>
      <c r="DD25" s="600">
        <v>522073</v>
      </c>
      <c r="DE25" s="623"/>
      <c r="DF25" s="623"/>
      <c r="DG25" s="623"/>
      <c r="DH25" s="623"/>
      <c r="DI25" s="623"/>
      <c r="DJ25" s="623"/>
      <c r="DK25" s="624"/>
      <c r="DL25" s="600">
        <v>521230</v>
      </c>
      <c r="DM25" s="623"/>
      <c r="DN25" s="623"/>
      <c r="DO25" s="623"/>
      <c r="DP25" s="623"/>
      <c r="DQ25" s="623"/>
      <c r="DR25" s="623"/>
      <c r="DS25" s="623"/>
      <c r="DT25" s="623"/>
      <c r="DU25" s="623"/>
      <c r="DV25" s="624"/>
      <c r="DW25" s="596">
        <v>25.7</v>
      </c>
      <c r="DX25" s="621"/>
      <c r="DY25" s="621"/>
      <c r="DZ25" s="621"/>
      <c r="EA25" s="621"/>
      <c r="EB25" s="621"/>
      <c r="EC25" s="622"/>
    </row>
    <row r="26" spans="2:133" ht="11.25" customHeight="1">
      <c r="B26" s="628" t="s">
        <v>277</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302879</v>
      </c>
      <c r="CS26" s="592"/>
      <c r="CT26" s="592"/>
      <c r="CU26" s="592"/>
      <c r="CV26" s="592"/>
      <c r="CW26" s="592"/>
      <c r="CX26" s="592"/>
      <c r="CY26" s="593"/>
      <c r="CZ26" s="625">
        <v>10.4</v>
      </c>
      <c r="DA26" s="626"/>
      <c r="DB26" s="626"/>
      <c r="DC26" s="627"/>
      <c r="DD26" s="600">
        <v>296462</v>
      </c>
      <c r="DE26" s="592"/>
      <c r="DF26" s="592"/>
      <c r="DG26" s="592"/>
      <c r="DH26" s="592"/>
      <c r="DI26" s="592"/>
      <c r="DJ26" s="592"/>
      <c r="DK26" s="593"/>
      <c r="DL26" s="600" t="s">
        <v>210</v>
      </c>
      <c r="DM26" s="592"/>
      <c r="DN26" s="592"/>
      <c r="DO26" s="592"/>
      <c r="DP26" s="592"/>
      <c r="DQ26" s="592"/>
      <c r="DR26" s="592"/>
      <c r="DS26" s="592"/>
      <c r="DT26" s="592"/>
      <c r="DU26" s="592"/>
      <c r="DV26" s="593"/>
      <c r="DW26" s="596" t="s">
        <v>210</v>
      </c>
      <c r="DX26" s="621"/>
      <c r="DY26" s="621"/>
      <c r="DZ26" s="621"/>
      <c r="EA26" s="621"/>
      <c r="EB26" s="621"/>
      <c r="EC26" s="622"/>
    </row>
    <row r="27" spans="2:133" ht="11.25" customHeight="1">
      <c r="B27" s="588" t="s">
        <v>280</v>
      </c>
      <c r="C27" s="589"/>
      <c r="D27" s="589"/>
      <c r="E27" s="589"/>
      <c r="F27" s="589"/>
      <c r="G27" s="589"/>
      <c r="H27" s="589"/>
      <c r="I27" s="589"/>
      <c r="J27" s="589"/>
      <c r="K27" s="589"/>
      <c r="L27" s="589"/>
      <c r="M27" s="589"/>
      <c r="N27" s="589"/>
      <c r="O27" s="589"/>
      <c r="P27" s="589"/>
      <c r="Q27" s="590"/>
      <c r="R27" s="591">
        <v>179976</v>
      </c>
      <c r="S27" s="592"/>
      <c r="T27" s="592"/>
      <c r="U27" s="592"/>
      <c r="V27" s="592"/>
      <c r="W27" s="592"/>
      <c r="X27" s="592"/>
      <c r="Y27" s="593"/>
      <c r="Z27" s="594">
        <v>5.7</v>
      </c>
      <c r="AA27" s="594"/>
      <c r="AB27" s="594"/>
      <c r="AC27" s="594"/>
      <c r="AD27" s="595" t="s">
        <v>112</v>
      </c>
      <c r="AE27" s="595"/>
      <c r="AF27" s="595"/>
      <c r="AG27" s="595"/>
      <c r="AH27" s="595"/>
      <c r="AI27" s="595"/>
      <c r="AJ27" s="595"/>
      <c r="AK27" s="595"/>
      <c r="AL27" s="596" t="s">
        <v>112</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198651</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167900</v>
      </c>
      <c r="CS27" s="623"/>
      <c r="CT27" s="623"/>
      <c r="CU27" s="623"/>
      <c r="CV27" s="623"/>
      <c r="CW27" s="623"/>
      <c r="CX27" s="623"/>
      <c r="CY27" s="624"/>
      <c r="CZ27" s="625">
        <v>5.8</v>
      </c>
      <c r="DA27" s="626"/>
      <c r="DB27" s="626"/>
      <c r="DC27" s="627"/>
      <c r="DD27" s="600">
        <v>38060</v>
      </c>
      <c r="DE27" s="623"/>
      <c r="DF27" s="623"/>
      <c r="DG27" s="623"/>
      <c r="DH27" s="623"/>
      <c r="DI27" s="623"/>
      <c r="DJ27" s="623"/>
      <c r="DK27" s="624"/>
      <c r="DL27" s="600">
        <v>38060</v>
      </c>
      <c r="DM27" s="623"/>
      <c r="DN27" s="623"/>
      <c r="DO27" s="623"/>
      <c r="DP27" s="623"/>
      <c r="DQ27" s="623"/>
      <c r="DR27" s="623"/>
      <c r="DS27" s="623"/>
      <c r="DT27" s="623"/>
      <c r="DU27" s="623"/>
      <c r="DV27" s="624"/>
      <c r="DW27" s="596">
        <v>1.9</v>
      </c>
      <c r="DX27" s="621"/>
      <c r="DY27" s="621"/>
      <c r="DZ27" s="621"/>
      <c r="EA27" s="621"/>
      <c r="EB27" s="621"/>
      <c r="EC27" s="622"/>
    </row>
    <row r="28" spans="2:133" ht="11.25" customHeight="1">
      <c r="B28" s="588" t="s">
        <v>283</v>
      </c>
      <c r="C28" s="589"/>
      <c r="D28" s="589"/>
      <c r="E28" s="589"/>
      <c r="F28" s="589"/>
      <c r="G28" s="589"/>
      <c r="H28" s="589"/>
      <c r="I28" s="589"/>
      <c r="J28" s="589"/>
      <c r="K28" s="589"/>
      <c r="L28" s="589"/>
      <c r="M28" s="589"/>
      <c r="N28" s="589"/>
      <c r="O28" s="589"/>
      <c r="P28" s="589"/>
      <c r="Q28" s="590"/>
      <c r="R28" s="591">
        <v>25146</v>
      </c>
      <c r="S28" s="592"/>
      <c r="T28" s="592"/>
      <c r="U28" s="592"/>
      <c r="V28" s="592"/>
      <c r="W28" s="592"/>
      <c r="X28" s="592"/>
      <c r="Y28" s="593"/>
      <c r="Z28" s="594">
        <v>0.8</v>
      </c>
      <c r="AA28" s="594"/>
      <c r="AB28" s="594"/>
      <c r="AC28" s="594"/>
      <c r="AD28" s="595" t="s">
        <v>112</v>
      </c>
      <c r="AE28" s="595"/>
      <c r="AF28" s="595"/>
      <c r="AG28" s="595"/>
      <c r="AH28" s="595"/>
      <c r="AI28" s="595"/>
      <c r="AJ28" s="595"/>
      <c r="AK28" s="595"/>
      <c r="AL28" s="596" t="s">
        <v>112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380484</v>
      </c>
      <c r="CS28" s="592"/>
      <c r="CT28" s="592"/>
      <c r="CU28" s="592"/>
      <c r="CV28" s="592"/>
      <c r="CW28" s="592"/>
      <c r="CX28" s="592"/>
      <c r="CY28" s="593"/>
      <c r="CZ28" s="625">
        <v>13.1</v>
      </c>
      <c r="DA28" s="626"/>
      <c r="DB28" s="626"/>
      <c r="DC28" s="627"/>
      <c r="DD28" s="600">
        <v>380484</v>
      </c>
      <c r="DE28" s="592"/>
      <c r="DF28" s="592"/>
      <c r="DG28" s="592"/>
      <c r="DH28" s="592"/>
      <c r="DI28" s="592"/>
      <c r="DJ28" s="592"/>
      <c r="DK28" s="593"/>
      <c r="DL28" s="600">
        <v>380484</v>
      </c>
      <c r="DM28" s="592"/>
      <c r="DN28" s="592"/>
      <c r="DO28" s="592"/>
      <c r="DP28" s="592"/>
      <c r="DQ28" s="592"/>
      <c r="DR28" s="592"/>
      <c r="DS28" s="592"/>
      <c r="DT28" s="592"/>
      <c r="DU28" s="592"/>
      <c r="DV28" s="593"/>
      <c r="DW28" s="596">
        <v>18.7</v>
      </c>
      <c r="DX28" s="621"/>
      <c r="DY28" s="621"/>
      <c r="DZ28" s="621"/>
      <c r="EA28" s="621"/>
      <c r="EB28" s="621"/>
      <c r="EC28" s="622"/>
    </row>
    <row r="29" spans="2:133" ht="11.25" customHeight="1">
      <c r="B29" s="588" t="s">
        <v>285</v>
      </c>
      <c r="C29" s="589"/>
      <c r="D29" s="589"/>
      <c r="E29" s="589"/>
      <c r="F29" s="589"/>
      <c r="G29" s="589"/>
      <c r="H29" s="589"/>
      <c r="I29" s="589"/>
      <c r="J29" s="589"/>
      <c r="K29" s="589"/>
      <c r="L29" s="589"/>
      <c r="M29" s="589"/>
      <c r="N29" s="589"/>
      <c r="O29" s="589"/>
      <c r="P29" s="589"/>
      <c r="Q29" s="590"/>
      <c r="R29" s="591" t="s">
        <v>112</v>
      </c>
      <c r="S29" s="592"/>
      <c r="T29" s="592"/>
      <c r="U29" s="592"/>
      <c r="V29" s="592"/>
      <c r="W29" s="592"/>
      <c r="X29" s="592"/>
      <c r="Y29" s="593"/>
      <c r="Z29" s="594" t="s">
        <v>112</v>
      </c>
      <c r="AA29" s="594"/>
      <c r="AB29" s="594"/>
      <c r="AC29" s="594"/>
      <c r="AD29" s="595" t="s">
        <v>112</v>
      </c>
      <c r="AE29" s="595"/>
      <c r="AF29" s="595"/>
      <c r="AG29" s="595"/>
      <c r="AH29" s="595"/>
      <c r="AI29" s="595"/>
      <c r="AJ29" s="595"/>
      <c r="AK29" s="595"/>
      <c r="AL29" s="596" t="s">
        <v>112</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289</v>
      </c>
      <c r="CG29" s="606"/>
      <c r="CH29" s="606"/>
      <c r="CI29" s="606"/>
      <c r="CJ29" s="606"/>
      <c r="CK29" s="606"/>
      <c r="CL29" s="606"/>
      <c r="CM29" s="606"/>
      <c r="CN29" s="606"/>
      <c r="CO29" s="606"/>
      <c r="CP29" s="606"/>
      <c r="CQ29" s="607"/>
      <c r="CR29" s="591">
        <v>380413</v>
      </c>
      <c r="CS29" s="623"/>
      <c r="CT29" s="623"/>
      <c r="CU29" s="623"/>
      <c r="CV29" s="623"/>
      <c r="CW29" s="623"/>
      <c r="CX29" s="623"/>
      <c r="CY29" s="624"/>
      <c r="CZ29" s="625">
        <v>13.1</v>
      </c>
      <c r="DA29" s="626"/>
      <c r="DB29" s="626"/>
      <c r="DC29" s="627"/>
      <c r="DD29" s="600">
        <v>380413</v>
      </c>
      <c r="DE29" s="623"/>
      <c r="DF29" s="623"/>
      <c r="DG29" s="623"/>
      <c r="DH29" s="623"/>
      <c r="DI29" s="623"/>
      <c r="DJ29" s="623"/>
      <c r="DK29" s="624"/>
      <c r="DL29" s="600">
        <v>380413</v>
      </c>
      <c r="DM29" s="623"/>
      <c r="DN29" s="623"/>
      <c r="DO29" s="623"/>
      <c r="DP29" s="623"/>
      <c r="DQ29" s="623"/>
      <c r="DR29" s="623"/>
      <c r="DS29" s="623"/>
      <c r="DT29" s="623"/>
      <c r="DU29" s="623"/>
      <c r="DV29" s="624"/>
      <c r="DW29" s="596">
        <v>18.7</v>
      </c>
      <c r="DX29" s="621"/>
      <c r="DY29" s="621"/>
      <c r="DZ29" s="621"/>
      <c r="EA29" s="621"/>
      <c r="EB29" s="621"/>
      <c r="EC29" s="622"/>
    </row>
    <row r="30" spans="2:133" ht="11.25" customHeight="1">
      <c r="B30" s="588" t="s">
        <v>290</v>
      </c>
      <c r="C30" s="589"/>
      <c r="D30" s="589"/>
      <c r="E30" s="589"/>
      <c r="F30" s="589"/>
      <c r="G30" s="589"/>
      <c r="H30" s="589"/>
      <c r="I30" s="589"/>
      <c r="J30" s="589"/>
      <c r="K30" s="589"/>
      <c r="L30" s="589"/>
      <c r="M30" s="589"/>
      <c r="N30" s="589"/>
      <c r="O30" s="589"/>
      <c r="P30" s="589"/>
      <c r="Q30" s="590"/>
      <c r="R30" s="591">
        <v>62276</v>
      </c>
      <c r="S30" s="592"/>
      <c r="T30" s="592"/>
      <c r="U30" s="592"/>
      <c r="V30" s="592"/>
      <c r="W30" s="592"/>
      <c r="X30" s="592"/>
      <c r="Y30" s="593"/>
      <c r="Z30" s="594">
        <v>2</v>
      </c>
      <c r="AA30" s="594"/>
      <c r="AB30" s="594"/>
      <c r="AC30" s="594"/>
      <c r="AD30" s="595" t="s">
        <v>112</v>
      </c>
      <c r="AE30" s="595"/>
      <c r="AF30" s="595"/>
      <c r="AG30" s="595"/>
      <c r="AH30" s="595"/>
      <c r="AI30" s="595"/>
      <c r="AJ30" s="595"/>
      <c r="AK30" s="595"/>
      <c r="AL30" s="596" t="s">
        <v>112</v>
      </c>
      <c r="AM30" s="597"/>
      <c r="AN30" s="597"/>
      <c r="AO30" s="598"/>
      <c r="AP30" s="637" t="s">
        <v>291</v>
      </c>
      <c r="AQ30" s="638"/>
      <c r="AR30" s="638"/>
      <c r="AS30" s="638"/>
      <c r="AT30" s="643" t="s">
        <v>292</v>
      </c>
      <c r="AU30" s="182"/>
      <c r="AV30" s="182"/>
      <c r="AW30" s="182"/>
      <c r="AX30" s="577" t="s">
        <v>171</v>
      </c>
      <c r="AY30" s="578"/>
      <c r="AZ30" s="578"/>
      <c r="BA30" s="578"/>
      <c r="BB30" s="578"/>
      <c r="BC30" s="578"/>
      <c r="BD30" s="578"/>
      <c r="BE30" s="578"/>
      <c r="BF30" s="579"/>
      <c r="BG30" s="649">
        <v>98.8</v>
      </c>
      <c r="BH30" s="650"/>
      <c r="BI30" s="650"/>
      <c r="BJ30" s="650"/>
      <c r="BK30" s="650"/>
      <c r="BL30" s="650"/>
      <c r="BM30" s="586">
        <v>96.2</v>
      </c>
      <c r="BN30" s="650"/>
      <c r="BO30" s="650"/>
      <c r="BP30" s="650"/>
      <c r="BQ30" s="651"/>
      <c r="BR30" s="649">
        <v>98.8</v>
      </c>
      <c r="BS30" s="650"/>
      <c r="BT30" s="650"/>
      <c r="BU30" s="650"/>
      <c r="BV30" s="650"/>
      <c r="BW30" s="650"/>
      <c r="BX30" s="586">
        <v>96.2</v>
      </c>
      <c r="BY30" s="650"/>
      <c r="BZ30" s="650"/>
      <c r="CA30" s="650"/>
      <c r="CB30" s="651"/>
      <c r="CD30" s="654"/>
      <c r="CE30" s="655"/>
      <c r="CF30" s="605" t="s">
        <v>293</v>
      </c>
      <c r="CG30" s="606"/>
      <c r="CH30" s="606"/>
      <c r="CI30" s="606"/>
      <c r="CJ30" s="606"/>
      <c r="CK30" s="606"/>
      <c r="CL30" s="606"/>
      <c r="CM30" s="606"/>
      <c r="CN30" s="606"/>
      <c r="CO30" s="606"/>
      <c r="CP30" s="606"/>
      <c r="CQ30" s="607"/>
      <c r="CR30" s="591">
        <v>341139</v>
      </c>
      <c r="CS30" s="592"/>
      <c r="CT30" s="592"/>
      <c r="CU30" s="592"/>
      <c r="CV30" s="592"/>
      <c r="CW30" s="592"/>
      <c r="CX30" s="592"/>
      <c r="CY30" s="593"/>
      <c r="CZ30" s="625">
        <v>11.7</v>
      </c>
      <c r="DA30" s="626"/>
      <c r="DB30" s="626"/>
      <c r="DC30" s="627"/>
      <c r="DD30" s="600">
        <v>341139</v>
      </c>
      <c r="DE30" s="592"/>
      <c r="DF30" s="592"/>
      <c r="DG30" s="592"/>
      <c r="DH30" s="592"/>
      <c r="DI30" s="592"/>
      <c r="DJ30" s="592"/>
      <c r="DK30" s="593"/>
      <c r="DL30" s="600">
        <v>341139</v>
      </c>
      <c r="DM30" s="592"/>
      <c r="DN30" s="592"/>
      <c r="DO30" s="592"/>
      <c r="DP30" s="592"/>
      <c r="DQ30" s="592"/>
      <c r="DR30" s="592"/>
      <c r="DS30" s="592"/>
      <c r="DT30" s="592"/>
      <c r="DU30" s="592"/>
      <c r="DV30" s="593"/>
      <c r="DW30" s="596">
        <v>16.8</v>
      </c>
      <c r="DX30" s="621"/>
      <c r="DY30" s="621"/>
      <c r="DZ30" s="621"/>
      <c r="EA30" s="621"/>
      <c r="EB30" s="621"/>
      <c r="EC30" s="622"/>
    </row>
    <row r="31" spans="2:133" ht="11.25" customHeight="1">
      <c r="B31" s="588" t="s">
        <v>294</v>
      </c>
      <c r="C31" s="589"/>
      <c r="D31" s="589"/>
      <c r="E31" s="589"/>
      <c r="F31" s="589"/>
      <c r="G31" s="589"/>
      <c r="H31" s="589"/>
      <c r="I31" s="589"/>
      <c r="J31" s="589"/>
      <c r="K31" s="589"/>
      <c r="L31" s="589"/>
      <c r="M31" s="589"/>
      <c r="N31" s="589"/>
      <c r="O31" s="589"/>
      <c r="P31" s="589"/>
      <c r="Q31" s="590"/>
      <c r="R31" s="591">
        <v>32538</v>
      </c>
      <c r="S31" s="592"/>
      <c r="T31" s="592"/>
      <c r="U31" s="592"/>
      <c r="V31" s="592"/>
      <c r="W31" s="592"/>
      <c r="X31" s="592"/>
      <c r="Y31" s="593"/>
      <c r="Z31" s="594">
        <v>1</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295</v>
      </c>
      <c r="AV31" s="181"/>
      <c r="AW31" s="181"/>
      <c r="AX31" s="588" t="s">
        <v>296</v>
      </c>
      <c r="AY31" s="589"/>
      <c r="AZ31" s="589"/>
      <c r="BA31" s="589"/>
      <c r="BB31" s="589"/>
      <c r="BC31" s="589"/>
      <c r="BD31" s="589"/>
      <c r="BE31" s="589"/>
      <c r="BF31" s="590"/>
      <c r="BG31" s="646">
        <v>98.5</v>
      </c>
      <c r="BH31" s="623"/>
      <c r="BI31" s="623"/>
      <c r="BJ31" s="623"/>
      <c r="BK31" s="623"/>
      <c r="BL31" s="623"/>
      <c r="BM31" s="597">
        <v>97.4</v>
      </c>
      <c r="BN31" s="647"/>
      <c r="BO31" s="647"/>
      <c r="BP31" s="647"/>
      <c r="BQ31" s="648"/>
      <c r="BR31" s="646">
        <v>98.7</v>
      </c>
      <c r="BS31" s="623"/>
      <c r="BT31" s="623"/>
      <c r="BU31" s="623"/>
      <c r="BV31" s="623"/>
      <c r="BW31" s="623"/>
      <c r="BX31" s="597">
        <v>97.3</v>
      </c>
      <c r="BY31" s="647"/>
      <c r="BZ31" s="647"/>
      <c r="CA31" s="647"/>
      <c r="CB31" s="648"/>
      <c r="CD31" s="654"/>
      <c r="CE31" s="655"/>
      <c r="CF31" s="605" t="s">
        <v>297</v>
      </c>
      <c r="CG31" s="606"/>
      <c r="CH31" s="606"/>
      <c r="CI31" s="606"/>
      <c r="CJ31" s="606"/>
      <c r="CK31" s="606"/>
      <c r="CL31" s="606"/>
      <c r="CM31" s="606"/>
      <c r="CN31" s="606"/>
      <c r="CO31" s="606"/>
      <c r="CP31" s="606"/>
      <c r="CQ31" s="607"/>
      <c r="CR31" s="591">
        <v>39274</v>
      </c>
      <c r="CS31" s="623"/>
      <c r="CT31" s="623"/>
      <c r="CU31" s="623"/>
      <c r="CV31" s="623"/>
      <c r="CW31" s="623"/>
      <c r="CX31" s="623"/>
      <c r="CY31" s="624"/>
      <c r="CZ31" s="625">
        <v>1.4</v>
      </c>
      <c r="DA31" s="626"/>
      <c r="DB31" s="626"/>
      <c r="DC31" s="627"/>
      <c r="DD31" s="600">
        <v>39274</v>
      </c>
      <c r="DE31" s="623"/>
      <c r="DF31" s="623"/>
      <c r="DG31" s="623"/>
      <c r="DH31" s="623"/>
      <c r="DI31" s="623"/>
      <c r="DJ31" s="623"/>
      <c r="DK31" s="624"/>
      <c r="DL31" s="600">
        <v>39274</v>
      </c>
      <c r="DM31" s="623"/>
      <c r="DN31" s="623"/>
      <c r="DO31" s="623"/>
      <c r="DP31" s="623"/>
      <c r="DQ31" s="623"/>
      <c r="DR31" s="623"/>
      <c r="DS31" s="623"/>
      <c r="DT31" s="623"/>
      <c r="DU31" s="623"/>
      <c r="DV31" s="624"/>
      <c r="DW31" s="596">
        <v>1.9</v>
      </c>
      <c r="DX31" s="621"/>
      <c r="DY31" s="621"/>
      <c r="DZ31" s="621"/>
      <c r="EA31" s="621"/>
      <c r="EB31" s="621"/>
      <c r="EC31" s="622"/>
    </row>
    <row r="32" spans="2:133" ht="11.25" customHeight="1">
      <c r="B32" s="588" t="s">
        <v>298</v>
      </c>
      <c r="C32" s="589"/>
      <c r="D32" s="589"/>
      <c r="E32" s="589"/>
      <c r="F32" s="589"/>
      <c r="G32" s="589"/>
      <c r="H32" s="589"/>
      <c r="I32" s="589"/>
      <c r="J32" s="589"/>
      <c r="K32" s="589"/>
      <c r="L32" s="589"/>
      <c r="M32" s="589"/>
      <c r="N32" s="589"/>
      <c r="O32" s="589"/>
      <c r="P32" s="589"/>
      <c r="Q32" s="590"/>
      <c r="R32" s="591">
        <v>122775</v>
      </c>
      <c r="S32" s="592"/>
      <c r="T32" s="592"/>
      <c r="U32" s="592"/>
      <c r="V32" s="592"/>
      <c r="W32" s="592"/>
      <c r="X32" s="592"/>
      <c r="Y32" s="593"/>
      <c r="Z32" s="594">
        <v>3.9</v>
      </c>
      <c r="AA32" s="594"/>
      <c r="AB32" s="594"/>
      <c r="AC32" s="594"/>
      <c r="AD32" s="595">
        <v>88</v>
      </c>
      <c r="AE32" s="595"/>
      <c r="AF32" s="595"/>
      <c r="AG32" s="595"/>
      <c r="AH32" s="595"/>
      <c r="AI32" s="595"/>
      <c r="AJ32" s="595"/>
      <c r="AK32" s="595"/>
      <c r="AL32" s="596">
        <v>0</v>
      </c>
      <c r="AM32" s="597"/>
      <c r="AN32" s="597"/>
      <c r="AO32" s="598"/>
      <c r="AP32" s="641"/>
      <c r="AQ32" s="642"/>
      <c r="AR32" s="642"/>
      <c r="AS32" s="642"/>
      <c r="AT32" s="645"/>
      <c r="AU32" s="183"/>
      <c r="AV32" s="183"/>
      <c r="AW32" s="183"/>
      <c r="AX32" s="634" t="s">
        <v>299</v>
      </c>
      <c r="AY32" s="635"/>
      <c r="AZ32" s="635"/>
      <c r="BA32" s="635"/>
      <c r="BB32" s="635"/>
      <c r="BC32" s="635"/>
      <c r="BD32" s="635"/>
      <c r="BE32" s="635"/>
      <c r="BF32" s="636"/>
      <c r="BG32" s="658">
        <v>98.9</v>
      </c>
      <c r="BH32" s="659"/>
      <c r="BI32" s="659"/>
      <c r="BJ32" s="659"/>
      <c r="BK32" s="659"/>
      <c r="BL32" s="659"/>
      <c r="BM32" s="660">
        <v>95.3</v>
      </c>
      <c r="BN32" s="659"/>
      <c r="BO32" s="659"/>
      <c r="BP32" s="659"/>
      <c r="BQ32" s="661"/>
      <c r="BR32" s="658">
        <v>98.7</v>
      </c>
      <c r="BS32" s="659"/>
      <c r="BT32" s="659"/>
      <c r="BU32" s="659"/>
      <c r="BV32" s="659"/>
      <c r="BW32" s="659"/>
      <c r="BX32" s="660">
        <v>95.5</v>
      </c>
      <c r="BY32" s="659"/>
      <c r="BZ32" s="659"/>
      <c r="CA32" s="659"/>
      <c r="CB32" s="661"/>
      <c r="CD32" s="656"/>
      <c r="CE32" s="657"/>
      <c r="CF32" s="605" t="s">
        <v>300</v>
      </c>
      <c r="CG32" s="606"/>
      <c r="CH32" s="606"/>
      <c r="CI32" s="606"/>
      <c r="CJ32" s="606"/>
      <c r="CK32" s="606"/>
      <c r="CL32" s="606"/>
      <c r="CM32" s="606"/>
      <c r="CN32" s="606"/>
      <c r="CO32" s="606"/>
      <c r="CP32" s="606"/>
      <c r="CQ32" s="607"/>
      <c r="CR32" s="591">
        <v>71</v>
      </c>
      <c r="CS32" s="592"/>
      <c r="CT32" s="592"/>
      <c r="CU32" s="592"/>
      <c r="CV32" s="592"/>
      <c r="CW32" s="592"/>
      <c r="CX32" s="592"/>
      <c r="CY32" s="593"/>
      <c r="CZ32" s="625">
        <v>0</v>
      </c>
      <c r="DA32" s="626"/>
      <c r="DB32" s="626"/>
      <c r="DC32" s="627"/>
      <c r="DD32" s="600">
        <v>71</v>
      </c>
      <c r="DE32" s="592"/>
      <c r="DF32" s="592"/>
      <c r="DG32" s="592"/>
      <c r="DH32" s="592"/>
      <c r="DI32" s="592"/>
      <c r="DJ32" s="592"/>
      <c r="DK32" s="593"/>
      <c r="DL32" s="600">
        <v>71</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301</v>
      </c>
      <c r="C33" s="589"/>
      <c r="D33" s="589"/>
      <c r="E33" s="589"/>
      <c r="F33" s="589"/>
      <c r="G33" s="589"/>
      <c r="H33" s="589"/>
      <c r="I33" s="589"/>
      <c r="J33" s="589"/>
      <c r="K33" s="589"/>
      <c r="L33" s="589"/>
      <c r="M33" s="589"/>
      <c r="N33" s="589"/>
      <c r="O33" s="589"/>
      <c r="P33" s="589"/>
      <c r="Q33" s="590"/>
      <c r="R33" s="591">
        <v>252700</v>
      </c>
      <c r="S33" s="592"/>
      <c r="T33" s="592"/>
      <c r="U33" s="592"/>
      <c r="V33" s="592"/>
      <c r="W33" s="592"/>
      <c r="X33" s="592"/>
      <c r="Y33" s="593"/>
      <c r="Z33" s="594">
        <v>8</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302</v>
      </c>
      <c r="CE33" s="606"/>
      <c r="CF33" s="606"/>
      <c r="CG33" s="606"/>
      <c r="CH33" s="606"/>
      <c r="CI33" s="606"/>
      <c r="CJ33" s="606"/>
      <c r="CK33" s="606"/>
      <c r="CL33" s="606"/>
      <c r="CM33" s="606"/>
      <c r="CN33" s="606"/>
      <c r="CO33" s="606"/>
      <c r="CP33" s="606"/>
      <c r="CQ33" s="607"/>
      <c r="CR33" s="591">
        <v>1289852</v>
      </c>
      <c r="CS33" s="623"/>
      <c r="CT33" s="623"/>
      <c r="CU33" s="623"/>
      <c r="CV33" s="623"/>
      <c r="CW33" s="623"/>
      <c r="CX33" s="623"/>
      <c r="CY33" s="624"/>
      <c r="CZ33" s="625">
        <v>44.4</v>
      </c>
      <c r="DA33" s="626"/>
      <c r="DB33" s="626"/>
      <c r="DC33" s="627"/>
      <c r="DD33" s="600">
        <v>1038781</v>
      </c>
      <c r="DE33" s="623"/>
      <c r="DF33" s="623"/>
      <c r="DG33" s="623"/>
      <c r="DH33" s="623"/>
      <c r="DI33" s="623"/>
      <c r="DJ33" s="623"/>
      <c r="DK33" s="624"/>
      <c r="DL33" s="600">
        <v>628795</v>
      </c>
      <c r="DM33" s="623"/>
      <c r="DN33" s="623"/>
      <c r="DO33" s="623"/>
      <c r="DP33" s="623"/>
      <c r="DQ33" s="623"/>
      <c r="DR33" s="623"/>
      <c r="DS33" s="623"/>
      <c r="DT33" s="623"/>
      <c r="DU33" s="623"/>
      <c r="DV33" s="624"/>
      <c r="DW33" s="596">
        <v>30.9</v>
      </c>
      <c r="DX33" s="621"/>
      <c r="DY33" s="621"/>
      <c r="DZ33" s="621"/>
      <c r="EA33" s="621"/>
      <c r="EB33" s="621"/>
      <c r="EC33" s="622"/>
    </row>
    <row r="34" spans="2:133" ht="11.25" customHeight="1">
      <c r="B34" s="588" t="s">
        <v>303</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304</v>
      </c>
      <c r="AR34" s="571"/>
      <c r="AS34" s="571"/>
      <c r="AT34" s="571"/>
      <c r="AU34" s="571"/>
      <c r="AV34" s="571"/>
      <c r="AW34" s="571"/>
      <c r="AX34" s="571"/>
      <c r="AY34" s="571"/>
      <c r="AZ34" s="571"/>
      <c r="BA34" s="571"/>
      <c r="BB34" s="571"/>
      <c r="BC34" s="571"/>
      <c r="BD34" s="571"/>
      <c r="BE34" s="571"/>
      <c r="BF34" s="572"/>
      <c r="BG34" s="570" t="s">
        <v>305</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306</v>
      </c>
      <c r="CE34" s="606"/>
      <c r="CF34" s="606"/>
      <c r="CG34" s="606"/>
      <c r="CH34" s="606"/>
      <c r="CI34" s="606"/>
      <c r="CJ34" s="606"/>
      <c r="CK34" s="606"/>
      <c r="CL34" s="606"/>
      <c r="CM34" s="606"/>
      <c r="CN34" s="606"/>
      <c r="CO34" s="606"/>
      <c r="CP34" s="606"/>
      <c r="CQ34" s="607"/>
      <c r="CR34" s="591">
        <v>474086</v>
      </c>
      <c r="CS34" s="592"/>
      <c r="CT34" s="592"/>
      <c r="CU34" s="592"/>
      <c r="CV34" s="592"/>
      <c r="CW34" s="592"/>
      <c r="CX34" s="592"/>
      <c r="CY34" s="593"/>
      <c r="CZ34" s="625">
        <v>16.3</v>
      </c>
      <c r="DA34" s="626"/>
      <c r="DB34" s="626"/>
      <c r="DC34" s="627"/>
      <c r="DD34" s="600">
        <v>373706</v>
      </c>
      <c r="DE34" s="592"/>
      <c r="DF34" s="592"/>
      <c r="DG34" s="592"/>
      <c r="DH34" s="592"/>
      <c r="DI34" s="592"/>
      <c r="DJ34" s="592"/>
      <c r="DK34" s="593"/>
      <c r="DL34" s="600">
        <v>289443</v>
      </c>
      <c r="DM34" s="592"/>
      <c r="DN34" s="592"/>
      <c r="DO34" s="592"/>
      <c r="DP34" s="592"/>
      <c r="DQ34" s="592"/>
      <c r="DR34" s="592"/>
      <c r="DS34" s="592"/>
      <c r="DT34" s="592"/>
      <c r="DU34" s="592"/>
      <c r="DV34" s="593"/>
      <c r="DW34" s="596">
        <v>14.2</v>
      </c>
      <c r="DX34" s="621"/>
      <c r="DY34" s="621"/>
      <c r="DZ34" s="621"/>
      <c r="EA34" s="621"/>
      <c r="EB34" s="621"/>
      <c r="EC34" s="622"/>
    </row>
    <row r="35" spans="2:133" ht="11.25" customHeight="1">
      <c r="B35" s="588" t="s">
        <v>307</v>
      </c>
      <c r="C35" s="589"/>
      <c r="D35" s="589"/>
      <c r="E35" s="589"/>
      <c r="F35" s="589"/>
      <c r="G35" s="589"/>
      <c r="H35" s="589"/>
      <c r="I35" s="589"/>
      <c r="J35" s="589"/>
      <c r="K35" s="589"/>
      <c r="L35" s="589"/>
      <c r="M35" s="589"/>
      <c r="N35" s="589"/>
      <c r="O35" s="589"/>
      <c r="P35" s="589"/>
      <c r="Q35" s="590"/>
      <c r="R35" s="591">
        <v>101800</v>
      </c>
      <c r="S35" s="592"/>
      <c r="T35" s="592"/>
      <c r="U35" s="592"/>
      <c r="V35" s="592"/>
      <c r="W35" s="592"/>
      <c r="X35" s="592"/>
      <c r="Y35" s="593"/>
      <c r="Z35" s="594">
        <v>3.2</v>
      </c>
      <c r="AA35" s="594"/>
      <c r="AB35" s="594"/>
      <c r="AC35" s="594"/>
      <c r="AD35" s="595" t="s">
        <v>112</v>
      </c>
      <c r="AE35" s="595"/>
      <c r="AF35" s="595"/>
      <c r="AG35" s="595"/>
      <c r="AH35" s="595"/>
      <c r="AI35" s="595"/>
      <c r="AJ35" s="595"/>
      <c r="AK35" s="595"/>
      <c r="AL35" s="596" t="s">
        <v>112</v>
      </c>
      <c r="AM35" s="597"/>
      <c r="AN35" s="597"/>
      <c r="AO35" s="598"/>
      <c r="AP35" s="186"/>
      <c r="AQ35" s="602" t="s">
        <v>308</v>
      </c>
      <c r="AR35" s="603"/>
      <c r="AS35" s="603"/>
      <c r="AT35" s="603"/>
      <c r="AU35" s="603"/>
      <c r="AV35" s="603"/>
      <c r="AW35" s="603"/>
      <c r="AX35" s="603"/>
      <c r="AY35" s="604"/>
      <c r="AZ35" s="580">
        <v>381725</v>
      </c>
      <c r="BA35" s="581"/>
      <c r="BB35" s="581"/>
      <c r="BC35" s="581"/>
      <c r="BD35" s="581"/>
      <c r="BE35" s="581"/>
      <c r="BF35" s="662"/>
      <c r="BG35" s="602" t="s">
        <v>309</v>
      </c>
      <c r="BH35" s="603"/>
      <c r="BI35" s="603"/>
      <c r="BJ35" s="603"/>
      <c r="BK35" s="603"/>
      <c r="BL35" s="603"/>
      <c r="BM35" s="603"/>
      <c r="BN35" s="603"/>
      <c r="BO35" s="603"/>
      <c r="BP35" s="603"/>
      <c r="BQ35" s="603"/>
      <c r="BR35" s="603"/>
      <c r="BS35" s="603"/>
      <c r="BT35" s="603"/>
      <c r="BU35" s="604"/>
      <c r="BV35" s="580">
        <v>1265</v>
      </c>
      <c r="BW35" s="581"/>
      <c r="BX35" s="581"/>
      <c r="BY35" s="581"/>
      <c r="BZ35" s="581"/>
      <c r="CA35" s="581"/>
      <c r="CB35" s="662"/>
      <c r="CD35" s="605" t="s">
        <v>310</v>
      </c>
      <c r="CE35" s="606"/>
      <c r="CF35" s="606"/>
      <c r="CG35" s="606"/>
      <c r="CH35" s="606"/>
      <c r="CI35" s="606"/>
      <c r="CJ35" s="606"/>
      <c r="CK35" s="606"/>
      <c r="CL35" s="606"/>
      <c r="CM35" s="606"/>
      <c r="CN35" s="606"/>
      <c r="CO35" s="606"/>
      <c r="CP35" s="606"/>
      <c r="CQ35" s="607"/>
      <c r="CR35" s="591">
        <v>50983</v>
      </c>
      <c r="CS35" s="623"/>
      <c r="CT35" s="623"/>
      <c r="CU35" s="623"/>
      <c r="CV35" s="623"/>
      <c r="CW35" s="623"/>
      <c r="CX35" s="623"/>
      <c r="CY35" s="624"/>
      <c r="CZ35" s="625">
        <v>1.8</v>
      </c>
      <c r="DA35" s="626"/>
      <c r="DB35" s="626"/>
      <c r="DC35" s="627"/>
      <c r="DD35" s="600">
        <v>40114</v>
      </c>
      <c r="DE35" s="623"/>
      <c r="DF35" s="623"/>
      <c r="DG35" s="623"/>
      <c r="DH35" s="623"/>
      <c r="DI35" s="623"/>
      <c r="DJ35" s="623"/>
      <c r="DK35" s="624"/>
      <c r="DL35" s="600">
        <v>34613</v>
      </c>
      <c r="DM35" s="623"/>
      <c r="DN35" s="623"/>
      <c r="DO35" s="623"/>
      <c r="DP35" s="623"/>
      <c r="DQ35" s="623"/>
      <c r="DR35" s="623"/>
      <c r="DS35" s="623"/>
      <c r="DT35" s="623"/>
      <c r="DU35" s="623"/>
      <c r="DV35" s="624"/>
      <c r="DW35" s="596">
        <v>1.7</v>
      </c>
      <c r="DX35" s="621"/>
      <c r="DY35" s="621"/>
      <c r="DZ35" s="621"/>
      <c r="EA35" s="621"/>
      <c r="EB35" s="621"/>
      <c r="EC35" s="622"/>
    </row>
    <row r="36" spans="2:133" ht="11.25" customHeight="1">
      <c r="B36" s="634" t="s">
        <v>311</v>
      </c>
      <c r="C36" s="635"/>
      <c r="D36" s="635"/>
      <c r="E36" s="635"/>
      <c r="F36" s="635"/>
      <c r="G36" s="635"/>
      <c r="H36" s="635"/>
      <c r="I36" s="635"/>
      <c r="J36" s="635"/>
      <c r="K36" s="635"/>
      <c r="L36" s="635"/>
      <c r="M36" s="635"/>
      <c r="N36" s="635"/>
      <c r="O36" s="635"/>
      <c r="P36" s="635"/>
      <c r="Q36" s="636"/>
      <c r="R36" s="663">
        <v>3142598</v>
      </c>
      <c r="S36" s="664"/>
      <c r="T36" s="664"/>
      <c r="U36" s="664"/>
      <c r="V36" s="664"/>
      <c r="W36" s="664"/>
      <c r="X36" s="664"/>
      <c r="Y36" s="665"/>
      <c r="Z36" s="666">
        <v>100</v>
      </c>
      <c r="AA36" s="666"/>
      <c r="AB36" s="666"/>
      <c r="AC36" s="666"/>
      <c r="AD36" s="667">
        <v>1929935</v>
      </c>
      <c r="AE36" s="667"/>
      <c r="AF36" s="667"/>
      <c r="AG36" s="667"/>
      <c r="AH36" s="667"/>
      <c r="AI36" s="667"/>
      <c r="AJ36" s="667"/>
      <c r="AK36" s="667"/>
      <c r="AL36" s="668">
        <v>100</v>
      </c>
      <c r="AM36" s="660"/>
      <c r="AN36" s="660"/>
      <c r="AO36" s="669"/>
      <c r="AQ36" s="670" t="s">
        <v>312</v>
      </c>
      <c r="AR36" s="671"/>
      <c r="AS36" s="671"/>
      <c r="AT36" s="671"/>
      <c r="AU36" s="671"/>
      <c r="AV36" s="671"/>
      <c r="AW36" s="671"/>
      <c r="AX36" s="671"/>
      <c r="AY36" s="672"/>
      <c r="AZ36" s="591">
        <v>138400</v>
      </c>
      <c r="BA36" s="592"/>
      <c r="BB36" s="592"/>
      <c r="BC36" s="592"/>
      <c r="BD36" s="623"/>
      <c r="BE36" s="623"/>
      <c r="BF36" s="648"/>
      <c r="BG36" s="605" t="s">
        <v>313</v>
      </c>
      <c r="BH36" s="606"/>
      <c r="BI36" s="606"/>
      <c r="BJ36" s="606"/>
      <c r="BK36" s="606"/>
      <c r="BL36" s="606"/>
      <c r="BM36" s="606"/>
      <c r="BN36" s="606"/>
      <c r="BO36" s="606"/>
      <c r="BP36" s="606"/>
      <c r="BQ36" s="606"/>
      <c r="BR36" s="606"/>
      <c r="BS36" s="606"/>
      <c r="BT36" s="606"/>
      <c r="BU36" s="607"/>
      <c r="BV36" s="591">
        <v>-5347</v>
      </c>
      <c r="BW36" s="592"/>
      <c r="BX36" s="592"/>
      <c r="BY36" s="592"/>
      <c r="BZ36" s="592"/>
      <c r="CA36" s="592"/>
      <c r="CB36" s="601"/>
      <c r="CD36" s="605" t="s">
        <v>314</v>
      </c>
      <c r="CE36" s="606"/>
      <c r="CF36" s="606"/>
      <c r="CG36" s="606"/>
      <c r="CH36" s="606"/>
      <c r="CI36" s="606"/>
      <c r="CJ36" s="606"/>
      <c r="CK36" s="606"/>
      <c r="CL36" s="606"/>
      <c r="CM36" s="606"/>
      <c r="CN36" s="606"/>
      <c r="CO36" s="606"/>
      <c r="CP36" s="606"/>
      <c r="CQ36" s="607"/>
      <c r="CR36" s="591">
        <v>266492</v>
      </c>
      <c r="CS36" s="592"/>
      <c r="CT36" s="592"/>
      <c r="CU36" s="592"/>
      <c r="CV36" s="592"/>
      <c r="CW36" s="592"/>
      <c r="CX36" s="592"/>
      <c r="CY36" s="593"/>
      <c r="CZ36" s="625">
        <v>9.1999999999999993</v>
      </c>
      <c r="DA36" s="626"/>
      <c r="DB36" s="626"/>
      <c r="DC36" s="627"/>
      <c r="DD36" s="600">
        <v>185569</v>
      </c>
      <c r="DE36" s="592"/>
      <c r="DF36" s="592"/>
      <c r="DG36" s="592"/>
      <c r="DH36" s="592"/>
      <c r="DI36" s="592"/>
      <c r="DJ36" s="592"/>
      <c r="DK36" s="593"/>
      <c r="DL36" s="600">
        <v>162425</v>
      </c>
      <c r="DM36" s="592"/>
      <c r="DN36" s="592"/>
      <c r="DO36" s="592"/>
      <c r="DP36" s="592"/>
      <c r="DQ36" s="592"/>
      <c r="DR36" s="592"/>
      <c r="DS36" s="592"/>
      <c r="DT36" s="592"/>
      <c r="DU36" s="592"/>
      <c r="DV36" s="593"/>
      <c r="DW36" s="596">
        <v>8</v>
      </c>
      <c r="DX36" s="621"/>
      <c r="DY36" s="621"/>
      <c r="DZ36" s="621"/>
      <c r="EA36" s="621"/>
      <c r="EB36" s="621"/>
      <c r="EC36" s="622"/>
    </row>
    <row r="37" spans="2:133" ht="11.25" customHeight="1">
      <c r="AQ37" s="670" t="s">
        <v>315</v>
      </c>
      <c r="AR37" s="671"/>
      <c r="AS37" s="671"/>
      <c r="AT37" s="671"/>
      <c r="AU37" s="671"/>
      <c r="AV37" s="671"/>
      <c r="AW37" s="671"/>
      <c r="AX37" s="671"/>
      <c r="AY37" s="672"/>
      <c r="AZ37" s="591">
        <v>29800</v>
      </c>
      <c r="BA37" s="592"/>
      <c r="BB37" s="592"/>
      <c r="BC37" s="592"/>
      <c r="BD37" s="623"/>
      <c r="BE37" s="623"/>
      <c r="BF37" s="648"/>
      <c r="BG37" s="605" t="s">
        <v>316</v>
      </c>
      <c r="BH37" s="606"/>
      <c r="BI37" s="606"/>
      <c r="BJ37" s="606"/>
      <c r="BK37" s="606"/>
      <c r="BL37" s="606"/>
      <c r="BM37" s="606"/>
      <c r="BN37" s="606"/>
      <c r="BO37" s="606"/>
      <c r="BP37" s="606"/>
      <c r="BQ37" s="606"/>
      <c r="BR37" s="606"/>
      <c r="BS37" s="606"/>
      <c r="BT37" s="606"/>
      <c r="BU37" s="607"/>
      <c r="BV37" s="591">
        <v>529</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91927</v>
      </c>
      <c r="CS37" s="623"/>
      <c r="CT37" s="623"/>
      <c r="CU37" s="623"/>
      <c r="CV37" s="623"/>
      <c r="CW37" s="623"/>
      <c r="CX37" s="623"/>
      <c r="CY37" s="624"/>
      <c r="CZ37" s="625">
        <v>3.2</v>
      </c>
      <c r="DA37" s="626"/>
      <c r="DB37" s="626"/>
      <c r="DC37" s="627"/>
      <c r="DD37" s="600">
        <v>91927</v>
      </c>
      <c r="DE37" s="623"/>
      <c r="DF37" s="623"/>
      <c r="DG37" s="623"/>
      <c r="DH37" s="623"/>
      <c r="DI37" s="623"/>
      <c r="DJ37" s="623"/>
      <c r="DK37" s="624"/>
      <c r="DL37" s="600">
        <v>91927</v>
      </c>
      <c r="DM37" s="623"/>
      <c r="DN37" s="623"/>
      <c r="DO37" s="623"/>
      <c r="DP37" s="623"/>
      <c r="DQ37" s="623"/>
      <c r="DR37" s="623"/>
      <c r="DS37" s="623"/>
      <c r="DT37" s="623"/>
      <c r="DU37" s="623"/>
      <c r="DV37" s="624"/>
      <c r="DW37" s="596">
        <v>4.5</v>
      </c>
      <c r="DX37" s="621"/>
      <c r="DY37" s="621"/>
      <c r="DZ37" s="621"/>
      <c r="EA37" s="621"/>
      <c r="EB37" s="621"/>
      <c r="EC37" s="622"/>
    </row>
    <row r="38" spans="2:133" ht="11.25" customHeight="1">
      <c r="AQ38" s="670" t="s">
        <v>318</v>
      </c>
      <c r="AR38" s="671"/>
      <c r="AS38" s="671"/>
      <c r="AT38" s="671"/>
      <c r="AU38" s="671"/>
      <c r="AV38" s="671"/>
      <c r="AW38" s="671"/>
      <c r="AX38" s="671"/>
      <c r="AY38" s="672"/>
      <c r="AZ38" s="591" t="s">
        <v>319</v>
      </c>
      <c r="BA38" s="592"/>
      <c r="BB38" s="592"/>
      <c r="BC38" s="592"/>
      <c r="BD38" s="623"/>
      <c r="BE38" s="623"/>
      <c r="BF38" s="648"/>
      <c r="BG38" s="605" t="s">
        <v>320</v>
      </c>
      <c r="BH38" s="606"/>
      <c r="BI38" s="606"/>
      <c r="BJ38" s="606"/>
      <c r="BK38" s="606"/>
      <c r="BL38" s="606"/>
      <c r="BM38" s="606"/>
      <c r="BN38" s="606"/>
      <c r="BO38" s="606"/>
      <c r="BP38" s="606"/>
      <c r="BQ38" s="606"/>
      <c r="BR38" s="606"/>
      <c r="BS38" s="606"/>
      <c r="BT38" s="606"/>
      <c r="BU38" s="607"/>
      <c r="BV38" s="591">
        <v>978</v>
      </c>
      <c r="BW38" s="592"/>
      <c r="BX38" s="592"/>
      <c r="BY38" s="592"/>
      <c r="BZ38" s="592"/>
      <c r="CA38" s="592"/>
      <c r="CB38" s="601"/>
      <c r="CD38" s="605" t="s">
        <v>321</v>
      </c>
      <c r="CE38" s="606"/>
      <c r="CF38" s="606"/>
      <c r="CG38" s="606"/>
      <c r="CH38" s="606"/>
      <c r="CI38" s="606"/>
      <c r="CJ38" s="606"/>
      <c r="CK38" s="606"/>
      <c r="CL38" s="606"/>
      <c r="CM38" s="606"/>
      <c r="CN38" s="606"/>
      <c r="CO38" s="606"/>
      <c r="CP38" s="606"/>
      <c r="CQ38" s="607"/>
      <c r="CR38" s="591">
        <v>381725</v>
      </c>
      <c r="CS38" s="592"/>
      <c r="CT38" s="592"/>
      <c r="CU38" s="592"/>
      <c r="CV38" s="592"/>
      <c r="CW38" s="592"/>
      <c r="CX38" s="592"/>
      <c r="CY38" s="593"/>
      <c r="CZ38" s="625">
        <v>13.1</v>
      </c>
      <c r="DA38" s="626"/>
      <c r="DB38" s="626"/>
      <c r="DC38" s="627"/>
      <c r="DD38" s="600">
        <v>357131</v>
      </c>
      <c r="DE38" s="592"/>
      <c r="DF38" s="592"/>
      <c r="DG38" s="592"/>
      <c r="DH38" s="592"/>
      <c r="DI38" s="592"/>
      <c r="DJ38" s="592"/>
      <c r="DK38" s="593"/>
      <c r="DL38" s="600">
        <v>142314</v>
      </c>
      <c r="DM38" s="592"/>
      <c r="DN38" s="592"/>
      <c r="DO38" s="592"/>
      <c r="DP38" s="592"/>
      <c r="DQ38" s="592"/>
      <c r="DR38" s="592"/>
      <c r="DS38" s="592"/>
      <c r="DT38" s="592"/>
      <c r="DU38" s="592"/>
      <c r="DV38" s="593"/>
      <c r="DW38" s="596">
        <v>7</v>
      </c>
      <c r="DX38" s="621"/>
      <c r="DY38" s="621"/>
      <c r="DZ38" s="621"/>
      <c r="EA38" s="621"/>
      <c r="EB38" s="621"/>
      <c r="EC38" s="622"/>
    </row>
    <row r="39" spans="2:133" ht="11.25" customHeight="1">
      <c r="AQ39" s="670" t="s">
        <v>322</v>
      </c>
      <c r="AR39" s="671"/>
      <c r="AS39" s="671"/>
      <c r="AT39" s="671"/>
      <c r="AU39" s="671"/>
      <c r="AV39" s="671"/>
      <c r="AW39" s="671"/>
      <c r="AX39" s="671"/>
      <c r="AY39" s="672"/>
      <c r="AZ39" s="591" t="s">
        <v>319</v>
      </c>
      <c r="BA39" s="592"/>
      <c r="BB39" s="592"/>
      <c r="BC39" s="592"/>
      <c r="BD39" s="623"/>
      <c r="BE39" s="623"/>
      <c r="BF39" s="648"/>
      <c r="BG39" s="676" t="s">
        <v>323</v>
      </c>
      <c r="BH39" s="677"/>
      <c r="BI39" s="677"/>
      <c r="BJ39" s="677"/>
      <c r="BK39" s="677"/>
      <c r="BL39" s="187"/>
      <c r="BM39" s="606" t="s">
        <v>324</v>
      </c>
      <c r="BN39" s="606"/>
      <c r="BO39" s="606"/>
      <c r="BP39" s="606"/>
      <c r="BQ39" s="606"/>
      <c r="BR39" s="606"/>
      <c r="BS39" s="606"/>
      <c r="BT39" s="606"/>
      <c r="BU39" s="607"/>
      <c r="BV39" s="591">
        <v>89</v>
      </c>
      <c r="BW39" s="592"/>
      <c r="BX39" s="592"/>
      <c r="BY39" s="592"/>
      <c r="BZ39" s="592"/>
      <c r="CA39" s="592"/>
      <c r="CB39" s="601"/>
      <c r="CD39" s="605" t="s">
        <v>325</v>
      </c>
      <c r="CE39" s="606"/>
      <c r="CF39" s="606"/>
      <c r="CG39" s="606"/>
      <c r="CH39" s="606"/>
      <c r="CI39" s="606"/>
      <c r="CJ39" s="606"/>
      <c r="CK39" s="606"/>
      <c r="CL39" s="606"/>
      <c r="CM39" s="606"/>
      <c r="CN39" s="606"/>
      <c r="CO39" s="606"/>
      <c r="CP39" s="606"/>
      <c r="CQ39" s="607"/>
      <c r="CR39" s="591">
        <v>82506</v>
      </c>
      <c r="CS39" s="623"/>
      <c r="CT39" s="623"/>
      <c r="CU39" s="623"/>
      <c r="CV39" s="623"/>
      <c r="CW39" s="623"/>
      <c r="CX39" s="623"/>
      <c r="CY39" s="624"/>
      <c r="CZ39" s="625">
        <v>2.8</v>
      </c>
      <c r="DA39" s="626"/>
      <c r="DB39" s="626"/>
      <c r="DC39" s="627"/>
      <c r="DD39" s="600">
        <v>82251</v>
      </c>
      <c r="DE39" s="623"/>
      <c r="DF39" s="623"/>
      <c r="DG39" s="623"/>
      <c r="DH39" s="623"/>
      <c r="DI39" s="623"/>
      <c r="DJ39" s="623"/>
      <c r="DK39" s="624"/>
      <c r="DL39" s="600" t="s">
        <v>319</v>
      </c>
      <c r="DM39" s="623"/>
      <c r="DN39" s="623"/>
      <c r="DO39" s="623"/>
      <c r="DP39" s="623"/>
      <c r="DQ39" s="623"/>
      <c r="DR39" s="623"/>
      <c r="DS39" s="623"/>
      <c r="DT39" s="623"/>
      <c r="DU39" s="623"/>
      <c r="DV39" s="624"/>
      <c r="DW39" s="596" t="s">
        <v>319</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326</v>
      </c>
      <c r="AR40" s="671"/>
      <c r="AS40" s="671"/>
      <c r="AT40" s="671"/>
      <c r="AU40" s="671"/>
      <c r="AV40" s="671"/>
      <c r="AW40" s="671"/>
      <c r="AX40" s="671"/>
      <c r="AY40" s="672"/>
      <c r="AZ40" s="591">
        <v>72198</v>
      </c>
      <c r="BA40" s="592"/>
      <c r="BB40" s="592"/>
      <c r="BC40" s="592"/>
      <c r="BD40" s="623"/>
      <c r="BE40" s="623"/>
      <c r="BF40" s="648"/>
      <c r="BG40" s="676"/>
      <c r="BH40" s="677"/>
      <c r="BI40" s="677"/>
      <c r="BJ40" s="677"/>
      <c r="BK40" s="677"/>
      <c r="BL40" s="187"/>
      <c r="BM40" s="606" t="s">
        <v>327</v>
      </c>
      <c r="BN40" s="606"/>
      <c r="BO40" s="606"/>
      <c r="BP40" s="606"/>
      <c r="BQ40" s="606"/>
      <c r="BR40" s="606"/>
      <c r="BS40" s="606"/>
      <c r="BT40" s="606"/>
      <c r="BU40" s="607"/>
      <c r="BV40" s="591">
        <v>108</v>
      </c>
      <c r="BW40" s="592"/>
      <c r="BX40" s="592"/>
      <c r="BY40" s="592"/>
      <c r="BZ40" s="592"/>
      <c r="CA40" s="592"/>
      <c r="CB40" s="601"/>
      <c r="CD40" s="605" t="s">
        <v>328</v>
      </c>
      <c r="CE40" s="606"/>
      <c r="CF40" s="606"/>
      <c r="CG40" s="606"/>
      <c r="CH40" s="606"/>
      <c r="CI40" s="606"/>
      <c r="CJ40" s="606"/>
      <c r="CK40" s="606"/>
      <c r="CL40" s="606"/>
      <c r="CM40" s="606"/>
      <c r="CN40" s="606"/>
      <c r="CO40" s="606"/>
      <c r="CP40" s="606"/>
      <c r="CQ40" s="607"/>
      <c r="CR40" s="591">
        <v>34060</v>
      </c>
      <c r="CS40" s="592"/>
      <c r="CT40" s="592"/>
      <c r="CU40" s="592"/>
      <c r="CV40" s="592"/>
      <c r="CW40" s="592"/>
      <c r="CX40" s="592"/>
      <c r="CY40" s="593"/>
      <c r="CZ40" s="625">
        <v>1.2</v>
      </c>
      <c r="DA40" s="626"/>
      <c r="DB40" s="626"/>
      <c r="DC40" s="627"/>
      <c r="DD40" s="600">
        <v>10</v>
      </c>
      <c r="DE40" s="592"/>
      <c r="DF40" s="592"/>
      <c r="DG40" s="592"/>
      <c r="DH40" s="592"/>
      <c r="DI40" s="592"/>
      <c r="DJ40" s="592"/>
      <c r="DK40" s="593"/>
      <c r="DL40" s="600" t="s">
        <v>319</v>
      </c>
      <c r="DM40" s="592"/>
      <c r="DN40" s="592"/>
      <c r="DO40" s="592"/>
      <c r="DP40" s="592"/>
      <c r="DQ40" s="592"/>
      <c r="DR40" s="592"/>
      <c r="DS40" s="592"/>
      <c r="DT40" s="592"/>
      <c r="DU40" s="592"/>
      <c r="DV40" s="593"/>
      <c r="DW40" s="596" t="s">
        <v>319</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329</v>
      </c>
      <c r="AR41" s="612"/>
      <c r="AS41" s="612"/>
      <c r="AT41" s="612"/>
      <c r="AU41" s="612"/>
      <c r="AV41" s="612"/>
      <c r="AW41" s="612"/>
      <c r="AX41" s="612"/>
      <c r="AY41" s="613"/>
      <c r="AZ41" s="663">
        <v>141327</v>
      </c>
      <c r="BA41" s="664"/>
      <c r="BB41" s="664"/>
      <c r="BC41" s="664"/>
      <c r="BD41" s="659"/>
      <c r="BE41" s="659"/>
      <c r="BF41" s="661"/>
      <c r="BG41" s="678"/>
      <c r="BH41" s="679"/>
      <c r="BI41" s="679"/>
      <c r="BJ41" s="679"/>
      <c r="BK41" s="679"/>
      <c r="BL41" s="189"/>
      <c r="BM41" s="612" t="s">
        <v>330</v>
      </c>
      <c r="BN41" s="612"/>
      <c r="BO41" s="612"/>
      <c r="BP41" s="612"/>
      <c r="BQ41" s="612"/>
      <c r="BR41" s="612"/>
      <c r="BS41" s="612"/>
      <c r="BT41" s="612"/>
      <c r="BU41" s="613"/>
      <c r="BV41" s="663">
        <v>253</v>
      </c>
      <c r="BW41" s="664"/>
      <c r="BX41" s="664"/>
      <c r="BY41" s="664"/>
      <c r="BZ41" s="664"/>
      <c r="CA41" s="664"/>
      <c r="CB41" s="673"/>
      <c r="CD41" s="605" t="s">
        <v>331</v>
      </c>
      <c r="CE41" s="606"/>
      <c r="CF41" s="606"/>
      <c r="CG41" s="606"/>
      <c r="CH41" s="606"/>
      <c r="CI41" s="606"/>
      <c r="CJ41" s="606"/>
      <c r="CK41" s="606"/>
      <c r="CL41" s="606"/>
      <c r="CM41" s="606"/>
      <c r="CN41" s="606"/>
      <c r="CO41" s="606"/>
      <c r="CP41" s="606"/>
      <c r="CQ41" s="607"/>
      <c r="CR41" s="591" t="s">
        <v>332</v>
      </c>
      <c r="CS41" s="623"/>
      <c r="CT41" s="623"/>
      <c r="CU41" s="623"/>
      <c r="CV41" s="623"/>
      <c r="CW41" s="623"/>
      <c r="CX41" s="623"/>
      <c r="CY41" s="624"/>
      <c r="CZ41" s="625" t="s">
        <v>332</v>
      </c>
      <c r="DA41" s="626"/>
      <c r="DB41" s="626"/>
      <c r="DC41" s="627"/>
      <c r="DD41" s="600" t="s">
        <v>332</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334</v>
      </c>
      <c r="CE42" s="589"/>
      <c r="CF42" s="589"/>
      <c r="CG42" s="589"/>
      <c r="CH42" s="589"/>
      <c r="CI42" s="589"/>
      <c r="CJ42" s="589"/>
      <c r="CK42" s="589"/>
      <c r="CL42" s="589"/>
      <c r="CM42" s="589"/>
      <c r="CN42" s="589"/>
      <c r="CO42" s="589"/>
      <c r="CP42" s="589"/>
      <c r="CQ42" s="590"/>
      <c r="CR42" s="591">
        <v>532473</v>
      </c>
      <c r="CS42" s="592"/>
      <c r="CT42" s="592"/>
      <c r="CU42" s="592"/>
      <c r="CV42" s="592"/>
      <c r="CW42" s="592"/>
      <c r="CX42" s="592"/>
      <c r="CY42" s="593"/>
      <c r="CZ42" s="625">
        <v>18.3</v>
      </c>
      <c r="DA42" s="674"/>
      <c r="DB42" s="674"/>
      <c r="DC42" s="675"/>
      <c r="DD42" s="600">
        <v>122758</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336</v>
      </c>
      <c r="CE43" s="589"/>
      <c r="CF43" s="589"/>
      <c r="CG43" s="589"/>
      <c r="CH43" s="589"/>
      <c r="CI43" s="589"/>
      <c r="CJ43" s="589"/>
      <c r="CK43" s="589"/>
      <c r="CL43" s="589"/>
      <c r="CM43" s="589"/>
      <c r="CN43" s="589"/>
      <c r="CO43" s="589"/>
      <c r="CP43" s="589"/>
      <c r="CQ43" s="590"/>
      <c r="CR43" s="591">
        <v>5514</v>
      </c>
      <c r="CS43" s="623"/>
      <c r="CT43" s="623"/>
      <c r="CU43" s="623"/>
      <c r="CV43" s="623"/>
      <c r="CW43" s="623"/>
      <c r="CX43" s="623"/>
      <c r="CY43" s="624"/>
      <c r="CZ43" s="625">
        <v>0.2</v>
      </c>
      <c r="DA43" s="626"/>
      <c r="DB43" s="626"/>
      <c r="DC43" s="627"/>
      <c r="DD43" s="600">
        <v>5514</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337</v>
      </c>
      <c r="CD44" s="697" t="s">
        <v>288</v>
      </c>
      <c r="CE44" s="698"/>
      <c r="CF44" s="588" t="s">
        <v>338</v>
      </c>
      <c r="CG44" s="589"/>
      <c r="CH44" s="589"/>
      <c r="CI44" s="589"/>
      <c r="CJ44" s="589"/>
      <c r="CK44" s="589"/>
      <c r="CL44" s="589"/>
      <c r="CM44" s="589"/>
      <c r="CN44" s="589"/>
      <c r="CO44" s="589"/>
      <c r="CP44" s="589"/>
      <c r="CQ44" s="590"/>
      <c r="CR44" s="591">
        <v>478192</v>
      </c>
      <c r="CS44" s="592"/>
      <c r="CT44" s="592"/>
      <c r="CU44" s="592"/>
      <c r="CV44" s="592"/>
      <c r="CW44" s="592"/>
      <c r="CX44" s="592"/>
      <c r="CY44" s="593"/>
      <c r="CZ44" s="625">
        <v>16.5</v>
      </c>
      <c r="DA44" s="674"/>
      <c r="DB44" s="674"/>
      <c r="DC44" s="675"/>
      <c r="DD44" s="600">
        <v>118772</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339</v>
      </c>
      <c r="CG45" s="589"/>
      <c r="CH45" s="589"/>
      <c r="CI45" s="589"/>
      <c r="CJ45" s="589"/>
      <c r="CK45" s="589"/>
      <c r="CL45" s="589"/>
      <c r="CM45" s="589"/>
      <c r="CN45" s="589"/>
      <c r="CO45" s="589"/>
      <c r="CP45" s="589"/>
      <c r="CQ45" s="590"/>
      <c r="CR45" s="591">
        <v>283844</v>
      </c>
      <c r="CS45" s="623"/>
      <c r="CT45" s="623"/>
      <c r="CU45" s="623"/>
      <c r="CV45" s="623"/>
      <c r="CW45" s="623"/>
      <c r="CX45" s="623"/>
      <c r="CY45" s="624"/>
      <c r="CZ45" s="625">
        <v>9.8000000000000007</v>
      </c>
      <c r="DA45" s="626"/>
      <c r="DB45" s="626"/>
      <c r="DC45" s="627"/>
      <c r="DD45" s="600">
        <v>30103</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340</v>
      </c>
      <c r="CG46" s="589"/>
      <c r="CH46" s="589"/>
      <c r="CI46" s="589"/>
      <c r="CJ46" s="589"/>
      <c r="CK46" s="589"/>
      <c r="CL46" s="589"/>
      <c r="CM46" s="589"/>
      <c r="CN46" s="589"/>
      <c r="CO46" s="589"/>
      <c r="CP46" s="589"/>
      <c r="CQ46" s="590"/>
      <c r="CR46" s="591">
        <v>188368</v>
      </c>
      <c r="CS46" s="592"/>
      <c r="CT46" s="592"/>
      <c r="CU46" s="592"/>
      <c r="CV46" s="592"/>
      <c r="CW46" s="592"/>
      <c r="CX46" s="592"/>
      <c r="CY46" s="593"/>
      <c r="CZ46" s="625">
        <v>6.5</v>
      </c>
      <c r="DA46" s="674"/>
      <c r="DB46" s="674"/>
      <c r="DC46" s="675"/>
      <c r="DD46" s="600">
        <v>88589</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341</v>
      </c>
      <c r="CG47" s="589"/>
      <c r="CH47" s="589"/>
      <c r="CI47" s="589"/>
      <c r="CJ47" s="589"/>
      <c r="CK47" s="589"/>
      <c r="CL47" s="589"/>
      <c r="CM47" s="589"/>
      <c r="CN47" s="589"/>
      <c r="CO47" s="589"/>
      <c r="CP47" s="589"/>
      <c r="CQ47" s="590"/>
      <c r="CR47" s="591">
        <v>54281</v>
      </c>
      <c r="CS47" s="623"/>
      <c r="CT47" s="623"/>
      <c r="CU47" s="623"/>
      <c r="CV47" s="623"/>
      <c r="CW47" s="623"/>
      <c r="CX47" s="623"/>
      <c r="CY47" s="624"/>
      <c r="CZ47" s="625">
        <v>1.9</v>
      </c>
      <c r="DA47" s="626"/>
      <c r="DB47" s="626"/>
      <c r="DC47" s="627"/>
      <c r="DD47" s="600">
        <v>3986</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342</v>
      </c>
      <c r="CG48" s="589"/>
      <c r="CH48" s="589"/>
      <c r="CI48" s="589"/>
      <c r="CJ48" s="589"/>
      <c r="CK48" s="589"/>
      <c r="CL48" s="589"/>
      <c r="CM48" s="589"/>
      <c r="CN48" s="589"/>
      <c r="CO48" s="589"/>
      <c r="CP48" s="589"/>
      <c r="CQ48" s="590"/>
      <c r="CR48" s="591" t="s">
        <v>319</v>
      </c>
      <c r="CS48" s="592"/>
      <c r="CT48" s="592"/>
      <c r="CU48" s="592"/>
      <c r="CV48" s="592"/>
      <c r="CW48" s="592"/>
      <c r="CX48" s="592"/>
      <c r="CY48" s="593"/>
      <c r="CZ48" s="625" t="s">
        <v>319</v>
      </c>
      <c r="DA48" s="674"/>
      <c r="DB48" s="674"/>
      <c r="DC48" s="675"/>
      <c r="DD48" s="600" t="s">
        <v>319</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2904106</v>
      </c>
      <c r="CS49" s="659"/>
      <c r="CT49" s="659"/>
      <c r="CU49" s="659"/>
      <c r="CV49" s="659"/>
      <c r="CW49" s="659"/>
      <c r="CX49" s="659"/>
      <c r="CY49" s="686"/>
      <c r="CZ49" s="687">
        <v>100</v>
      </c>
      <c r="DA49" s="688"/>
      <c r="DB49" s="688"/>
      <c r="DC49" s="689"/>
      <c r="DD49" s="690">
        <v>2102156</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3142</v>
      </c>
      <c r="R7" s="721"/>
      <c r="S7" s="721"/>
      <c r="T7" s="721"/>
      <c r="U7" s="721"/>
      <c r="V7" s="721">
        <v>2904</v>
      </c>
      <c r="W7" s="721"/>
      <c r="X7" s="721"/>
      <c r="Y7" s="721"/>
      <c r="Z7" s="721"/>
      <c r="AA7" s="721">
        <v>238</v>
      </c>
      <c r="AB7" s="721"/>
      <c r="AC7" s="721"/>
      <c r="AD7" s="721"/>
      <c r="AE7" s="722"/>
      <c r="AF7" s="723">
        <v>184</v>
      </c>
      <c r="AG7" s="724"/>
      <c r="AH7" s="724"/>
      <c r="AI7" s="724"/>
      <c r="AJ7" s="725"/>
      <c r="AK7" s="760">
        <v>62</v>
      </c>
      <c r="AL7" s="761"/>
      <c r="AM7" s="761"/>
      <c r="AN7" s="761"/>
      <c r="AO7" s="761"/>
      <c r="AP7" s="761">
        <v>2678</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532</v>
      </c>
      <c r="BT7" s="765"/>
      <c r="BU7" s="765"/>
      <c r="BV7" s="765"/>
      <c r="BW7" s="765"/>
      <c r="BX7" s="765"/>
      <c r="BY7" s="765"/>
      <c r="BZ7" s="765"/>
      <c r="CA7" s="765"/>
      <c r="CB7" s="765"/>
      <c r="CC7" s="765"/>
      <c r="CD7" s="765"/>
      <c r="CE7" s="765"/>
      <c r="CF7" s="765"/>
      <c r="CG7" s="766"/>
      <c r="CH7" s="757">
        <v>3</v>
      </c>
      <c r="CI7" s="758"/>
      <c r="CJ7" s="758"/>
      <c r="CK7" s="758"/>
      <c r="CL7" s="759"/>
      <c r="CM7" s="757">
        <v>-4</v>
      </c>
      <c r="CN7" s="758"/>
      <c r="CO7" s="758"/>
      <c r="CP7" s="758"/>
      <c r="CQ7" s="759"/>
      <c r="CR7" s="757">
        <v>8</v>
      </c>
      <c r="CS7" s="758"/>
      <c r="CT7" s="758"/>
      <c r="CU7" s="758"/>
      <c r="CV7" s="759"/>
      <c r="CW7" s="757" t="s">
        <v>545</v>
      </c>
      <c r="CX7" s="758"/>
      <c r="CY7" s="758"/>
      <c r="CZ7" s="758"/>
      <c r="DA7" s="759"/>
      <c r="DB7" s="757" t="s">
        <v>545</v>
      </c>
      <c r="DC7" s="758"/>
      <c r="DD7" s="758"/>
      <c r="DE7" s="758"/>
      <c r="DF7" s="759"/>
      <c r="DG7" s="757" t="s">
        <v>545</v>
      </c>
      <c r="DH7" s="758"/>
      <c r="DI7" s="758"/>
      <c r="DJ7" s="758"/>
      <c r="DK7" s="759"/>
      <c r="DL7" s="757" t="s">
        <v>545</v>
      </c>
      <c r="DM7" s="758"/>
      <c r="DN7" s="758"/>
      <c r="DO7" s="758"/>
      <c r="DP7" s="759"/>
      <c r="DQ7" s="757" t="s">
        <v>545</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3142</v>
      </c>
      <c r="R23" s="780"/>
      <c r="S23" s="780"/>
      <c r="T23" s="780"/>
      <c r="U23" s="780"/>
      <c r="V23" s="780">
        <v>2904</v>
      </c>
      <c r="W23" s="780"/>
      <c r="X23" s="780"/>
      <c r="Y23" s="780"/>
      <c r="Z23" s="780"/>
      <c r="AA23" s="780">
        <v>238</v>
      </c>
      <c r="AB23" s="780"/>
      <c r="AC23" s="780"/>
      <c r="AD23" s="780"/>
      <c r="AE23" s="781"/>
      <c r="AF23" s="782">
        <v>184</v>
      </c>
      <c r="AG23" s="780"/>
      <c r="AH23" s="780"/>
      <c r="AI23" s="780"/>
      <c r="AJ23" s="783"/>
      <c r="AK23" s="784"/>
      <c r="AL23" s="785"/>
      <c r="AM23" s="785"/>
      <c r="AN23" s="785"/>
      <c r="AO23" s="785"/>
      <c r="AP23" s="780">
        <v>2678</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403</v>
      </c>
      <c r="R28" s="809"/>
      <c r="S28" s="809"/>
      <c r="T28" s="809"/>
      <c r="U28" s="809"/>
      <c r="V28" s="809">
        <v>402</v>
      </c>
      <c r="W28" s="809"/>
      <c r="X28" s="809"/>
      <c r="Y28" s="809"/>
      <c r="Z28" s="809"/>
      <c r="AA28" s="809">
        <v>1</v>
      </c>
      <c r="AB28" s="809"/>
      <c r="AC28" s="809"/>
      <c r="AD28" s="809"/>
      <c r="AE28" s="810"/>
      <c r="AF28" s="811">
        <v>1</v>
      </c>
      <c r="AG28" s="809"/>
      <c r="AH28" s="809"/>
      <c r="AI28" s="809"/>
      <c r="AJ28" s="812"/>
      <c r="AK28" s="813">
        <v>35</v>
      </c>
      <c r="AL28" s="804"/>
      <c r="AM28" s="804"/>
      <c r="AN28" s="804"/>
      <c r="AO28" s="804"/>
      <c r="AP28" s="804" t="s">
        <v>543</v>
      </c>
      <c r="AQ28" s="804"/>
      <c r="AR28" s="804"/>
      <c r="AS28" s="804"/>
      <c r="AT28" s="804"/>
      <c r="AU28" s="804" t="s">
        <v>543</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107</v>
      </c>
      <c r="R29" s="745"/>
      <c r="S29" s="745"/>
      <c r="T29" s="745"/>
      <c r="U29" s="745"/>
      <c r="V29" s="745">
        <v>107</v>
      </c>
      <c r="W29" s="745"/>
      <c r="X29" s="745"/>
      <c r="Y29" s="745"/>
      <c r="Z29" s="745"/>
      <c r="AA29" s="745">
        <v>0</v>
      </c>
      <c r="AB29" s="745"/>
      <c r="AC29" s="745"/>
      <c r="AD29" s="745"/>
      <c r="AE29" s="746"/>
      <c r="AF29" s="747">
        <v>0</v>
      </c>
      <c r="AG29" s="748"/>
      <c r="AH29" s="748"/>
      <c r="AI29" s="748"/>
      <c r="AJ29" s="749"/>
      <c r="AK29" s="816">
        <v>37</v>
      </c>
      <c r="AL29" s="817"/>
      <c r="AM29" s="817"/>
      <c r="AN29" s="817"/>
      <c r="AO29" s="817"/>
      <c r="AP29" s="817">
        <v>7</v>
      </c>
      <c r="AQ29" s="817"/>
      <c r="AR29" s="817"/>
      <c r="AS29" s="817"/>
      <c r="AT29" s="817"/>
      <c r="AU29" s="817" t="s">
        <v>543</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407</v>
      </c>
      <c r="R30" s="745"/>
      <c r="S30" s="745"/>
      <c r="T30" s="745"/>
      <c r="U30" s="745"/>
      <c r="V30" s="745">
        <v>397</v>
      </c>
      <c r="W30" s="745"/>
      <c r="X30" s="745"/>
      <c r="Y30" s="745"/>
      <c r="Z30" s="745"/>
      <c r="AA30" s="745">
        <v>10</v>
      </c>
      <c r="AB30" s="745"/>
      <c r="AC30" s="745"/>
      <c r="AD30" s="745"/>
      <c r="AE30" s="746"/>
      <c r="AF30" s="747">
        <v>10</v>
      </c>
      <c r="AG30" s="748"/>
      <c r="AH30" s="748"/>
      <c r="AI30" s="748"/>
      <c r="AJ30" s="749"/>
      <c r="AK30" s="816">
        <v>75</v>
      </c>
      <c r="AL30" s="817"/>
      <c r="AM30" s="817"/>
      <c r="AN30" s="817"/>
      <c r="AO30" s="817"/>
      <c r="AP30" s="817" t="s">
        <v>544</v>
      </c>
      <c r="AQ30" s="817"/>
      <c r="AR30" s="817"/>
      <c r="AS30" s="817"/>
      <c r="AT30" s="817"/>
      <c r="AU30" s="817" t="s">
        <v>543</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28</v>
      </c>
      <c r="R31" s="745"/>
      <c r="S31" s="745"/>
      <c r="T31" s="745"/>
      <c r="U31" s="745"/>
      <c r="V31" s="745">
        <v>28</v>
      </c>
      <c r="W31" s="745"/>
      <c r="X31" s="745"/>
      <c r="Y31" s="745"/>
      <c r="Z31" s="745"/>
      <c r="AA31" s="745">
        <v>0</v>
      </c>
      <c r="AB31" s="745"/>
      <c r="AC31" s="745"/>
      <c r="AD31" s="745"/>
      <c r="AE31" s="746"/>
      <c r="AF31" s="747">
        <v>0</v>
      </c>
      <c r="AG31" s="748"/>
      <c r="AH31" s="748"/>
      <c r="AI31" s="748"/>
      <c r="AJ31" s="749"/>
      <c r="AK31" s="816">
        <v>14</v>
      </c>
      <c r="AL31" s="817"/>
      <c r="AM31" s="817"/>
      <c r="AN31" s="817"/>
      <c r="AO31" s="817"/>
      <c r="AP31" s="817" t="s">
        <v>544</v>
      </c>
      <c r="AQ31" s="817"/>
      <c r="AR31" s="817"/>
      <c r="AS31" s="817"/>
      <c r="AT31" s="817"/>
      <c r="AU31" s="817" t="s">
        <v>543</v>
      </c>
      <c r="AV31" s="817"/>
      <c r="AW31" s="817"/>
      <c r="AX31" s="817"/>
      <c r="AY31" s="817"/>
      <c r="AZ31" s="818"/>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384</v>
      </c>
      <c r="C32" s="742"/>
      <c r="D32" s="742"/>
      <c r="E32" s="742"/>
      <c r="F32" s="742"/>
      <c r="G32" s="742"/>
      <c r="H32" s="742"/>
      <c r="I32" s="742"/>
      <c r="J32" s="742"/>
      <c r="K32" s="742"/>
      <c r="L32" s="742"/>
      <c r="M32" s="742"/>
      <c r="N32" s="742"/>
      <c r="O32" s="742"/>
      <c r="P32" s="743"/>
      <c r="Q32" s="744">
        <v>51</v>
      </c>
      <c r="R32" s="745"/>
      <c r="S32" s="745"/>
      <c r="T32" s="745"/>
      <c r="U32" s="745"/>
      <c r="V32" s="745">
        <v>50</v>
      </c>
      <c r="W32" s="745"/>
      <c r="X32" s="745"/>
      <c r="Y32" s="745"/>
      <c r="Z32" s="745"/>
      <c r="AA32" s="745">
        <v>1</v>
      </c>
      <c r="AB32" s="745"/>
      <c r="AC32" s="745"/>
      <c r="AD32" s="745"/>
      <c r="AE32" s="746"/>
      <c r="AF32" s="747">
        <v>1</v>
      </c>
      <c r="AG32" s="748"/>
      <c r="AH32" s="748"/>
      <c r="AI32" s="748"/>
      <c r="AJ32" s="749"/>
      <c r="AK32" s="816">
        <v>30</v>
      </c>
      <c r="AL32" s="817"/>
      <c r="AM32" s="817"/>
      <c r="AN32" s="817"/>
      <c r="AO32" s="817"/>
      <c r="AP32" s="817">
        <v>134</v>
      </c>
      <c r="AQ32" s="817"/>
      <c r="AR32" s="817"/>
      <c r="AS32" s="817"/>
      <c r="AT32" s="817"/>
      <c r="AU32" s="817">
        <v>85</v>
      </c>
      <c r="AV32" s="817"/>
      <c r="AW32" s="817"/>
      <c r="AX32" s="817"/>
      <c r="AY32" s="817"/>
      <c r="AZ32" s="818"/>
      <c r="BA32" s="818"/>
      <c r="BB32" s="818"/>
      <c r="BC32" s="818"/>
      <c r="BD32" s="818"/>
      <c r="BE32" s="814" t="s">
        <v>385</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386</v>
      </c>
      <c r="C33" s="742"/>
      <c r="D33" s="742"/>
      <c r="E33" s="742"/>
      <c r="F33" s="742"/>
      <c r="G33" s="742"/>
      <c r="H33" s="742"/>
      <c r="I33" s="742"/>
      <c r="J33" s="742"/>
      <c r="K33" s="742"/>
      <c r="L33" s="742"/>
      <c r="M33" s="742"/>
      <c r="N33" s="742"/>
      <c r="O33" s="742"/>
      <c r="P33" s="743"/>
      <c r="Q33" s="744">
        <v>149</v>
      </c>
      <c r="R33" s="745"/>
      <c r="S33" s="745"/>
      <c r="T33" s="745"/>
      <c r="U33" s="745"/>
      <c r="V33" s="745">
        <v>149</v>
      </c>
      <c r="W33" s="745"/>
      <c r="X33" s="745"/>
      <c r="Y33" s="745"/>
      <c r="Z33" s="745"/>
      <c r="AA33" s="745">
        <v>0</v>
      </c>
      <c r="AB33" s="745"/>
      <c r="AC33" s="745"/>
      <c r="AD33" s="745"/>
      <c r="AE33" s="746"/>
      <c r="AF33" s="747">
        <v>0</v>
      </c>
      <c r="AG33" s="748"/>
      <c r="AH33" s="748"/>
      <c r="AI33" s="748"/>
      <c r="AJ33" s="749"/>
      <c r="AK33" s="816">
        <v>103</v>
      </c>
      <c r="AL33" s="817"/>
      <c r="AM33" s="817"/>
      <c r="AN33" s="817"/>
      <c r="AO33" s="817"/>
      <c r="AP33" s="817">
        <v>1028</v>
      </c>
      <c r="AQ33" s="817"/>
      <c r="AR33" s="817"/>
      <c r="AS33" s="817"/>
      <c r="AT33" s="817"/>
      <c r="AU33" s="817">
        <v>884</v>
      </c>
      <c r="AV33" s="817"/>
      <c r="AW33" s="817"/>
      <c r="AX33" s="817"/>
      <c r="AY33" s="817"/>
      <c r="AZ33" s="818"/>
      <c r="BA33" s="818"/>
      <c r="BB33" s="818"/>
      <c r="BC33" s="818"/>
      <c r="BD33" s="818"/>
      <c r="BE33" s="814" t="s">
        <v>385</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387</v>
      </c>
      <c r="C34" s="742"/>
      <c r="D34" s="742"/>
      <c r="E34" s="742"/>
      <c r="F34" s="742"/>
      <c r="G34" s="742"/>
      <c r="H34" s="742"/>
      <c r="I34" s="742"/>
      <c r="J34" s="742"/>
      <c r="K34" s="742"/>
      <c r="L34" s="742"/>
      <c r="M34" s="742"/>
      <c r="N34" s="742"/>
      <c r="O34" s="742"/>
      <c r="P34" s="743"/>
      <c r="Q34" s="744">
        <v>37</v>
      </c>
      <c r="R34" s="745"/>
      <c r="S34" s="745"/>
      <c r="T34" s="745"/>
      <c r="U34" s="745"/>
      <c r="V34" s="745">
        <v>37</v>
      </c>
      <c r="W34" s="745"/>
      <c r="X34" s="745"/>
      <c r="Y34" s="745"/>
      <c r="Z34" s="745"/>
      <c r="AA34" s="745">
        <v>0</v>
      </c>
      <c r="AB34" s="745"/>
      <c r="AC34" s="745"/>
      <c r="AD34" s="745"/>
      <c r="AE34" s="746"/>
      <c r="AF34" s="747">
        <v>0</v>
      </c>
      <c r="AG34" s="748"/>
      <c r="AH34" s="748"/>
      <c r="AI34" s="748"/>
      <c r="AJ34" s="749"/>
      <c r="AK34" s="816">
        <v>35</v>
      </c>
      <c r="AL34" s="817"/>
      <c r="AM34" s="817"/>
      <c r="AN34" s="817"/>
      <c r="AO34" s="817"/>
      <c r="AP34" s="817">
        <v>231</v>
      </c>
      <c r="AQ34" s="817"/>
      <c r="AR34" s="817"/>
      <c r="AS34" s="817"/>
      <c r="AT34" s="817"/>
      <c r="AU34" s="817">
        <v>218</v>
      </c>
      <c r="AV34" s="817"/>
      <c r="AW34" s="817"/>
      <c r="AX34" s="817"/>
      <c r="AY34" s="817"/>
      <c r="AZ34" s="818"/>
      <c r="BA34" s="818"/>
      <c r="BB34" s="818"/>
      <c r="BC34" s="818"/>
      <c r="BD34" s="818"/>
      <c r="BE34" s="814" t="s">
        <v>385</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542</v>
      </c>
      <c r="C35" s="742"/>
      <c r="D35" s="742"/>
      <c r="E35" s="742"/>
      <c r="F35" s="742"/>
      <c r="G35" s="742"/>
      <c r="H35" s="742"/>
      <c r="I35" s="742"/>
      <c r="J35" s="742"/>
      <c r="K35" s="742"/>
      <c r="L35" s="742"/>
      <c r="M35" s="742"/>
      <c r="N35" s="742"/>
      <c r="O35" s="742"/>
      <c r="P35" s="743"/>
      <c r="Q35" s="744">
        <v>8</v>
      </c>
      <c r="R35" s="745"/>
      <c r="S35" s="745"/>
      <c r="T35" s="745"/>
      <c r="U35" s="745"/>
      <c r="V35" s="745">
        <v>8</v>
      </c>
      <c r="W35" s="745"/>
      <c r="X35" s="745"/>
      <c r="Y35" s="745"/>
      <c r="Z35" s="745"/>
      <c r="AA35" s="745">
        <v>0</v>
      </c>
      <c r="AB35" s="745"/>
      <c r="AC35" s="745"/>
      <c r="AD35" s="745"/>
      <c r="AE35" s="746"/>
      <c r="AF35" s="747">
        <v>0</v>
      </c>
      <c r="AG35" s="748"/>
      <c r="AH35" s="748"/>
      <c r="AI35" s="748"/>
      <c r="AJ35" s="749"/>
      <c r="AK35" s="816">
        <v>6</v>
      </c>
      <c r="AL35" s="817"/>
      <c r="AM35" s="817"/>
      <c r="AN35" s="817"/>
      <c r="AO35" s="817"/>
      <c r="AP35" s="817">
        <v>43</v>
      </c>
      <c r="AQ35" s="817"/>
      <c r="AR35" s="817"/>
      <c r="AS35" s="817"/>
      <c r="AT35" s="817"/>
      <c r="AU35" s="817">
        <v>31</v>
      </c>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388</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389</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12</v>
      </c>
      <c r="AG63" s="828"/>
      <c r="AH63" s="828"/>
      <c r="AI63" s="828"/>
      <c r="AJ63" s="829"/>
      <c r="AK63" s="830"/>
      <c r="AL63" s="825"/>
      <c r="AM63" s="825"/>
      <c r="AN63" s="825"/>
      <c r="AO63" s="825"/>
      <c r="AP63" s="828">
        <v>1443</v>
      </c>
      <c r="AQ63" s="828"/>
      <c r="AR63" s="828"/>
      <c r="AS63" s="828"/>
      <c r="AT63" s="828"/>
      <c r="AU63" s="828">
        <v>1218</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391</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392</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533</v>
      </c>
      <c r="C68" s="856"/>
      <c r="D68" s="856"/>
      <c r="E68" s="856"/>
      <c r="F68" s="856"/>
      <c r="G68" s="856"/>
      <c r="H68" s="856"/>
      <c r="I68" s="856"/>
      <c r="J68" s="856"/>
      <c r="K68" s="856"/>
      <c r="L68" s="856"/>
      <c r="M68" s="856"/>
      <c r="N68" s="856"/>
      <c r="O68" s="856"/>
      <c r="P68" s="857"/>
      <c r="Q68" s="858">
        <v>7461</v>
      </c>
      <c r="R68" s="852"/>
      <c r="S68" s="852"/>
      <c r="T68" s="852"/>
      <c r="U68" s="852"/>
      <c r="V68" s="852">
        <v>7269</v>
      </c>
      <c r="W68" s="852"/>
      <c r="X68" s="852"/>
      <c r="Y68" s="852"/>
      <c r="Z68" s="852"/>
      <c r="AA68" s="852">
        <v>192</v>
      </c>
      <c r="AB68" s="852"/>
      <c r="AC68" s="852"/>
      <c r="AD68" s="852"/>
      <c r="AE68" s="852"/>
      <c r="AF68" s="852">
        <v>187</v>
      </c>
      <c r="AG68" s="852"/>
      <c r="AH68" s="852"/>
      <c r="AI68" s="852"/>
      <c r="AJ68" s="852"/>
      <c r="AK68" s="852">
        <v>165</v>
      </c>
      <c r="AL68" s="852"/>
      <c r="AM68" s="852"/>
      <c r="AN68" s="852"/>
      <c r="AO68" s="852"/>
      <c r="AP68" s="852">
        <v>3550</v>
      </c>
      <c r="AQ68" s="852"/>
      <c r="AR68" s="852"/>
      <c r="AS68" s="852"/>
      <c r="AT68" s="852"/>
      <c r="AU68" s="852">
        <v>26</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534</v>
      </c>
      <c r="C69" s="860"/>
      <c r="D69" s="860"/>
      <c r="E69" s="860"/>
      <c r="F69" s="860"/>
      <c r="G69" s="860"/>
      <c r="H69" s="860"/>
      <c r="I69" s="860"/>
      <c r="J69" s="860"/>
      <c r="K69" s="860"/>
      <c r="L69" s="860"/>
      <c r="M69" s="860"/>
      <c r="N69" s="860"/>
      <c r="O69" s="860"/>
      <c r="P69" s="861"/>
      <c r="Q69" s="862">
        <v>19</v>
      </c>
      <c r="R69" s="817"/>
      <c r="S69" s="817"/>
      <c r="T69" s="817"/>
      <c r="U69" s="817"/>
      <c r="V69" s="817">
        <v>11</v>
      </c>
      <c r="W69" s="817"/>
      <c r="X69" s="817"/>
      <c r="Y69" s="817"/>
      <c r="Z69" s="817"/>
      <c r="AA69" s="817">
        <v>7</v>
      </c>
      <c r="AB69" s="817"/>
      <c r="AC69" s="817"/>
      <c r="AD69" s="817"/>
      <c r="AE69" s="817"/>
      <c r="AF69" s="817">
        <v>7</v>
      </c>
      <c r="AG69" s="817"/>
      <c r="AH69" s="817"/>
      <c r="AI69" s="817"/>
      <c r="AJ69" s="817"/>
      <c r="AK69" s="817">
        <v>0</v>
      </c>
      <c r="AL69" s="817"/>
      <c r="AM69" s="817"/>
      <c r="AN69" s="817"/>
      <c r="AO69" s="817"/>
      <c r="AP69" s="817">
        <v>5</v>
      </c>
      <c r="AQ69" s="817"/>
      <c r="AR69" s="817"/>
      <c r="AS69" s="817"/>
      <c r="AT69" s="817"/>
      <c r="AU69" s="817">
        <v>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535</v>
      </c>
      <c r="C70" s="860"/>
      <c r="D70" s="860"/>
      <c r="E70" s="860"/>
      <c r="F70" s="860"/>
      <c r="G70" s="860"/>
      <c r="H70" s="860"/>
      <c r="I70" s="860"/>
      <c r="J70" s="860"/>
      <c r="K70" s="860"/>
      <c r="L70" s="860"/>
      <c r="M70" s="860"/>
      <c r="N70" s="860"/>
      <c r="O70" s="860"/>
      <c r="P70" s="861"/>
      <c r="Q70" s="862">
        <v>669</v>
      </c>
      <c r="R70" s="817"/>
      <c r="S70" s="817"/>
      <c r="T70" s="817"/>
      <c r="U70" s="817"/>
      <c r="V70" s="817">
        <v>631</v>
      </c>
      <c r="W70" s="817"/>
      <c r="X70" s="817"/>
      <c r="Y70" s="817"/>
      <c r="Z70" s="817"/>
      <c r="AA70" s="817">
        <v>38</v>
      </c>
      <c r="AB70" s="817"/>
      <c r="AC70" s="817"/>
      <c r="AD70" s="817"/>
      <c r="AE70" s="817"/>
      <c r="AF70" s="817">
        <v>38</v>
      </c>
      <c r="AG70" s="817"/>
      <c r="AH70" s="817"/>
      <c r="AI70" s="817"/>
      <c r="AJ70" s="817"/>
      <c r="AK70" s="817">
        <v>12</v>
      </c>
      <c r="AL70" s="817"/>
      <c r="AM70" s="817"/>
      <c r="AN70" s="817"/>
      <c r="AO70" s="817"/>
      <c r="AP70" s="817">
        <v>42</v>
      </c>
      <c r="AQ70" s="817"/>
      <c r="AR70" s="817"/>
      <c r="AS70" s="817"/>
      <c r="AT70" s="817"/>
      <c r="AU70" s="817">
        <v>2</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536</v>
      </c>
      <c r="C71" s="860"/>
      <c r="D71" s="860"/>
      <c r="E71" s="860"/>
      <c r="F71" s="860"/>
      <c r="G71" s="860"/>
      <c r="H71" s="860"/>
      <c r="I71" s="860"/>
      <c r="J71" s="860"/>
      <c r="K71" s="860"/>
      <c r="L71" s="860"/>
      <c r="M71" s="860"/>
      <c r="N71" s="860"/>
      <c r="O71" s="860"/>
      <c r="P71" s="861"/>
      <c r="Q71" s="862">
        <v>3169</v>
      </c>
      <c r="R71" s="817"/>
      <c r="S71" s="817"/>
      <c r="T71" s="817"/>
      <c r="U71" s="817"/>
      <c r="V71" s="817">
        <v>3077</v>
      </c>
      <c r="W71" s="817"/>
      <c r="X71" s="817"/>
      <c r="Y71" s="817"/>
      <c r="Z71" s="817"/>
      <c r="AA71" s="817">
        <v>92</v>
      </c>
      <c r="AB71" s="817"/>
      <c r="AC71" s="817"/>
      <c r="AD71" s="817"/>
      <c r="AE71" s="817"/>
      <c r="AF71" s="817">
        <v>92</v>
      </c>
      <c r="AG71" s="817"/>
      <c r="AH71" s="817"/>
      <c r="AI71" s="817"/>
      <c r="AJ71" s="817"/>
      <c r="AK71" s="817">
        <v>10</v>
      </c>
      <c r="AL71" s="817"/>
      <c r="AM71" s="817"/>
      <c r="AN71" s="817"/>
      <c r="AO71" s="817"/>
      <c r="AP71" s="817">
        <v>714</v>
      </c>
      <c r="AQ71" s="817"/>
      <c r="AR71" s="817"/>
      <c r="AS71" s="817"/>
      <c r="AT71" s="817"/>
      <c r="AU71" s="817">
        <v>0</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537</v>
      </c>
      <c r="C72" s="860"/>
      <c r="D72" s="860"/>
      <c r="E72" s="860"/>
      <c r="F72" s="860"/>
      <c r="G72" s="860"/>
      <c r="H72" s="860"/>
      <c r="I72" s="860"/>
      <c r="J72" s="860"/>
      <c r="K72" s="860"/>
      <c r="L72" s="860"/>
      <c r="M72" s="860"/>
      <c r="N72" s="860"/>
      <c r="O72" s="860"/>
      <c r="P72" s="861"/>
      <c r="Q72" s="862">
        <v>365</v>
      </c>
      <c r="R72" s="817"/>
      <c r="S72" s="817"/>
      <c r="T72" s="817"/>
      <c r="U72" s="817"/>
      <c r="V72" s="817">
        <v>351</v>
      </c>
      <c r="W72" s="817"/>
      <c r="X72" s="817"/>
      <c r="Y72" s="817"/>
      <c r="Z72" s="817"/>
      <c r="AA72" s="817">
        <v>14</v>
      </c>
      <c r="AB72" s="817"/>
      <c r="AC72" s="817"/>
      <c r="AD72" s="817"/>
      <c r="AE72" s="817"/>
      <c r="AF72" s="817">
        <v>14</v>
      </c>
      <c r="AG72" s="817"/>
      <c r="AH72" s="817"/>
      <c r="AI72" s="817"/>
      <c r="AJ72" s="817"/>
      <c r="AK72" s="817">
        <v>24</v>
      </c>
      <c r="AL72" s="817"/>
      <c r="AM72" s="817"/>
      <c r="AN72" s="817"/>
      <c r="AO72" s="817"/>
      <c r="AP72" s="817" t="s">
        <v>547</v>
      </c>
      <c r="AQ72" s="817"/>
      <c r="AR72" s="817"/>
      <c r="AS72" s="817"/>
      <c r="AT72" s="817"/>
      <c r="AU72" s="817" t="s">
        <v>547</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538</v>
      </c>
      <c r="C73" s="860"/>
      <c r="D73" s="860"/>
      <c r="E73" s="860"/>
      <c r="F73" s="860"/>
      <c r="G73" s="860"/>
      <c r="H73" s="860"/>
      <c r="I73" s="860"/>
      <c r="J73" s="860"/>
      <c r="K73" s="860"/>
      <c r="L73" s="860"/>
      <c r="M73" s="860"/>
      <c r="N73" s="860"/>
      <c r="O73" s="860"/>
      <c r="P73" s="861"/>
      <c r="Q73" s="862">
        <v>784</v>
      </c>
      <c r="R73" s="817"/>
      <c r="S73" s="817"/>
      <c r="T73" s="817"/>
      <c r="U73" s="817"/>
      <c r="V73" s="817">
        <v>766</v>
      </c>
      <c r="W73" s="817"/>
      <c r="X73" s="817"/>
      <c r="Y73" s="817"/>
      <c r="Z73" s="817"/>
      <c r="AA73" s="817">
        <v>18</v>
      </c>
      <c r="AB73" s="817"/>
      <c r="AC73" s="817"/>
      <c r="AD73" s="817"/>
      <c r="AE73" s="817"/>
      <c r="AF73" s="817">
        <v>18</v>
      </c>
      <c r="AG73" s="817"/>
      <c r="AH73" s="817"/>
      <c r="AI73" s="817"/>
      <c r="AJ73" s="817"/>
      <c r="AK73" s="817">
        <v>8</v>
      </c>
      <c r="AL73" s="817"/>
      <c r="AM73" s="817"/>
      <c r="AN73" s="817"/>
      <c r="AO73" s="817"/>
      <c r="AP73" s="817" t="s">
        <v>547</v>
      </c>
      <c r="AQ73" s="817"/>
      <c r="AR73" s="817"/>
      <c r="AS73" s="817"/>
      <c r="AT73" s="817"/>
      <c r="AU73" s="817" t="s">
        <v>547</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539</v>
      </c>
      <c r="C74" s="860"/>
      <c r="D74" s="860"/>
      <c r="E74" s="860"/>
      <c r="F74" s="860"/>
      <c r="G74" s="860"/>
      <c r="H74" s="860"/>
      <c r="I74" s="860"/>
      <c r="J74" s="860"/>
      <c r="K74" s="860"/>
      <c r="L74" s="860"/>
      <c r="M74" s="860"/>
      <c r="N74" s="860"/>
      <c r="O74" s="860"/>
      <c r="P74" s="861"/>
      <c r="Q74" s="862">
        <v>483</v>
      </c>
      <c r="R74" s="817"/>
      <c r="S74" s="817"/>
      <c r="T74" s="817"/>
      <c r="U74" s="817"/>
      <c r="V74" s="817">
        <v>453</v>
      </c>
      <c r="W74" s="817"/>
      <c r="X74" s="817"/>
      <c r="Y74" s="817"/>
      <c r="Z74" s="817"/>
      <c r="AA74" s="817">
        <v>30</v>
      </c>
      <c r="AB74" s="817"/>
      <c r="AC74" s="817"/>
      <c r="AD74" s="817"/>
      <c r="AE74" s="817"/>
      <c r="AF74" s="817">
        <v>30</v>
      </c>
      <c r="AG74" s="817"/>
      <c r="AH74" s="817"/>
      <c r="AI74" s="817"/>
      <c r="AJ74" s="817"/>
      <c r="AK74" s="817">
        <v>11</v>
      </c>
      <c r="AL74" s="817"/>
      <c r="AM74" s="817"/>
      <c r="AN74" s="817"/>
      <c r="AO74" s="817"/>
      <c r="AP74" s="817" t="s">
        <v>547</v>
      </c>
      <c r="AQ74" s="817"/>
      <c r="AR74" s="817"/>
      <c r="AS74" s="817"/>
      <c r="AT74" s="817"/>
      <c r="AU74" s="817" t="s">
        <v>547</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540</v>
      </c>
      <c r="C75" s="860"/>
      <c r="D75" s="860"/>
      <c r="E75" s="860"/>
      <c r="F75" s="860"/>
      <c r="G75" s="860"/>
      <c r="H75" s="860"/>
      <c r="I75" s="860"/>
      <c r="J75" s="860"/>
      <c r="K75" s="860"/>
      <c r="L75" s="860"/>
      <c r="M75" s="860"/>
      <c r="N75" s="860"/>
      <c r="O75" s="860"/>
      <c r="P75" s="861"/>
      <c r="Q75" s="865">
        <v>154969</v>
      </c>
      <c r="R75" s="866"/>
      <c r="S75" s="866"/>
      <c r="T75" s="866"/>
      <c r="U75" s="816"/>
      <c r="V75" s="867">
        <v>149805</v>
      </c>
      <c r="W75" s="866"/>
      <c r="X75" s="866"/>
      <c r="Y75" s="866"/>
      <c r="Z75" s="816"/>
      <c r="AA75" s="867">
        <v>5164</v>
      </c>
      <c r="AB75" s="866"/>
      <c r="AC75" s="866"/>
      <c r="AD75" s="866"/>
      <c r="AE75" s="816"/>
      <c r="AF75" s="867">
        <v>5163</v>
      </c>
      <c r="AG75" s="866"/>
      <c r="AH75" s="866"/>
      <c r="AI75" s="866"/>
      <c r="AJ75" s="816"/>
      <c r="AK75" s="867">
        <v>2726</v>
      </c>
      <c r="AL75" s="866"/>
      <c r="AM75" s="866"/>
      <c r="AN75" s="866"/>
      <c r="AO75" s="816"/>
      <c r="AP75" s="867" t="s">
        <v>547</v>
      </c>
      <c r="AQ75" s="866"/>
      <c r="AR75" s="866"/>
      <c r="AS75" s="866"/>
      <c r="AT75" s="816"/>
      <c r="AU75" s="867" t="s">
        <v>547</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541</v>
      </c>
      <c r="C76" s="860"/>
      <c r="D76" s="860"/>
      <c r="E76" s="860"/>
      <c r="F76" s="860"/>
      <c r="G76" s="860"/>
      <c r="H76" s="860"/>
      <c r="I76" s="860"/>
      <c r="J76" s="860"/>
      <c r="K76" s="860"/>
      <c r="L76" s="860"/>
      <c r="M76" s="860"/>
      <c r="N76" s="860"/>
      <c r="O76" s="860"/>
      <c r="P76" s="861"/>
      <c r="Q76" s="865">
        <v>13392</v>
      </c>
      <c r="R76" s="866"/>
      <c r="S76" s="866"/>
      <c r="T76" s="866"/>
      <c r="U76" s="816"/>
      <c r="V76" s="867">
        <v>13374</v>
      </c>
      <c r="W76" s="866"/>
      <c r="X76" s="866"/>
      <c r="Y76" s="866"/>
      <c r="Z76" s="816"/>
      <c r="AA76" s="867">
        <v>18</v>
      </c>
      <c r="AB76" s="866"/>
      <c r="AC76" s="866"/>
      <c r="AD76" s="866"/>
      <c r="AE76" s="816"/>
      <c r="AF76" s="867">
        <v>18</v>
      </c>
      <c r="AG76" s="866"/>
      <c r="AH76" s="866"/>
      <c r="AI76" s="866"/>
      <c r="AJ76" s="816"/>
      <c r="AK76" s="867">
        <v>520</v>
      </c>
      <c r="AL76" s="866"/>
      <c r="AM76" s="866"/>
      <c r="AN76" s="866"/>
      <c r="AO76" s="816"/>
      <c r="AP76" s="867" t="s">
        <v>547</v>
      </c>
      <c r="AQ76" s="866"/>
      <c r="AR76" s="866"/>
      <c r="AS76" s="866"/>
      <c r="AT76" s="816"/>
      <c r="AU76" s="867" t="s">
        <v>547</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546</v>
      </c>
      <c r="C77" s="860"/>
      <c r="D77" s="860"/>
      <c r="E77" s="860"/>
      <c r="F77" s="860"/>
      <c r="G77" s="860"/>
      <c r="H77" s="860"/>
      <c r="I77" s="860"/>
      <c r="J77" s="860"/>
      <c r="K77" s="860"/>
      <c r="L77" s="860"/>
      <c r="M77" s="860"/>
      <c r="N77" s="860"/>
      <c r="O77" s="860"/>
      <c r="P77" s="861"/>
      <c r="Q77" s="865">
        <v>202</v>
      </c>
      <c r="R77" s="866"/>
      <c r="S77" s="866"/>
      <c r="T77" s="866"/>
      <c r="U77" s="816"/>
      <c r="V77" s="867">
        <v>193</v>
      </c>
      <c r="W77" s="866"/>
      <c r="X77" s="866"/>
      <c r="Y77" s="866"/>
      <c r="Z77" s="816"/>
      <c r="AA77" s="867">
        <v>9</v>
      </c>
      <c r="AB77" s="866"/>
      <c r="AC77" s="866"/>
      <c r="AD77" s="866"/>
      <c r="AE77" s="816"/>
      <c r="AF77" s="867">
        <v>9</v>
      </c>
      <c r="AG77" s="866"/>
      <c r="AH77" s="866"/>
      <c r="AI77" s="866"/>
      <c r="AJ77" s="816"/>
      <c r="AK77" s="867" t="s">
        <v>547</v>
      </c>
      <c r="AL77" s="866"/>
      <c r="AM77" s="866"/>
      <c r="AN77" s="866"/>
      <c r="AO77" s="816"/>
      <c r="AP77" s="867" t="s">
        <v>547</v>
      </c>
      <c r="AQ77" s="866"/>
      <c r="AR77" s="866"/>
      <c r="AS77" s="866"/>
      <c r="AT77" s="816"/>
      <c r="AU77" s="867" t="s">
        <v>547</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393</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5576</v>
      </c>
      <c r="AG88" s="828"/>
      <c r="AH88" s="828"/>
      <c r="AI88" s="828"/>
      <c r="AJ88" s="828"/>
      <c r="AK88" s="825"/>
      <c r="AL88" s="825"/>
      <c r="AM88" s="825"/>
      <c r="AN88" s="825"/>
      <c r="AO88" s="825"/>
      <c r="AP88" s="828">
        <v>4311</v>
      </c>
      <c r="AQ88" s="828"/>
      <c r="AR88" s="828"/>
      <c r="AS88" s="828"/>
      <c r="AT88" s="828"/>
      <c r="AU88" s="828">
        <v>28</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394</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8</v>
      </c>
      <c r="CS102" s="836"/>
      <c r="CT102" s="836"/>
      <c r="CU102" s="836"/>
      <c r="CV102" s="879"/>
      <c r="CW102" s="878" t="s">
        <v>548</v>
      </c>
      <c r="CX102" s="836"/>
      <c r="CY102" s="836"/>
      <c r="CZ102" s="836"/>
      <c r="DA102" s="879"/>
      <c r="DB102" s="878" t="s">
        <v>548</v>
      </c>
      <c r="DC102" s="836"/>
      <c r="DD102" s="836"/>
      <c r="DE102" s="836"/>
      <c r="DF102" s="879"/>
      <c r="DG102" s="878" t="s">
        <v>548</v>
      </c>
      <c r="DH102" s="836"/>
      <c r="DI102" s="836"/>
      <c r="DJ102" s="836"/>
      <c r="DK102" s="879"/>
      <c r="DL102" s="878" t="s">
        <v>548</v>
      </c>
      <c r="DM102" s="836"/>
      <c r="DN102" s="836"/>
      <c r="DO102" s="836"/>
      <c r="DP102" s="879"/>
      <c r="DQ102" s="878" t="s">
        <v>548</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395</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396</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399</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400</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401</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402</v>
      </c>
      <c r="AB109" s="881"/>
      <c r="AC109" s="881"/>
      <c r="AD109" s="881"/>
      <c r="AE109" s="882"/>
      <c r="AF109" s="880" t="s">
        <v>287</v>
      </c>
      <c r="AG109" s="881"/>
      <c r="AH109" s="881"/>
      <c r="AI109" s="881"/>
      <c r="AJ109" s="882"/>
      <c r="AK109" s="880" t="s">
        <v>286</v>
      </c>
      <c r="AL109" s="881"/>
      <c r="AM109" s="881"/>
      <c r="AN109" s="881"/>
      <c r="AO109" s="882"/>
      <c r="AP109" s="880" t="s">
        <v>403</v>
      </c>
      <c r="AQ109" s="881"/>
      <c r="AR109" s="881"/>
      <c r="AS109" s="881"/>
      <c r="AT109" s="883"/>
      <c r="AU109" s="902" t="s">
        <v>401</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402</v>
      </c>
      <c r="BR109" s="881"/>
      <c r="BS109" s="881"/>
      <c r="BT109" s="881"/>
      <c r="BU109" s="882"/>
      <c r="BV109" s="880" t="s">
        <v>287</v>
      </c>
      <c r="BW109" s="881"/>
      <c r="BX109" s="881"/>
      <c r="BY109" s="881"/>
      <c r="BZ109" s="882"/>
      <c r="CA109" s="880" t="s">
        <v>286</v>
      </c>
      <c r="CB109" s="881"/>
      <c r="CC109" s="881"/>
      <c r="CD109" s="881"/>
      <c r="CE109" s="882"/>
      <c r="CF109" s="903" t="s">
        <v>403</v>
      </c>
      <c r="CG109" s="903"/>
      <c r="CH109" s="903"/>
      <c r="CI109" s="903"/>
      <c r="CJ109" s="903"/>
      <c r="CK109" s="880" t="s">
        <v>404</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402</v>
      </c>
      <c r="DH109" s="881"/>
      <c r="DI109" s="881"/>
      <c r="DJ109" s="881"/>
      <c r="DK109" s="882"/>
      <c r="DL109" s="880" t="s">
        <v>287</v>
      </c>
      <c r="DM109" s="881"/>
      <c r="DN109" s="881"/>
      <c r="DO109" s="881"/>
      <c r="DP109" s="882"/>
      <c r="DQ109" s="880" t="s">
        <v>286</v>
      </c>
      <c r="DR109" s="881"/>
      <c r="DS109" s="881"/>
      <c r="DT109" s="881"/>
      <c r="DU109" s="882"/>
      <c r="DV109" s="880" t="s">
        <v>403</v>
      </c>
      <c r="DW109" s="881"/>
      <c r="DX109" s="881"/>
      <c r="DY109" s="881"/>
      <c r="DZ109" s="883"/>
    </row>
    <row r="110" spans="1:131" s="197" customFormat="1" ht="26.25" customHeight="1">
      <c r="A110" s="884" t="s">
        <v>405</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441519</v>
      </c>
      <c r="AB110" s="888"/>
      <c r="AC110" s="888"/>
      <c r="AD110" s="888"/>
      <c r="AE110" s="889"/>
      <c r="AF110" s="890">
        <v>409230</v>
      </c>
      <c r="AG110" s="888"/>
      <c r="AH110" s="888"/>
      <c r="AI110" s="888"/>
      <c r="AJ110" s="889"/>
      <c r="AK110" s="890">
        <v>380413</v>
      </c>
      <c r="AL110" s="888"/>
      <c r="AM110" s="888"/>
      <c r="AN110" s="888"/>
      <c r="AO110" s="889"/>
      <c r="AP110" s="891">
        <v>22.6</v>
      </c>
      <c r="AQ110" s="892"/>
      <c r="AR110" s="892"/>
      <c r="AS110" s="892"/>
      <c r="AT110" s="893"/>
      <c r="AU110" s="894" t="s">
        <v>61</v>
      </c>
      <c r="AV110" s="895"/>
      <c r="AW110" s="895"/>
      <c r="AX110" s="895"/>
      <c r="AY110" s="896"/>
      <c r="AZ110" s="938" t="s">
        <v>406</v>
      </c>
      <c r="BA110" s="885"/>
      <c r="BB110" s="885"/>
      <c r="BC110" s="885"/>
      <c r="BD110" s="885"/>
      <c r="BE110" s="885"/>
      <c r="BF110" s="885"/>
      <c r="BG110" s="885"/>
      <c r="BH110" s="885"/>
      <c r="BI110" s="885"/>
      <c r="BJ110" s="885"/>
      <c r="BK110" s="885"/>
      <c r="BL110" s="885"/>
      <c r="BM110" s="885"/>
      <c r="BN110" s="885"/>
      <c r="BO110" s="885"/>
      <c r="BP110" s="886"/>
      <c r="BQ110" s="924">
        <v>2927973</v>
      </c>
      <c r="BR110" s="925"/>
      <c r="BS110" s="925"/>
      <c r="BT110" s="925"/>
      <c r="BU110" s="925"/>
      <c r="BV110" s="925">
        <v>2765956</v>
      </c>
      <c r="BW110" s="925"/>
      <c r="BX110" s="925"/>
      <c r="BY110" s="925"/>
      <c r="BZ110" s="925"/>
      <c r="CA110" s="925">
        <v>2677517</v>
      </c>
      <c r="CB110" s="925"/>
      <c r="CC110" s="925"/>
      <c r="CD110" s="925"/>
      <c r="CE110" s="925"/>
      <c r="CF110" s="939">
        <v>159.19999999999999</v>
      </c>
      <c r="CG110" s="940"/>
      <c r="CH110" s="940"/>
      <c r="CI110" s="940"/>
      <c r="CJ110" s="940"/>
      <c r="CK110" s="941" t="s">
        <v>407</v>
      </c>
      <c r="CL110" s="942"/>
      <c r="CM110" s="921" t="s">
        <v>408</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409</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410</v>
      </c>
      <c r="BA111" s="948"/>
      <c r="BB111" s="948"/>
      <c r="BC111" s="948"/>
      <c r="BD111" s="948"/>
      <c r="BE111" s="948"/>
      <c r="BF111" s="948"/>
      <c r="BG111" s="948"/>
      <c r="BH111" s="948"/>
      <c r="BI111" s="948"/>
      <c r="BJ111" s="948"/>
      <c r="BK111" s="948"/>
      <c r="BL111" s="948"/>
      <c r="BM111" s="948"/>
      <c r="BN111" s="948"/>
      <c r="BO111" s="948"/>
      <c r="BP111" s="949"/>
      <c r="BQ111" s="917">
        <v>47846</v>
      </c>
      <c r="BR111" s="918"/>
      <c r="BS111" s="918"/>
      <c r="BT111" s="918"/>
      <c r="BU111" s="918"/>
      <c r="BV111" s="918">
        <v>269</v>
      </c>
      <c r="BW111" s="918"/>
      <c r="BX111" s="918"/>
      <c r="BY111" s="918"/>
      <c r="BZ111" s="918"/>
      <c r="CA111" s="918">
        <v>269</v>
      </c>
      <c r="CB111" s="918"/>
      <c r="CC111" s="918"/>
      <c r="CD111" s="918"/>
      <c r="CE111" s="918"/>
      <c r="CF111" s="912">
        <v>0</v>
      </c>
      <c r="CG111" s="913"/>
      <c r="CH111" s="913"/>
      <c r="CI111" s="913"/>
      <c r="CJ111" s="913"/>
      <c r="CK111" s="943"/>
      <c r="CL111" s="944"/>
      <c r="CM111" s="914" t="s">
        <v>411</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412</v>
      </c>
      <c r="B112" s="951"/>
      <c r="C112" s="948" t="s">
        <v>413</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414</v>
      </c>
      <c r="BA112" s="948"/>
      <c r="BB112" s="948"/>
      <c r="BC112" s="948"/>
      <c r="BD112" s="948"/>
      <c r="BE112" s="948"/>
      <c r="BF112" s="948"/>
      <c r="BG112" s="948"/>
      <c r="BH112" s="948"/>
      <c r="BI112" s="948"/>
      <c r="BJ112" s="948"/>
      <c r="BK112" s="948"/>
      <c r="BL112" s="948"/>
      <c r="BM112" s="948"/>
      <c r="BN112" s="948"/>
      <c r="BO112" s="948"/>
      <c r="BP112" s="949"/>
      <c r="BQ112" s="917">
        <v>1470588</v>
      </c>
      <c r="BR112" s="918"/>
      <c r="BS112" s="918"/>
      <c r="BT112" s="918"/>
      <c r="BU112" s="918"/>
      <c r="BV112" s="918">
        <v>1376577</v>
      </c>
      <c r="BW112" s="918"/>
      <c r="BX112" s="918"/>
      <c r="BY112" s="918"/>
      <c r="BZ112" s="918"/>
      <c r="CA112" s="918">
        <v>1218778</v>
      </c>
      <c r="CB112" s="918"/>
      <c r="CC112" s="918"/>
      <c r="CD112" s="918"/>
      <c r="CE112" s="918"/>
      <c r="CF112" s="912">
        <v>72.400000000000006</v>
      </c>
      <c r="CG112" s="913"/>
      <c r="CH112" s="913"/>
      <c r="CI112" s="913"/>
      <c r="CJ112" s="913"/>
      <c r="CK112" s="943"/>
      <c r="CL112" s="944"/>
      <c r="CM112" s="914" t="s">
        <v>415</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47040</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416</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86000</v>
      </c>
      <c r="AB113" s="932"/>
      <c r="AC113" s="932"/>
      <c r="AD113" s="932"/>
      <c r="AE113" s="933"/>
      <c r="AF113" s="934">
        <v>96480</v>
      </c>
      <c r="AG113" s="932"/>
      <c r="AH113" s="932"/>
      <c r="AI113" s="932"/>
      <c r="AJ113" s="933"/>
      <c r="AK113" s="934">
        <v>90511</v>
      </c>
      <c r="AL113" s="932"/>
      <c r="AM113" s="932"/>
      <c r="AN113" s="932"/>
      <c r="AO113" s="933"/>
      <c r="AP113" s="935">
        <v>5.4</v>
      </c>
      <c r="AQ113" s="936"/>
      <c r="AR113" s="936"/>
      <c r="AS113" s="936"/>
      <c r="AT113" s="937"/>
      <c r="AU113" s="897"/>
      <c r="AV113" s="898"/>
      <c r="AW113" s="898"/>
      <c r="AX113" s="898"/>
      <c r="AY113" s="899"/>
      <c r="AZ113" s="947" t="s">
        <v>417</v>
      </c>
      <c r="BA113" s="948"/>
      <c r="BB113" s="948"/>
      <c r="BC113" s="948"/>
      <c r="BD113" s="948"/>
      <c r="BE113" s="948"/>
      <c r="BF113" s="948"/>
      <c r="BG113" s="948"/>
      <c r="BH113" s="948"/>
      <c r="BI113" s="948"/>
      <c r="BJ113" s="948"/>
      <c r="BK113" s="948"/>
      <c r="BL113" s="948"/>
      <c r="BM113" s="948"/>
      <c r="BN113" s="948"/>
      <c r="BO113" s="948"/>
      <c r="BP113" s="949"/>
      <c r="BQ113" s="917">
        <v>33611</v>
      </c>
      <c r="BR113" s="918"/>
      <c r="BS113" s="918"/>
      <c r="BT113" s="918"/>
      <c r="BU113" s="918"/>
      <c r="BV113" s="918">
        <v>30601</v>
      </c>
      <c r="BW113" s="918"/>
      <c r="BX113" s="918"/>
      <c r="BY113" s="918"/>
      <c r="BZ113" s="918"/>
      <c r="CA113" s="918">
        <v>28230</v>
      </c>
      <c r="CB113" s="918"/>
      <c r="CC113" s="918"/>
      <c r="CD113" s="918"/>
      <c r="CE113" s="918"/>
      <c r="CF113" s="912">
        <v>1.7</v>
      </c>
      <c r="CG113" s="913"/>
      <c r="CH113" s="913"/>
      <c r="CI113" s="913"/>
      <c r="CJ113" s="913"/>
      <c r="CK113" s="943"/>
      <c r="CL113" s="944"/>
      <c r="CM113" s="914" t="s">
        <v>418</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419</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3133</v>
      </c>
      <c r="AB114" s="957"/>
      <c r="AC114" s="957"/>
      <c r="AD114" s="957"/>
      <c r="AE114" s="958"/>
      <c r="AF114" s="959">
        <v>2413</v>
      </c>
      <c r="AG114" s="957"/>
      <c r="AH114" s="957"/>
      <c r="AI114" s="957"/>
      <c r="AJ114" s="958"/>
      <c r="AK114" s="959">
        <v>3262</v>
      </c>
      <c r="AL114" s="957"/>
      <c r="AM114" s="957"/>
      <c r="AN114" s="957"/>
      <c r="AO114" s="958"/>
      <c r="AP114" s="960">
        <v>0.2</v>
      </c>
      <c r="AQ114" s="961"/>
      <c r="AR114" s="961"/>
      <c r="AS114" s="961"/>
      <c r="AT114" s="962"/>
      <c r="AU114" s="897"/>
      <c r="AV114" s="898"/>
      <c r="AW114" s="898"/>
      <c r="AX114" s="898"/>
      <c r="AY114" s="899"/>
      <c r="AZ114" s="947" t="s">
        <v>420</v>
      </c>
      <c r="BA114" s="948"/>
      <c r="BB114" s="948"/>
      <c r="BC114" s="948"/>
      <c r="BD114" s="948"/>
      <c r="BE114" s="948"/>
      <c r="BF114" s="948"/>
      <c r="BG114" s="948"/>
      <c r="BH114" s="948"/>
      <c r="BI114" s="948"/>
      <c r="BJ114" s="948"/>
      <c r="BK114" s="948"/>
      <c r="BL114" s="948"/>
      <c r="BM114" s="948"/>
      <c r="BN114" s="948"/>
      <c r="BO114" s="948"/>
      <c r="BP114" s="949"/>
      <c r="BQ114" s="917">
        <v>787562</v>
      </c>
      <c r="BR114" s="918"/>
      <c r="BS114" s="918"/>
      <c r="BT114" s="918"/>
      <c r="BU114" s="918"/>
      <c r="BV114" s="918">
        <v>775364</v>
      </c>
      <c r="BW114" s="918"/>
      <c r="BX114" s="918"/>
      <c r="BY114" s="918"/>
      <c r="BZ114" s="918"/>
      <c r="CA114" s="918">
        <v>734245</v>
      </c>
      <c r="CB114" s="918"/>
      <c r="CC114" s="918"/>
      <c r="CD114" s="918"/>
      <c r="CE114" s="918"/>
      <c r="CF114" s="912">
        <v>43.6</v>
      </c>
      <c r="CG114" s="913"/>
      <c r="CH114" s="913"/>
      <c r="CI114" s="913"/>
      <c r="CJ114" s="913"/>
      <c r="CK114" s="943"/>
      <c r="CL114" s="944"/>
      <c r="CM114" s="914" t="s">
        <v>421</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422</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50002</v>
      </c>
      <c r="AB115" s="932"/>
      <c r="AC115" s="932"/>
      <c r="AD115" s="932"/>
      <c r="AE115" s="933"/>
      <c r="AF115" s="934" t="s">
        <v>112</v>
      </c>
      <c r="AG115" s="932"/>
      <c r="AH115" s="932"/>
      <c r="AI115" s="932"/>
      <c r="AJ115" s="933"/>
      <c r="AK115" s="934" t="s">
        <v>112</v>
      </c>
      <c r="AL115" s="932"/>
      <c r="AM115" s="932"/>
      <c r="AN115" s="932"/>
      <c r="AO115" s="933"/>
      <c r="AP115" s="935" t="s">
        <v>112</v>
      </c>
      <c r="AQ115" s="936"/>
      <c r="AR115" s="936"/>
      <c r="AS115" s="936"/>
      <c r="AT115" s="937"/>
      <c r="AU115" s="897"/>
      <c r="AV115" s="898"/>
      <c r="AW115" s="898"/>
      <c r="AX115" s="898"/>
      <c r="AY115" s="899"/>
      <c r="AZ115" s="947" t="s">
        <v>423</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424</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425</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244</v>
      </c>
      <c r="AB116" s="957"/>
      <c r="AC116" s="957"/>
      <c r="AD116" s="957"/>
      <c r="AE116" s="958"/>
      <c r="AF116" s="959">
        <v>80</v>
      </c>
      <c r="AG116" s="957"/>
      <c r="AH116" s="957"/>
      <c r="AI116" s="957"/>
      <c r="AJ116" s="958"/>
      <c r="AK116" s="959">
        <v>71</v>
      </c>
      <c r="AL116" s="957"/>
      <c r="AM116" s="957"/>
      <c r="AN116" s="957"/>
      <c r="AO116" s="958"/>
      <c r="AP116" s="960">
        <v>0</v>
      </c>
      <c r="AQ116" s="961"/>
      <c r="AR116" s="961"/>
      <c r="AS116" s="961"/>
      <c r="AT116" s="962"/>
      <c r="AU116" s="897"/>
      <c r="AV116" s="898"/>
      <c r="AW116" s="898"/>
      <c r="AX116" s="898"/>
      <c r="AY116" s="899"/>
      <c r="AZ116" s="947" t="s">
        <v>426</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427</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171</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428</v>
      </c>
      <c r="Z117" s="882"/>
      <c r="AA117" s="994">
        <v>580898</v>
      </c>
      <c r="AB117" s="964"/>
      <c r="AC117" s="964"/>
      <c r="AD117" s="964"/>
      <c r="AE117" s="965"/>
      <c r="AF117" s="963">
        <v>508203</v>
      </c>
      <c r="AG117" s="964"/>
      <c r="AH117" s="964"/>
      <c r="AI117" s="964"/>
      <c r="AJ117" s="965"/>
      <c r="AK117" s="963">
        <v>474257</v>
      </c>
      <c r="AL117" s="964"/>
      <c r="AM117" s="964"/>
      <c r="AN117" s="964"/>
      <c r="AO117" s="965"/>
      <c r="AP117" s="966"/>
      <c r="AQ117" s="967"/>
      <c r="AR117" s="967"/>
      <c r="AS117" s="967"/>
      <c r="AT117" s="968"/>
      <c r="AU117" s="897"/>
      <c r="AV117" s="898"/>
      <c r="AW117" s="898"/>
      <c r="AX117" s="898"/>
      <c r="AY117" s="899"/>
      <c r="AZ117" s="993" t="s">
        <v>429</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430</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404</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402</v>
      </c>
      <c r="AB118" s="881"/>
      <c r="AC118" s="881"/>
      <c r="AD118" s="881"/>
      <c r="AE118" s="882"/>
      <c r="AF118" s="880" t="s">
        <v>287</v>
      </c>
      <c r="AG118" s="881"/>
      <c r="AH118" s="881"/>
      <c r="AI118" s="881"/>
      <c r="AJ118" s="882"/>
      <c r="AK118" s="880" t="s">
        <v>286</v>
      </c>
      <c r="AL118" s="881"/>
      <c r="AM118" s="881"/>
      <c r="AN118" s="881"/>
      <c r="AO118" s="882"/>
      <c r="AP118" s="988" t="s">
        <v>403</v>
      </c>
      <c r="AQ118" s="989"/>
      <c r="AR118" s="989"/>
      <c r="AS118" s="989"/>
      <c r="AT118" s="990"/>
      <c r="AU118" s="900"/>
      <c r="AV118" s="901"/>
      <c r="AW118" s="901"/>
      <c r="AX118" s="901"/>
      <c r="AY118" s="901"/>
      <c r="AZ118" s="228" t="s">
        <v>171</v>
      </c>
      <c r="BA118" s="228"/>
      <c r="BB118" s="228"/>
      <c r="BC118" s="228"/>
      <c r="BD118" s="228"/>
      <c r="BE118" s="228"/>
      <c r="BF118" s="228"/>
      <c r="BG118" s="228"/>
      <c r="BH118" s="228"/>
      <c r="BI118" s="228"/>
      <c r="BJ118" s="228"/>
      <c r="BK118" s="228"/>
      <c r="BL118" s="228"/>
      <c r="BM118" s="228"/>
      <c r="BN118" s="228"/>
      <c r="BO118" s="991" t="s">
        <v>431</v>
      </c>
      <c r="BP118" s="992"/>
      <c r="BQ118" s="983">
        <v>5267580</v>
      </c>
      <c r="BR118" s="984"/>
      <c r="BS118" s="984"/>
      <c r="BT118" s="984"/>
      <c r="BU118" s="984"/>
      <c r="BV118" s="984">
        <v>4948767</v>
      </c>
      <c r="BW118" s="984"/>
      <c r="BX118" s="984"/>
      <c r="BY118" s="984"/>
      <c r="BZ118" s="984"/>
      <c r="CA118" s="984">
        <v>4659039</v>
      </c>
      <c r="CB118" s="984"/>
      <c r="CC118" s="984"/>
      <c r="CD118" s="984"/>
      <c r="CE118" s="984"/>
      <c r="CF118" s="985"/>
      <c r="CG118" s="986"/>
      <c r="CH118" s="986"/>
      <c r="CI118" s="986"/>
      <c r="CJ118" s="987"/>
      <c r="CK118" s="943"/>
      <c r="CL118" s="944"/>
      <c r="CM118" s="914" t="s">
        <v>432</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407</v>
      </c>
      <c r="B119" s="942"/>
      <c r="C119" s="921" t="s">
        <v>408</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433</v>
      </c>
      <c r="AV119" s="976"/>
      <c r="AW119" s="976"/>
      <c r="AX119" s="976"/>
      <c r="AY119" s="977"/>
      <c r="AZ119" s="938" t="s">
        <v>434</v>
      </c>
      <c r="BA119" s="885"/>
      <c r="BB119" s="885"/>
      <c r="BC119" s="885"/>
      <c r="BD119" s="885"/>
      <c r="BE119" s="885"/>
      <c r="BF119" s="885"/>
      <c r="BG119" s="885"/>
      <c r="BH119" s="885"/>
      <c r="BI119" s="885"/>
      <c r="BJ119" s="885"/>
      <c r="BK119" s="885"/>
      <c r="BL119" s="885"/>
      <c r="BM119" s="885"/>
      <c r="BN119" s="885"/>
      <c r="BO119" s="885"/>
      <c r="BP119" s="886"/>
      <c r="BQ119" s="924">
        <v>454456</v>
      </c>
      <c r="BR119" s="925"/>
      <c r="BS119" s="925"/>
      <c r="BT119" s="925"/>
      <c r="BU119" s="925"/>
      <c r="BV119" s="925">
        <v>646553</v>
      </c>
      <c r="BW119" s="925"/>
      <c r="BX119" s="925"/>
      <c r="BY119" s="925"/>
      <c r="BZ119" s="925"/>
      <c r="CA119" s="925">
        <v>773223</v>
      </c>
      <c r="CB119" s="925"/>
      <c r="CC119" s="925"/>
      <c r="CD119" s="925"/>
      <c r="CE119" s="925"/>
      <c r="CF119" s="939">
        <v>46</v>
      </c>
      <c r="CG119" s="940"/>
      <c r="CH119" s="940"/>
      <c r="CI119" s="940"/>
      <c r="CJ119" s="940"/>
      <c r="CK119" s="945"/>
      <c r="CL119" s="946"/>
      <c r="CM119" s="1002" t="s">
        <v>435</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806</v>
      </c>
      <c r="DH119" s="996"/>
      <c r="DI119" s="996"/>
      <c r="DJ119" s="996"/>
      <c r="DK119" s="997"/>
      <c r="DL119" s="998">
        <v>269</v>
      </c>
      <c r="DM119" s="996"/>
      <c r="DN119" s="996"/>
      <c r="DO119" s="996"/>
      <c r="DP119" s="997"/>
      <c r="DQ119" s="998">
        <v>269</v>
      </c>
      <c r="DR119" s="996"/>
      <c r="DS119" s="996"/>
      <c r="DT119" s="996"/>
      <c r="DU119" s="997"/>
      <c r="DV119" s="999">
        <v>0</v>
      </c>
      <c r="DW119" s="1000"/>
      <c r="DX119" s="1000"/>
      <c r="DY119" s="1000"/>
      <c r="DZ119" s="1001"/>
    </row>
    <row r="120" spans="1:130" s="197" customFormat="1" ht="26.25" customHeight="1">
      <c r="A120" s="973"/>
      <c r="B120" s="944"/>
      <c r="C120" s="914" t="s">
        <v>411</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436</v>
      </c>
      <c r="BA120" s="948"/>
      <c r="BB120" s="948"/>
      <c r="BC120" s="948"/>
      <c r="BD120" s="948"/>
      <c r="BE120" s="948"/>
      <c r="BF120" s="948"/>
      <c r="BG120" s="948"/>
      <c r="BH120" s="948"/>
      <c r="BI120" s="948"/>
      <c r="BJ120" s="948"/>
      <c r="BK120" s="948"/>
      <c r="BL120" s="948"/>
      <c r="BM120" s="948"/>
      <c r="BN120" s="948"/>
      <c r="BO120" s="948"/>
      <c r="BP120" s="949"/>
      <c r="BQ120" s="917" t="s">
        <v>112</v>
      </c>
      <c r="BR120" s="918"/>
      <c r="BS120" s="918"/>
      <c r="BT120" s="918"/>
      <c r="BU120" s="918"/>
      <c r="BV120" s="918" t="s">
        <v>112</v>
      </c>
      <c r="BW120" s="918"/>
      <c r="BX120" s="918"/>
      <c r="BY120" s="918"/>
      <c r="BZ120" s="918"/>
      <c r="CA120" s="918" t="s">
        <v>112</v>
      </c>
      <c r="CB120" s="918"/>
      <c r="CC120" s="918"/>
      <c r="CD120" s="918"/>
      <c r="CE120" s="918"/>
      <c r="CF120" s="912" t="s">
        <v>112</v>
      </c>
      <c r="CG120" s="913"/>
      <c r="CH120" s="913"/>
      <c r="CI120" s="913"/>
      <c r="CJ120" s="913"/>
      <c r="CK120" s="1011" t="s">
        <v>437</v>
      </c>
      <c r="CL120" s="1012"/>
      <c r="CM120" s="1012"/>
      <c r="CN120" s="1012"/>
      <c r="CO120" s="1013"/>
      <c r="CP120" s="1019" t="s">
        <v>386</v>
      </c>
      <c r="CQ120" s="1020"/>
      <c r="CR120" s="1020"/>
      <c r="CS120" s="1020"/>
      <c r="CT120" s="1020"/>
      <c r="CU120" s="1020"/>
      <c r="CV120" s="1020"/>
      <c r="CW120" s="1020"/>
      <c r="CX120" s="1020"/>
      <c r="CY120" s="1020"/>
      <c r="CZ120" s="1020"/>
      <c r="DA120" s="1020"/>
      <c r="DB120" s="1020"/>
      <c r="DC120" s="1020"/>
      <c r="DD120" s="1020"/>
      <c r="DE120" s="1020"/>
      <c r="DF120" s="1021"/>
      <c r="DG120" s="924">
        <v>1050035</v>
      </c>
      <c r="DH120" s="925"/>
      <c r="DI120" s="925"/>
      <c r="DJ120" s="925"/>
      <c r="DK120" s="925"/>
      <c r="DL120" s="925">
        <v>918391</v>
      </c>
      <c r="DM120" s="925"/>
      <c r="DN120" s="925"/>
      <c r="DO120" s="925"/>
      <c r="DP120" s="925"/>
      <c r="DQ120" s="925">
        <v>884170</v>
      </c>
      <c r="DR120" s="925"/>
      <c r="DS120" s="925"/>
      <c r="DT120" s="925"/>
      <c r="DU120" s="925"/>
      <c r="DV120" s="926">
        <v>52.6</v>
      </c>
      <c r="DW120" s="926"/>
      <c r="DX120" s="926"/>
      <c r="DY120" s="926"/>
      <c r="DZ120" s="927"/>
    </row>
    <row r="121" spans="1:130" s="197" customFormat="1" ht="26.25" customHeight="1">
      <c r="A121" s="973"/>
      <c r="B121" s="944"/>
      <c r="C121" s="1008" t="s">
        <v>438</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49733</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439</v>
      </c>
      <c r="BA121" s="969"/>
      <c r="BB121" s="969"/>
      <c r="BC121" s="969"/>
      <c r="BD121" s="969"/>
      <c r="BE121" s="969"/>
      <c r="BF121" s="969"/>
      <c r="BG121" s="969"/>
      <c r="BH121" s="969"/>
      <c r="BI121" s="969"/>
      <c r="BJ121" s="969"/>
      <c r="BK121" s="969"/>
      <c r="BL121" s="969"/>
      <c r="BM121" s="969"/>
      <c r="BN121" s="969"/>
      <c r="BO121" s="969"/>
      <c r="BP121" s="970"/>
      <c r="BQ121" s="983">
        <v>3091272</v>
      </c>
      <c r="BR121" s="984"/>
      <c r="BS121" s="984"/>
      <c r="BT121" s="984"/>
      <c r="BU121" s="984"/>
      <c r="BV121" s="984">
        <v>2942551</v>
      </c>
      <c r="BW121" s="984"/>
      <c r="BX121" s="984"/>
      <c r="BY121" s="984"/>
      <c r="BZ121" s="984"/>
      <c r="CA121" s="984">
        <v>2853270</v>
      </c>
      <c r="CB121" s="984"/>
      <c r="CC121" s="984"/>
      <c r="CD121" s="984"/>
      <c r="CE121" s="984"/>
      <c r="CF121" s="1022">
        <v>169.6</v>
      </c>
      <c r="CG121" s="1023"/>
      <c r="CH121" s="1023"/>
      <c r="CI121" s="1023"/>
      <c r="CJ121" s="1023"/>
      <c r="CK121" s="1014"/>
      <c r="CL121" s="1015"/>
      <c r="CM121" s="1015"/>
      <c r="CN121" s="1015"/>
      <c r="CO121" s="1016"/>
      <c r="CP121" s="1005" t="s">
        <v>387</v>
      </c>
      <c r="CQ121" s="1006"/>
      <c r="CR121" s="1006"/>
      <c r="CS121" s="1006"/>
      <c r="CT121" s="1006"/>
      <c r="CU121" s="1006"/>
      <c r="CV121" s="1006"/>
      <c r="CW121" s="1006"/>
      <c r="CX121" s="1006"/>
      <c r="CY121" s="1006"/>
      <c r="CZ121" s="1006"/>
      <c r="DA121" s="1006"/>
      <c r="DB121" s="1006"/>
      <c r="DC121" s="1006"/>
      <c r="DD121" s="1006"/>
      <c r="DE121" s="1006"/>
      <c r="DF121" s="1007"/>
      <c r="DG121" s="917">
        <v>248396</v>
      </c>
      <c r="DH121" s="918"/>
      <c r="DI121" s="918"/>
      <c r="DJ121" s="918"/>
      <c r="DK121" s="918"/>
      <c r="DL121" s="918">
        <v>209455</v>
      </c>
      <c r="DM121" s="918"/>
      <c r="DN121" s="918"/>
      <c r="DO121" s="918"/>
      <c r="DP121" s="918"/>
      <c r="DQ121" s="918">
        <v>217848</v>
      </c>
      <c r="DR121" s="918"/>
      <c r="DS121" s="918"/>
      <c r="DT121" s="918"/>
      <c r="DU121" s="918"/>
      <c r="DV121" s="919">
        <v>12.9</v>
      </c>
      <c r="DW121" s="919"/>
      <c r="DX121" s="919"/>
      <c r="DY121" s="919"/>
      <c r="DZ121" s="920"/>
    </row>
    <row r="122" spans="1:130" s="197" customFormat="1" ht="26.25" customHeight="1">
      <c r="A122" s="973"/>
      <c r="B122" s="944"/>
      <c r="C122" s="914" t="s">
        <v>421</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171</v>
      </c>
      <c r="BA122" s="228"/>
      <c r="BB122" s="228"/>
      <c r="BC122" s="228"/>
      <c r="BD122" s="228"/>
      <c r="BE122" s="228"/>
      <c r="BF122" s="228"/>
      <c r="BG122" s="228"/>
      <c r="BH122" s="228"/>
      <c r="BI122" s="228"/>
      <c r="BJ122" s="228"/>
      <c r="BK122" s="228"/>
      <c r="BL122" s="228"/>
      <c r="BM122" s="228"/>
      <c r="BN122" s="228"/>
      <c r="BO122" s="991" t="s">
        <v>440</v>
      </c>
      <c r="BP122" s="992"/>
      <c r="BQ122" s="1032">
        <v>3545728</v>
      </c>
      <c r="BR122" s="1033"/>
      <c r="BS122" s="1033"/>
      <c r="BT122" s="1033"/>
      <c r="BU122" s="1033"/>
      <c r="BV122" s="1033">
        <v>3589104</v>
      </c>
      <c r="BW122" s="1033"/>
      <c r="BX122" s="1033"/>
      <c r="BY122" s="1033"/>
      <c r="BZ122" s="1033"/>
      <c r="CA122" s="1033">
        <v>3626493</v>
      </c>
      <c r="CB122" s="1033"/>
      <c r="CC122" s="1033"/>
      <c r="CD122" s="1033"/>
      <c r="CE122" s="1033"/>
      <c r="CF122" s="985"/>
      <c r="CG122" s="986"/>
      <c r="CH122" s="986"/>
      <c r="CI122" s="986"/>
      <c r="CJ122" s="987"/>
      <c r="CK122" s="1014"/>
      <c r="CL122" s="1015"/>
      <c r="CM122" s="1015"/>
      <c r="CN122" s="1015"/>
      <c r="CO122" s="1016"/>
      <c r="CP122" s="1005" t="s">
        <v>384</v>
      </c>
      <c r="CQ122" s="1006"/>
      <c r="CR122" s="1006"/>
      <c r="CS122" s="1006"/>
      <c r="CT122" s="1006"/>
      <c r="CU122" s="1006"/>
      <c r="CV122" s="1006"/>
      <c r="CW122" s="1006"/>
      <c r="CX122" s="1006"/>
      <c r="CY122" s="1006"/>
      <c r="CZ122" s="1006"/>
      <c r="DA122" s="1006"/>
      <c r="DB122" s="1006"/>
      <c r="DC122" s="1006"/>
      <c r="DD122" s="1006"/>
      <c r="DE122" s="1006"/>
      <c r="DF122" s="1007"/>
      <c r="DG122" s="917">
        <v>115851</v>
      </c>
      <c r="DH122" s="918"/>
      <c r="DI122" s="918"/>
      <c r="DJ122" s="918"/>
      <c r="DK122" s="918"/>
      <c r="DL122" s="918">
        <v>96891</v>
      </c>
      <c r="DM122" s="918"/>
      <c r="DN122" s="918"/>
      <c r="DO122" s="918"/>
      <c r="DP122" s="918"/>
      <c r="DQ122" s="918">
        <v>85484</v>
      </c>
      <c r="DR122" s="918"/>
      <c r="DS122" s="918"/>
      <c r="DT122" s="918"/>
      <c r="DU122" s="918"/>
      <c r="DV122" s="919">
        <v>5.0999999999999996</v>
      </c>
      <c r="DW122" s="919"/>
      <c r="DX122" s="919"/>
      <c r="DY122" s="919"/>
      <c r="DZ122" s="920"/>
    </row>
    <row r="123" spans="1:130" s="197" customFormat="1" ht="26.25" customHeight="1" thickBot="1">
      <c r="A123" s="973"/>
      <c r="B123" s="944"/>
      <c r="C123" s="914" t="s">
        <v>427</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441</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108.6</v>
      </c>
      <c r="BR123" s="1025"/>
      <c r="BS123" s="1025"/>
      <c r="BT123" s="1025"/>
      <c r="BU123" s="1025"/>
      <c r="BV123" s="1025">
        <v>80.2</v>
      </c>
      <c r="BW123" s="1025"/>
      <c r="BX123" s="1025"/>
      <c r="BY123" s="1025"/>
      <c r="BZ123" s="1025"/>
      <c r="CA123" s="1025">
        <v>61.3</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430</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442</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432</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443</v>
      </c>
      <c r="CL125" s="1012"/>
      <c r="CM125" s="1012"/>
      <c r="CN125" s="1012"/>
      <c r="CO125" s="1013"/>
      <c r="CP125" s="938" t="s">
        <v>444</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435</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445</v>
      </c>
      <c r="AY126" s="1035"/>
      <c r="AZ126" s="1035"/>
      <c r="BA126" s="1035"/>
      <c r="BB126" s="1035"/>
      <c r="BC126" s="1035"/>
      <c r="BD126" s="1035"/>
      <c r="BE126" s="1036"/>
      <c r="BF126" s="1050" t="s">
        <v>446</v>
      </c>
      <c r="BG126" s="1035"/>
      <c r="BH126" s="1035"/>
      <c r="BI126" s="1035"/>
      <c r="BJ126" s="1035"/>
      <c r="BK126" s="1035"/>
      <c r="BL126" s="1036"/>
      <c r="BM126" s="1050" t="s">
        <v>447</v>
      </c>
      <c r="BN126" s="1035"/>
      <c r="BO126" s="1035"/>
      <c r="BP126" s="1035"/>
      <c r="BQ126" s="1035"/>
      <c r="BR126" s="1035"/>
      <c r="BS126" s="1036"/>
      <c r="BT126" s="1050" t="s">
        <v>448</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449</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450</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269</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451</v>
      </c>
      <c r="AY127" s="885"/>
      <c r="AZ127" s="885"/>
      <c r="BA127" s="885"/>
      <c r="BB127" s="885"/>
      <c r="BC127" s="885"/>
      <c r="BD127" s="885"/>
      <c r="BE127" s="886"/>
      <c r="BF127" s="1039" t="s">
        <v>112</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452</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453</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454</v>
      </c>
      <c r="X128" s="1071"/>
      <c r="Y128" s="1071"/>
      <c r="Z128" s="1072"/>
      <c r="AA128" s="1087" t="s">
        <v>112</v>
      </c>
      <c r="AB128" s="1088"/>
      <c r="AC128" s="1088"/>
      <c r="AD128" s="1088"/>
      <c r="AE128" s="1089"/>
      <c r="AF128" s="1090" t="s">
        <v>112</v>
      </c>
      <c r="AG128" s="1088"/>
      <c r="AH128" s="1088"/>
      <c r="AI128" s="1088"/>
      <c r="AJ128" s="1089"/>
      <c r="AK128" s="1090" t="s">
        <v>112</v>
      </c>
      <c r="AL128" s="1088"/>
      <c r="AM128" s="1088"/>
      <c r="AN128" s="1088"/>
      <c r="AO128" s="1089"/>
      <c r="AP128" s="1091"/>
      <c r="AQ128" s="1092"/>
      <c r="AR128" s="1092"/>
      <c r="AS128" s="1092"/>
      <c r="AT128" s="1093"/>
      <c r="AU128" s="235"/>
      <c r="AV128" s="235"/>
      <c r="AW128" s="235"/>
      <c r="AX128" s="1052" t="s">
        <v>455</v>
      </c>
      <c r="AY128" s="948"/>
      <c r="AZ128" s="948"/>
      <c r="BA128" s="948"/>
      <c r="BB128" s="948"/>
      <c r="BC128" s="948"/>
      <c r="BD128" s="948"/>
      <c r="BE128" s="949"/>
      <c r="BF128" s="1064" t="s">
        <v>112</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456</v>
      </c>
      <c r="X129" s="1059"/>
      <c r="Y129" s="1059"/>
      <c r="Z129" s="1060"/>
      <c r="AA129" s="956">
        <v>1905922</v>
      </c>
      <c r="AB129" s="957"/>
      <c r="AC129" s="957"/>
      <c r="AD129" s="957"/>
      <c r="AE129" s="958"/>
      <c r="AF129" s="959">
        <v>2034405</v>
      </c>
      <c r="AG129" s="957"/>
      <c r="AH129" s="957"/>
      <c r="AI129" s="957"/>
      <c r="AJ129" s="958"/>
      <c r="AK129" s="959">
        <v>2023833</v>
      </c>
      <c r="AL129" s="957"/>
      <c r="AM129" s="957"/>
      <c r="AN129" s="957"/>
      <c r="AO129" s="958"/>
      <c r="AP129" s="1061"/>
      <c r="AQ129" s="1062"/>
      <c r="AR129" s="1062"/>
      <c r="AS129" s="1062"/>
      <c r="AT129" s="1063"/>
      <c r="AU129" s="235"/>
      <c r="AV129" s="235"/>
      <c r="AW129" s="235"/>
      <c r="AX129" s="1052" t="s">
        <v>457</v>
      </c>
      <c r="AY129" s="948"/>
      <c r="AZ129" s="948"/>
      <c r="BA129" s="948"/>
      <c r="BB129" s="948"/>
      <c r="BC129" s="948"/>
      <c r="BD129" s="948"/>
      <c r="BE129" s="949"/>
      <c r="BF129" s="1053">
        <v>11.4</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458</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459</v>
      </c>
      <c r="X130" s="1059"/>
      <c r="Y130" s="1059"/>
      <c r="Z130" s="1060"/>
      <c r="AA130" s="956">
        <v>321222</v>
      </c>
      <c r="AB130" s="957"/>
      <c r="AC130" s="957"/>
      <c r="AD130" s="957"/>
      <c r="AE130" s="958"/>
      <c r="AF130" s="959">
        <v>339781</v>
      </c>
      <c r="AG130" s="957"/>
      <c r="AH130" s="957"/>
      <c r="AI130" s="957"/>
      <c r="AJ130" s="958"/>
      <c r="AK130" s="959">
        <v>341548</v>
      </c>
      <c r="AL130" s="957"/>
      <c r="AM130" s="957"/>
      <c r="AN130" s="957"/>
      <c r="AO130" s="958"/>
      <c r="AP130" s="1061"/>
      <c r="AQ130" s="1062"/>
      <c r="AR130" s="1062"/>
      <c r="AS130" s="1062"/>
      <c r="AT130" s="1063"/>
      <c r="AU130" s="235"/>
      <c r="AV130" s="235"/>
      <c r="AW130" s="235"/>
      <c r="AX130" s="1111" t="s">
        <v>460</v>
      </c>
      <c r="AY130" s="1043"/>
      <c r="AZ130" s="1043"/>
      <c r="BA130" s="1043"/>
      <c r="BB130" s="1043"/>
      <c r="BC130" s="1043"/>
      <c r="BD130" s="1043"/>
      <c r="BE130" s="1044"/>
      <c r="BF130" s="1073">
        <v>61.3</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461</v>
      </c>
      <c r="X131" s="1082"/>
      <c r="Y131" s="1082"/>
      <c r="Z131" s="1083"/>
      <c r="AA131" s="995">
        <v>1584700</v>
      </c>
      <c r="AB131" s="996"/>
      <c r="AC131" s="996"/>
      <c r="AD131" s="996"/>
      <c r="AE131" s="997"/>
      <c r="AF131" s="998">
        <v>1694624</v>
      </c>
      <c r="AG131" s="996"/>
      <c r="AH131" s="996"/>
      <c r="AI131" s="996"/>
      <c r="AJ131" s="997"/>
      <c r="AK131" s="998">
        <v>1682285</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462</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463</v>
      </c>
      <c r="W132" s="1099"/>
      <c r="X132" s="1099"/>
      <c r="Y132" s="1099"/>
      <c r="Z132" s="1100"/>
      <c r="AA132" s="1101">
        <v>16.386445380000001</v>
      </c>
      <c r="AB132" s="1102"/>
      <c r="AC132" s="1102"/>
      <c r="AD132" s="1102"/>
      <c r="AE132" s="1103"/>
      <c r="AF132" s="1104">
        <v>9.9386058500000001</v>
      </c>
      <c r="AG132" s="1102"/>
      <c r="AH132" s="1102"/>
      <c r="AI132" s="1102"/>
      <c r="AJ132" s="1103"/>
      <c r="AK132" s="1104">
        <v>7.8886157819999996</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464</v>
      </c>
      <c r="W133" s="1106"/>
      <c r="X133" s="1106"/>
      <c r="Y133" s="1106"/>
      <c r="Z133" s="1107"/>
      <c r="AA133" s="1108">
        <v>17.7</v>
      </c>
      <c r="AB133" s="1109"/>
      <c r="AC133" s="1109"/>
      <c r="AD133" s="1109"/>
      <c r="AE133" s="1110"/>
      <c r="AF133" s="1108">
        <v>14.4</v>
      </c>
      <c r="AG133" s="1109"/>
      <c r="AH133" s="1109"/>
      <c r="AI133" s="1109"/>
      <c r="AJ133" s="1110"/>
      <c r="AK133" s="1108">
        <v>11.4</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5" t="s">
        <v>467</v>
      </c>
      <c r="L7" s="254"/>
      <c r="M7" s="255" t="s">
        <v>468</v>
      </c>
      <c r="N7" s="256"/>
    </row>
    <row r="8" spans="1:16">
      <c r="A8" s="248"/>
      <c r="B8" s="244"/>
      <c r="C8" s="244"/>
      <c r="D8" s="244"/>
      <c r="E8" s="244"/>
      <c r="F8" s="244"/>
      <c r="G8" s="257"/>
      <c r="H8" s="258"/>
      <c r="I8" s="258"/>
      <c r="J8" s="259"/>
      <c r="K8" s="1116"/>
      <c r="L8" s="260" t="s">
        <v>469</v>
      </c>
      <c r="M8" s="261" t="s">
        <v>470</v>
      </c>
      <c r="N8" s="262" t="s">
        <v>471</v>
      </c>
    </row>
    <row r="9" spans="1:16">
      <c r="A9" s="248"/>
      <c r="B9" s="244"/>
      <c r="C9" s="244"/>
      <c r="D9" s="244"/>
      <c r="E9" s="244"/>
      <c r="F9" s="244"/>
      <c r="G9" s="1117" t="s">
        <v>472</v>
      </c>
      <c r="H9" s="1118"/>
      <c r="I9" s="1118"/>
      <c r="J9" s="1119"/>
      <c r="K9" s="263">
        <v>533397</v>
      </c>
      <c r="L9" s="264">
        <v>188947</v>
      </c>
      <c r="M9" s="265">
        <v>183831</v>
      </c>
      <c r="N9" s="266">
        <v>2.8</v>
      </c>
    </row>
    <row r="10" spans="1:16">
      <c r="A10" s="248"/>
      <c r="B10" s="244"/>
      <c r="C10" s="244"/>
      <c r="D10" s="244"/>
      <c r="E10" s="244"/>
      <c r="F10" s="244"/>
      <c r="G10" s="1117" t="s">
        <v>473</v>
      </c>
      <c r="H10" s="1118"/>
      <c r="I10" s="1118"/>
      <c r="J10" s="1119"/>
      <c r="K10" s="267">
        <v>69110</v>
      </c>
      <c r="L10" s="268">
        <v>24481</v>
      </c>
      <c r="M10" s="269">
        <v>17818</v>
      </c>
      <c r="N10" s="270">
        <v>37.4</v>
      </c>
    </row>
    <row r="11" spans="1:16" ht="13.5" customHeight="1">
      <c r="A11" s="248"/>
      <c r="B11" s="244"/>
      <c r="C11" s="244"/>
      <c r="D11" s="244"/>
      <c r="E11" s="244"/>
      <c r="F11" s="244"/>
      <c r="G11" s="1117" t="s">
        <v>474</v>
      </c>
      <c r="H11" s="1118"/>
      <c r="I11" s="1118"/>
      <c r="J11" s="1119"/>
      <c r="K11" s="267">
        <v>61724</v>
      </c>
      <c r="L11" s="268">
        <v>21865</v>
      </c>
      <c r="M11" s="269">
        <v>26667</v>
      </c>
      <c r="N11" s="270">
        <v>-18</v>
      </c>
    </row>
    <row r="12" spans="1:16" ht="13.5" customHeight="1">
      <c r="A12" s="248"/>
      <c r="B12" s="244"/>
      <c r="C12" s="244"/>
      <c r="D12" s="244"/>
      <c r="E12" s="244"/>
      <c r="F12" s="244"/>
      <c r="G12" s="1117" t="s">
        <v>475</v>
      </c>
      <c r="H12" s="1118"/>
      <c r="I12" s="1118"/>
      <c r="J12" s="1119"/>
      <c r="K12" s="267" t="s">
        <v>476</v>
      </c>
      <c r="L12" s="268" t="s">
        <v>476</v>
      </c>
      <c r="M12" s="269">
        <v>2490</v>
      </c>
      <c r="N12" s="270" t="s">
        <v>476</v>
      </c>
    </row>
    <row r="13" spans="1:16" ht="13.5" customHeight="1">
      <c r="A13" s="248"/>
      <c r="B13" s="244"/>
      <c r="C13" s="244"/>
      <c r="D13" s="244"/>
      <c r="E13" s="244"/>
      <c r="F13" s="244"/>
      <c r="G13" s="1117" t="s">
        <v>477</v>
      </c>
      <c r="H13" s="1118"/>
      <c r="I13" s="1118"/>
      <c r="J13" s="1119"/>
      <c r="K13" s="267" t="s">
        <v>476</v>
      </c>
      <c r="L13" s="268" t="s">
        <v>476</v>
      </c>
      <c r="M13" s="269" t="s">
        <v>476</v>
      </c>
      <c r="N13" s="270" t="s">
        <v>476</v>
      </c>
    </row>
    <row r="14" spans="1:16" ht="13.5" customHeight="1">
      <c r="A14" s="248"/>
      <c r="B14" s="244"/>
      <c r="C14" s="244"/>
      <c r="D14" s="244"/>
      <c r="E14" s="244"/>
      <c r="F14" s="244"/>
      <c r="G14" s="1117" t="s">
        <v>478</v>
      </c>
      <c r="H14" s="1118"/>
      <c r="I14" s="1118"/>
      <c r="J14" s="1119"/>
      <c r="K14" s="267">
        <v>79319</v>
      </c>
      <c r="L14" s="268">
        <v>28097</v>
      </c>
      <c r="M14" s="269">
        <v>9105</v>
      </c>
      <c r="N14" s="270">
        <v>208.6</v>
      </c>
    </row>
    <row r="15" spans="1:16" ht="13.5" customHeight="1">
      <c r="A15" s="248"/>
      <c r="B15" s="244"/>
      <c r="C15" s="244"/>
      <c r="D15" s="244"/>
      <c r="E15" s="244"/>
      <c r="F15" s="244"/>
      <c r="G15" s="1117" t="s">
        <v>479</v>
      </c>
      <c r="H15" s="1118"/>
      <c r="I15" s="1118"/>
      <c r="J15" s="1119"/>
      <c r="K15" s="267">
        <v>5514</v>
      </c>
      <c r="L15" s="268">
        <v>1953</v>
      </c>
      <c r="M15" s="269">
        <v>5055</v>
      </c>
      <c r="N15" s="270">
        <v>-61.4</v>
      </c>
    </row>
    <row r="16" spans="1:16">
      <c r="A16" s="248"/>
      <c r="B16" s="244"/>
      <c r="C16" s="244"/>
      <c r="D16" s="244"/>
      <c r="E16" s="244"/>
      <c r="F16" s="244"/>
      <c r="G16" s="1120" t="s">
        <v>480</v>
      </c>
      <c r="H16" s="1121"/>
      <c r="I16" s="1121"/>
      <c r="J16" s="1122"/>
      <c r="K16" s="268">
        <v>-74332</v>
      </c>
      <c r="L16" s="268">
        <v>-26331</v>
      </c>
      <c r="M16" s="269">
        <v>-22864</v>
      </c>
      <c r="N16" s="270">
        <v>15.2</v>
      </c>
    </row>
    <row r="17" spans="1:16">
      <c r="A17" s="248"/>
      <c r="B17" s="244"/>
      <c r="C17" s="244"/>
      <c r="D17" s="244"/>
      <c r="E17" s="244"/>
      <c r="F17" s="244"/>
      <c r="G17" s="1120" t="s">
        <v>171</v>
      </c>
      <c r="H17" s="1121"/>
      <c r="I17" s="1121"/>
      <c r="J17" s="1122"/>
      <c r="K17" s="268">
        <v>674732</v>
      </c>
      <c r="L17" s="268">
        <v>239012</v>
      </c>
      <c r="M17" s="269">
        <v>222101</v>
      </c>
      <c r="N17" s="270">
        <v>7.6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2" t="s">
        <v>485</v>
      </c>
      <c r="H21" s="1113"/>
      <c r="I21" s="1113"/>
      <c r="J21" s="1114"/>
      <c r="K21" s="280">
        <v>19.84</v>
      </c>
      <c r="L21" s="281">
        <v>20.61</v>
      </c>
      <c r="M21" s="282">
        <v>-0.77</v>
      </c>
      <c r="N21" s="249"/>
      <c r="O21" s="283"/>
      <c r="P21" s="279"/>
    </row>
    <row r="22" spans="1:16" s="284" customFormat="1">
      <c r="A22" s="279"/>
      <c r="B22" s="249"/>
      <c r="C22" s="249"/>
      <c r="D22" s="249"/>
      <c r="E22" s="249"/>
      <c r="F22" s="249"/>
      <c r="G22" s="1112" t="s">
        <v>486</v>
      </c>
      <c r="H22" s="1113"/>
      <c r="I22" s="1113"/>
      <c r="J22" s="1114"/>
      <c r="K22" s="285">
        <v>90.1</v>
      </c>
      <c r="L22" s="286">
        <v>94.6</v>
      </c>
      <c r="M22" s="287">
        <v>-4.5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5" t="s">
        <v>467</v>
      </c>
      <c r="L30" s="254"/>
      <c r="M30" s="255" t="s">
        <v>468</v>
      </c>
      <c r="N30" s="256"/>
    </row>
    <row r="31" spans="1:16">
      <c r="A31" s="248"/>
      <c r="B31" s="244"/>
      <c r="C31" s="244"/>
      <c r="D31" s="244"/>
      <c r="E31" s="244"/>
      <c r="F31" s="244"/>
      <c r="G31" s="257"/>
      <c r="H31" s="258"/>
      <c r="I31" s="258"/>
      <c r="J31" s="259"/>
      <c r="K31" s="1116"/>
      <c r="L31" s="260" t="s">
        <v>469</v>
      </c>
      <c r="M31" s="261" t="s">
        <v>470</v>
      </c>
      <c r="N31" s="262" t="s">
        <v>471</v>
      </c>
    </row>
    <row r="32" spans="1:16" ht="27" customHeight="1">
      <c r="A32" s="248"/>
      <c r="B32" s="244"/>
      <c r="C32" s="244"/>
      <c r="D32" s="244"/>
      <c r="E32" s="244"/>
      <c r="F32" s="244"/>
      <c r="G32" s="1128" t="s">
        <v>490</v>
      </c>
      <c r="H32" s="1129"/>
      <c r="I32" s="1129"/>
      <c r="J32" s="1130"/>
      <c r="K32" s="294">
        <v>380413</v>
      </c>
      <c r="L32" s="294">
        <v>134755</v>
      </c>
      <c r="M32" s="295">
        <v>144540</v>
      </c>
      <c r="N32" s="296">
        <v>-6.8</v>
      </c>
    </row>
    <row r="33" spans="1:16" ht="13.5" customHeight="1">
      <c r="A33" s="248"/>
      <c r="B33" s="244"/>
      <c r="C33" s="244"/>
      <c r="D33" s="244"/>
      <c r="E33" s="244"/>
      <c r="F33" s="244"/>
      <c r="G33" s="1128" t="s">
        <v>491</v>
      </c>
      <c r="H33" s="1129"/>
      <c r="I33" s="1129"/>
      <c r="J33" s="1130"/>
      <c r="K33" s="294" t="s">
        <v>476</v>
      </c>
      <c r="L33" s="294" t="s">
        <v>476</v>
      </c>
      <c r="M33" s="295" t="s">
        <v>476</v>
      </c>
      <c r="N33" s="296" t="s">
        <v>476</v>
      </c>
    </row>
    <row r="34" spans="1:16" ht="27" customHeight="1">
      <c r="A34" s="248"/>
      <c r="B34" s="244"/>
      <c r="C34" s="244"/>
      <c r="D34" s="244"/>
      <c r="E34" s="244"/>
      <c r="F34" s="244"/>
      <c r="G34" s="1128" t="s">
        <v>492</v>
      </c>
      <c r="H34" s="1129"/>
      <c r="I34" s="1129"/>
      <c r="J34" s="1130"/>
      <c r="K34" s="294" t="s">
        <v>476</v>
      </c>
      <c r="L34" s="294" t="s">
        <v>476</v>
      </c>
      <c r="M34" s="295" t="s">
        <v>476</v>
      </c>
      <c r="N34" s="296" t="s">
        <v>476</v>
      </c>
    </row>
    <row r="35" spans="1:16" ht="27" customHeight="1">
      <c r="A35" s="248"/>
      <c r="B35" s="244"/>
      <c r="C35" s="244"/>
      <c r="D35" s="244"/>
      <c r="E35" s="244"/>
      <c r="F35" s="244"/>
      <c r="G35" s="1128" t="s">
        <v>493</v>
      </c>
      <c r="H35" s="1129"/>
      <c r="I35" s="1129"/>
      <c r="J35" s="1130"/>
      <c r="K35" s="294">
        <v>90511</v>
      </c>
      <c r="L35" s="294">
        <v>32062</v>
      </c>
      <c r="M35" s="295">
        <v>29964</v>
      </c>
      <c r="N35" s="296">
        <v>7</v>
      </c>
    </row>
    <row r="36" spans="1:16" ht="27" customHeight="1">
      <c r="A36" s="248"/>
      <c r="B36" s="244"/>
      <c r="C36" s="244"/>
      <c r="D36" s="244"/>
      <c r="E36" s="244"/>
      <c r="F36" s="244"/>
      <c r="G36" s="1128" t="s">
        <v>494</v>
      </c>
      <c r="H36" s="1129"/>
      <c r="I36" s="1129"/>
      <c r="J36" s="1130"/>
      <c r="K36" s="294">
        <v>3262</v>
      </c>
      <c r="L36" s="294">
        <v>1156</v>
      </c>
      <c r="M36" s="295">
        <v>6972</v>
      </c>
      <c r="N36" s="296">
        <v>-83.4</v>
      </c>
    </row>
    <row r="37" spans="1:16" ht="13.5" customHeight="1">
      <c r="A37" s="248"/>
      <c r="B37" s="244"/>
      <c r="C37" s="244"/>
      <c r="D37" s="244"/>
      <c r="E37" s="244"/>
      <c r="F37" s="244"/>
      <c r="G37" s="1128" t="s">
        <v>495</v>
      </c>
      <c r="H37" s="1129"/>
      <c r="I37" s="1129"/>
      <c r="J37" s="1130"/>
      <c r="K37" s="294" t="s">
        <v>476</v>
      </c>
      <c r="L37" s="294" t="s">
        <v>476</v>
      </c>
      <c r="M37" s="295">
        <v>2692</v>
      </c>
      <c r="N37" s="296" t="s">
        <v>476</v>
      </c>
    </row>
    <row r="38" spans="1:16" ht="27" customHeight="1">
      <c r="A38" s="248"/>
      <c r="B38" s="244"/>
      <c r="C38" s="244"/>
      <c r="D38" s="244"/>
      <c r="E38" s="244"/>
      <c r="F38" s="244"/>
      <c r="G38" s="1131" t="s">
        <v>496</v>
      </c>
      <c r="H38" s="1132"/>
      <c r="I38" s="1132"/>
      <c r="J38" s="1133"/>
      <c r="K38" s="297">
        <v>71</v>
      </c>
      <c r="L38" s="297">
        <v>25</v>
      </c>
      <c r="M38" s="298">
        <v>44</v>
      </c>
      <c r="N38" s="299">
        <v>-43.2</v>
      </c>
      <c r="O38" s="293"/>
    </row>
    <row r="39" spans="1:16">
      <c r="A39" s="248"/>
      <c r="B39" s="244"/>
      <c r="C39" s="244"/>
      <c r="D39" s="244"/>
      <c r="E39" s="244"/>
      <c r="F39" s="244"/>
      <c r="G39" s="1131" t="s">
        <v>497</v>
      </c>
      <c r="H39" s="1132"/>
      <c r="I39" s="1132"/>
      <c r="J39" s="1133"/>
      <c r="K39" s="300" t="s">
        <v>476</v>
      </c>
      <c r="L39" s="300" t="s">
        <v>476</v>
      </c>
      <c r="M39" s="301">
        <v>-7752</v>
      </c>
      <c r="N39" s="302" t="s">
        <v>476</v>
      </c>
      <c r="O39" s="293"/>
    </row>
    <row r="40" spans="1:16" ht="27" customHeight="1">
      <c r="A40" s="248"/>
      <c r="B40" s="244"/>
      <c r="C40" s="244"/>
      <c r="D40" s="244"/>
      <c r="E40" s="244"/>
      <c r="F40" s="244"/>
      <c r="G40" s="1128" t="s">
        <v>498</v>
      </c>
      <c r="H40" s="1129"/>
      <c r="I40" s="1129"/>
      <c r="J40" s="1130"/>
      <c r="K40" s="300">
        <v>-341548</v>
      </c>
      <c r="L40" s="300">
        <v>-120988</v>
      </c>
      <c r="M40" s="301">
        <v>-125847</v>
      </c>
      <c r="N40" s="302">
        <v>-3.9</v>
      </c>
      <c r="O40" s="293"/>
    </row>
    <row r="41" spans="1:16">
      <c r="A41" s="248"/>
      <c r="B41" s="244"/>
      <c r="C41" s="244"/>
      <c r="D41" s="244"/>
      <c r="E41" s="244"/>
      <c r="F41" s="244"/>
      <c r="G41" s="1134" t="s">
        <v>281</v>
      </c>
      <c r="H41" s="1135"/>
      <c r="I41" s="1135"/>
      <c r="J41" s="1136"/>
      <c r="K41" s="294">
        <v>132709</v>
      </c>
      <c r="L41" s="300">
        <v>47010</v>
      </c>
      <c r="M41" s="301">
        <v>50612</v>
      </c>
      <c r="N41" s="302">
        <v>-7.1</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23" t="s">
        <v>467</v>
      </c>
      <c r="J49" s="1125" t="s">
        <v>502</v>
      </c>
      <c r="K49" s="1126"/>
      <c r="L49" s="1126"/>
      <c r="M49" s="1126"/>
      <c r="N49" s="1127"/>
    </row>
    <row r="50" spans="1:14">
      <c r="A50" s="248"/>
      <c r="B50" s="244"/>
      <c r="C50" s="244"/>
      <c r="D50" s="244"/>
      <c r="E50" s="244"/>
      <c r="F50" s="244"/>
      <c r="G50" s="312"/>
      <c r="H50" s="313"/>
      <c r="I50" s="1124"/>
      <c r="J50" s="314" t="s">
        <v>503</v>
      </c>
      <c r="K50" s="315" t="s">
        <v>504</v>
      </c>
      <c r="L50" s="316" t="s">
        <v>505</v>
      </c>
      <c r="M50" s="317" t="s">
        <v>506</v>
      </c>
      <c r="N50" s="318" t="s">
        <v>507</v>
      </c>
    </row>
    <row r="51" spans="1:14">
      <c r="A51" s="248"/>
      <c r="B51" s="244"/>
      <c r="C51" s="244"/>
      <c r="D51" s="244"/>
      <c r="E51" s="244"/>
      <c r="F51" s="244"/>
      <c r="G51" s="310" t="s">
        <v>508</v>
      </c>
      <c r="H51" s="311"/>
      <c r="I51" s="319">
        <v>333015</v>
      </c>
      <c r="J51" s="320">
        <v>108227</v>
      </c>
      <c r="K51" s="321">
        <v>138.5</v>
      </c>
      <c r="L51" s="322">
        <v>262834</v>
      </c>
      <c r="M51" s="323">
        <v>48.9</v>
      </c>
      <c r="N51" s="324">
        <v>89.6</v>
      </c>
    </row>
    <row r="52" spans="1:14">
      <c r="A52" s="248"/>
      <c r="B52" s="244"/>
      <c r="C52" s="244"/>
      <c r="D52" s="244"/>
      <c r="E52" s="244"/>
      <c r="F52" s="244"/>
      <c r="G52" s="325"/>
      <c r="H52" s="326" t="s">
        <v>509</v>
      </c>
      <c r="I52" s="327">
        <v>258106</v>
      </c>
      <c r="J52" s="328">
        <v>83882</v>
      </c>
      <c r="K52" s="329">
        <v>417.1</v>
      </c>
      <c r="L52" s="330">
        <v>147509</v>
      </c>
      <c r="M52" s="331">
        <v>95.6</v>
      </c>
      <c r="N52" s="332">
        <v>321.5</v>
      </c>
    </row>
    <row r="53" spans="1:14">
      <c r="A53" s="248"/>
      <c r="B53" s="244"/>
      <c r="C53" s="244"/>
      <c r="D53" s="244"/>
      <c r="E53" s="244"/>
      <c r="F53" s="244"/>
      <c r="G53" s="310" t="s">
        <v>510</v>
      </c>
      <c r="H53" s="311"/>
      <c r="I53" s="319">
        <v>942292</v>
      </c>
      <c r="J53" s="320">
        <v>311604</v>
      </c>
      <c r="K53" s="321">
        <v>187.9</v>
      </c>
      <c r="L53" s="322">
        <v>334234</v>
      </c>
      <c r="M53" s="323">
        <v>27.2</v>
      </c>
      <c r="N53" s="324">
        <v>160.69999999999999</v>
      </c>
    </row>
    <row r="54" spans="1:14">
      <c r="A54" s="248"/>
      <c r="B54" s="244"/>
      <c r="C54" s="244"/>
      <c r="D54" s="244"/>
      <c r="E54" s="244"/>
      <c r="F54" s="244"/>
      <c r="G54" s="325"/>
      <c r="H54" s="326" t="s">
        <v>509</v>
      </c>
      <c r="I54" s="327">
        <v>269692</v>
      </c>
      <c r="J54" s="328">
        <v>89184</v>
      </c>
      <c r="K54" s="329">
        <v>6.3</v>
      </c>
      <c r="L54" s="330">
        <v>135366</v>
      </c>
      <c r="M54" s="331">
        <v>-8.1999999999999993</v>
      </c>
      <c r="N54" s="332">
        <v>14.5</v>
      </c>
    </row>
    <row r="55" spans="1:14">
      <c r="A55" s="248"/>
      <c r="B55" s="244"/>
      <c r="C55" s="244"/>
      <c r="D55" s="244"/>
      <c r="E55" s="244"/>
      <c r="F55" s="244"/>
      <c r="G55" s="310" t="s">
        <v>511</v>
      </c>
      <c r="H55" s="311"/>
      <c r="I55" s="319">
        <v>350176</v>
      </c>
      <c r="J55" s="320">
        <v>119964</v>
      </c>
      <c r="K55" s="321">
        <v>-61.5</v>
      </c>
      <c r="L55" s="322">
        <v>216155</v>
      </c>
      <c r="M55" s="323">
        <v>-35.299999999999997</v>
      </c>
      <c r="N55" s="324">
        <v>-26.2</v>
      </c>
    </row>
    <row r="56" spans="1:14">
      <c r="A56" s="248"/>
      <c r="B56" s="244"/>
      <c r="C56" s="244"/>
      <c r="D56" s="244"/>
      <c r="E56" s="244"/>
      <c r="F56" s="244"/>
      <c r="G56" s="325"/>
      <c r="H56" s="326" t="s">
        <v>509</v>
      </c>
      <c r="I56" s="327">
        <v>205670</v>
      </c>
      <c r="J56" s="328">
        <v>70459</v>
      </c>
      <c r="K56" s="329">
        <v>-21</v>
      </c>
      <c r="L56" s="330">
        <v>108827</v>
      </c>
      <c r="M56" s="331">
        <v>-19.600000000000001</v>
      </c>
      <c r="N56" s="332">
        <v>-1.4</v>
      </c>
    </row>
    <row r="57" spans="1:14">
      <c r="A57" s="248"/>
      <c r="B57" s="244"/>
      <c r="C57" s="244"/>
      <c r="D57" s="244"/>
      <c r="E57" s="244"/>
      <c r="F57" s="244"/>
      <c r="G57" s="310" t="s">
        <v>512</v>
      </c>
      <c r="H57" s="311"/>
      <c r="I57" s="319">
        <v>290699</v>
      </c>
      <c r="J57" s="320">
        <v>101892</v>
      </c>
      <c r="K57" s="321">
        <v>-15.1</v>
      </c>
      <c r="L57" s="322">
        <v>228305</v>
      </c>
      <c r="M57" s="323">
        <v>5.6</v>
      </c>
      <c r="N57" s="324">
        <v>-20.7</v>
      </c>
    </row>
    <row r="58" spans="1:14">
      <c r="A58" s="248"/>
      <c r="B58" s="244"/>
      <c r="C58" s="244"/>
      <c r="D58" s="244"/>
      <c r="E58" s="244"/>
      <c r="F58" s="244"/>
      <c r="G58" s="325"/>
      <c r="H58" s="326" t="s">
        <v>509</v>
      </c>
      <c r="I58" s="327">
        <v>182376</v>
      </c>
      <c r="J58" s="328">
        <v>63924</v>
      </c>
      <c r="K58" s="329">
        <v>-9.3000000000000007</v>
      </c>
      <c r="L58" s="330">
        <v>86611</v>
      </c>
      <c r="M58" s="331">
        <v>-20.399999999999999</v>
      </c>
      <c r="N58" s="332">
        <v>11.1</v>
      </c>
    </row>
    <row r="59" spans="1:14">
      <c r="A59" s="248"/>
      <c r="B59" s="244"/>
      <c r="C59" s="244"/>
      <c r="D59" s="244"/>
      <c r="E59" s="244"/>
      <c r="F59" s="244"/>
      <c r="G59" s="310" t="s">
        <v>513</v>
      </c>
      <c r="H59" s="311"/>
      <c r="I59" s="319">
        <v>478192</v>
      </c>
      <c r="J59" s="320">
        <v>169391</v>
      </c>
      <c r="K59" s="321">
        <v>66.2</v>
      </c>
      <c r="L59" s="322">
        <v>316331</v>
      </c>
      <c r="M59" s="323">
        <v>38.6</v>
      </c>
      <c r="N59" s="324">
        <v>27.6</v>
      </c>
    </row>
    <row r="60" spans="1:14">
      <c r="A60" s="248"/>
      <c r="B60" s="244"/>
      <c r="C60" s="244"/>
      <c r="D60" s="244"/>
      <c r="E60" s="244"/>
      <c r="F60" s="244"/>
      <c r="G60" s="325"/>
      <c r="H60" s="326" t="s">
        <v>509</v>
      </c>
      <c r="I60" s="333">
        <v>188368</v>
      </c>
      <c r="J60" s="328">
        <v>66726</v>
      </c>
      <c r="K60" s="329">
        <v>4.4000000000000004</v>
      </c>
      <c r="L60" s="330">
        <v>106387</v>
      </c>
      <c r="M60" s="331">
        <v>22.8</v>
      </c>
      <c r="N60" s="332">
        <v>-18.399999999999999</v>
      </c>
    </row>
    <row r="61" spans="1:14">
      <c r="A61" s="248"/>
      <c r="B61" s="244"/>
      <c r="C61" s="244"/>
      <c r="D61" s="244"/>
      <c r="E61" s="244"/>
      <c r="F61" s="244"/>
      <c r="G61" s="310" t="s">
        <v>514</v>
      </c>
      <c r="H61" s="334"/>
      <c r="I61" s="335">
        <v>478875</v>
      </c>
      <c r="J61" s="336">
        <v>162216</v>
      </c>
      <c r="K61" s="337">
        <v>63.2</v>
      </c>
      <c r="L61" s="338">
        <v>271572</v>
      </c>
      <c r="M61" s="339">
        <v>17</v>
      </c>
      <c r="N61" s="324">
        <v>46.2</v>
      </c>
    </row>
    <row r="62" spans="1:14">
      <c r="A62" s="248"/>
      <c r="B62" s="244"/>
      <c r="C62" s="244"/>
      <c r="D62" s="244"/>
      <c r="E62" s="244"/>
      <c r="F62" s="244"/>
      <c r="G62" s="325"/>
      <c r="H62" s="326" t="s">
        <v>509</v>
      </c>
      <c r="I62" s="327">
        <v>220842</v>
      </c>
      <c r="J62" s="328">
        <v>74835</v>
      </c>
      <c r="K62" s="329">
        <v>79.5</v>
      </c>
      <c r="L62" s="330">
        <v>116940</v>
      </c>
      <c r="M62" s="331">
        <v>14</v>
      </c>
      <c r="N62" s="332">
        <v>65.5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7" t="s">
        <v>3</v>
      </c>
      <c r="D47" s="1137"/>
      <c r="E47" s="1138"/>
      <c r="F47" s="11">
        <v>2.63</v>
      </c>
      <c r="G47" s="12">
        <v>5.4</v>
      </c>
      <c r="H47" s="12">
        <v>6.11</v>
      </c>
      <c r="I47" s="12">
        <v>7.57</v>
      </c>
      <c r="J47" s="13">
        <v>11.6</v>
      </c>
    </row>
    <row r="48" spans="2:10" ht="57.75" customHeight="1">
      <c r="B48" s="14"/>
      <c r="C48" s="1139" t="s">
        <v>4</v>
      </c>
      <c r="D48" s="1139"/>
      <c r="E48" s="1140"/>
      <c r="F48" s="15">
        <v>5.91</v>
      </c>
      <c r="G48" s="16">
        <v>5.72</v>
      </c>
      <c r="H48" s="16">
        <v>7.46</v>
      </c>
      <c r="I48" s="16">
        <v>6.91</v>
      </c>
      <c r="J48" s="17">
        <v>9.07</v>
      </c>
    </row>
    <row r="49" spans="2:10" ht="57.75" customHeight="1" thickBot="1">
      <c r="B49" s="18"/>
      <c r="C49" s="1141" t="s">
        <v>5</v>
      </c>
      <c r="D49" s="1141"/>
      <c r="E49" s="1142"/>
      <c r="F49" s="19">
        <v>0.59</v>
      </c>
      <c r="G49" s="20">
        <v>1.5</v>
      </c>
      <c r="H49" s="20" t="s">
        <v>521</v>
      </c>
      <c r="I49" s="20">
        <v>0.67</v>
      </c>
      <c r="J49" s="21">
        <v>2.64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9" t="s">
        <v>522</v>
      </c>
      <c r="D34" s="1149"/>
      <c r="E34" s="1150"/>
      <c r="F34" s="32">
        <v>5.91</v>
      </c>
      <c r="G34" s="33">
        <v>5.72</v>
      </c>
      <c r="H34" s="33">
        <v>7.46</v>
      </c>
      <c r="I34" s="33">
        <v>6.91</v>
      </c>
      <c r="J34" s="34">
        <v>9.07</v>
      </c>
      <c r="K34" s="22"/>
      <c r="L34" s="22"/>
      <c r="M34" s="22"/>
      <c r="N34" s="22"/>
      <c r="O34" s="22"/>
      <c r="P34" s="22"/>
    </row>
    <row r="35" spans="1:16" ht="39" customHeight="1">
      <c r="A35" s="22"/>
      <c r="B35" s="35"/>
      <c r="C35" s="1143" t="s">
        <v>523</v>
      </c>
      <c r="D35" s="1144"/>
      <c r="E35" s="1145"/>
      <c r="F35" s="36">
        <v>1.43</v>
      </c>
      <c r="G35" s="37">
        <v>0.75</v>
      </c>
      <c r="H35" s="37">
        <v>0.98</v>
      </c>
      <c r="I35" s="37">
        <v>0.01</v>
      </c>
      <c r="J35" s="38">
        <v>0.5</v>
      </c>
      <c r="K35" s="22"/>
      <c r="L35" s="22"/>
      <c r="M35" s="22"/>
      <c r="N35" s="22"/>
      <c r="O35" s="22"/>
      <c r="P35" s="22"/>
    </row>
    <row r="36" spans="1:16" ht="39" customHeight="1">
      <c r="A36" s="22"/>
      <c r="B36" s="35"/>
      <c r="C36" s="1143" t="s">
        <v>524</v>
      </c>
      <c r="D36" s="1144"/>
      <c r="E36" s="1145"/>
      <c r="F36" s="36">
        <v>3.14</v>
      </c>
      <c r="G36" s="37">
        <v>2.4700000000000002</v>
      </c>
      <c r="H36" s="37">
        <v>1.71</v>
      </c>
      <c r="I36" s="37">
        <v>1.17</v>
      </c>
      <c r="J36" s="38">
        <v>0.06</v>
      </c>
      <c r="K36" s="22"/>
      <c r="L36" s="22"/>
      <c r="M36" s="22"/>
      <c r="N36" s="22"/>
      <c r="O36" s="22"/>
      <c r="P36" s="22"/>
    </row>
    <row r="37" spans="1:16" ht="39" customHeight="1">
      <c r="A37" s="22"/>
      <c r="B37" s="35"/>
      <c r="C37" s="1143" t="s">
        <v>525</v>
      </c>
      <c r="D37" s="1144"/>
      <c r="E37" s="1145"/>
      <c r="F37" s="36">
        <v>0.03</v>
      </c>
      <c r="G37" s="37">
        <v>0.03</v>
      </c>
      <c r="H37" s="37">
        <v>0.04</v>
      </c>
      <c r="I37" s="37">
        <v>0.03</v>
      </c>
      <c r="J37" s="38">
        <v>0.03</v>
      </c>
      <c r="K37" s="22"/>
      <c r="L37" s="22"/>
      <c r="M37" s="22"/>
      <c r="N37" s="22"/>
      <c r="O37" s="22"/>
      <c r="P37" s="22"/>
    </row>
    <row r="38" spans="1:16" ht="39" customHeight="1">
      <c r="A38" s="22"/>
      <c r="B38" s="35"/>
      <c r="C38" s="1143" t="s">
        <v>526</v>
      </c>
      <c r="D38" s="1144"/>
      <c r="E38" s="1145"/>
      <c r="F38" s="36">
        <v>0.01</v>
      </c>
      <c r="G38" s="37">
        <v>0.01</v>
      </c>
      <c r="H38" s="37">
        <v>0.01</v>
      </c>
      <c r="I38" s="37">
        <v>0.01</v>
      </c>
      <c r="J38" s="38">
        <v>0.01</v>
      </c>
      <c r="K38" s="22"/>
      <c r="L38" s="22"/>
      <c r="M38" s="22"/>
      <c r="N38" s="22"/>
      <c r="O38" s="22"/>
      <c r="P38" s="22"/>
    </row>
    <row r="39" spans="1:16" ht="39" customHeight="1">
      <c r="A39" s="22"/>
      <c r="B39" s="35"/>
      <c r="C39" s="1143" t="s">
        <v>527</v>
      </c>
      <c r="D39" s="1144"/>
      <c r="E39" s="1145"/>
      <c r="F39" s="36">
        <v>0.01</v>
      </c>
      <c r="G39" s="37">
        <v>0</v>
      </c>
      <c r="H39" s="37">
        <v>0.01</v>
      </c>
      <c r="I39" s="37">
        <v>0.01</v>
      </c>
      <c r="J39" s="38">
        <v>0.01</v>
      </c>
      <c r="K39" s="22"/>
      <c r="L39" s="22"/>
      <c r="M39" s="22"/>
      <c r="N39" s="22"/>
      <c r="O39" s="22"/>
      <c r="P39" s="22"/>
    </row>
    <row r="40" spans="1:16" ht="39" customHeight="1">
      <c r="A40" s="22"/>
      <c r="B40" s="35"/>
      <c r="C40" s="1143" t="s">
        <v>528</v>
      </c>
      <c r="D40" s="1144"/>
      <c r="E40" s="1145"/>
      <c r="F40" s="36">
        <v>0</v>
      </c>
      <c r="G40" s="37">
        <v>0</v>
      </c>
      <c r="H40" s="37">
        <v>0</v>
      </c>
      <c r="I40" s="37">
        <v>0</v>
      </c>
      <c r="J40" s="38">
        <v>0</v>
      </c>
      <c r="K40" s="22"/>
      <c r="L40" s="22"/>
      <c r="M40" s="22"/>
      <c r="N40" s="22"/>
      <c r="O40" s="22"/>
      <c r="P40" s="22"/>
    </row>
    <row r="41" spans="1:16" ht="39" customHeight="1">
      <c r="A41" s="22"/>
      <c r="B41" s="35"/>
      <c r="C41" s="1143" t="s">
        <v>529</v>
      </c>
      <c r="D41" s="1144"/>
      <c r="E41" s="1145"/>
      <c r="F41" s="36">
        <v>0</v>
      </c>
      <c r="G41" s="37">
        <v>0</v>
      </c>
      <c r="H41" s="37">
        <v>0</v>
      </c>
      <c r="I41" s="37">
        <v>0</v>
      </c>
      <c r="J41" s="38">
        <v>0</v>
      </c>
      <c r="K41" s="22"/>
      <c r="L41" s="22"/>
      <c r="M41" s="22"/>
      <c r="N41" s="22"/>
      <c r="O41" s="22"/>
      <c r="P41" s="22"/>
    </row>
    <row r="42" spans="1:16" ht="39" customHeight="1">
      <c r="A42" s="22"/>
      <c r="B42" s="39"/>
      <c r="C42" s="1143" t="s">
        <v>530</v>
      </c>
      <c r="D42" s="1144"/>
      <c r="E42" s="1145"/>
      <c r="F42" s="36" t="s">
        <v>476</v>
      </c>
      <c r="G42" s="37" t="s">
        <v>476</v>
      </c>
      <c r="H42" s="37" t="s">
        <v>476</v>
      </c>
      <c r="I42" s="37" t="s">
        <v>476</v>
      </c>
      <c r="J42" s="38" t="s">
        <v>476</v>
      </c>
      <c r="K42" s="22"/>
      <c r="L42" s="22"/>
      <c r="M42" s="22"/>
      <c r="N42" s="22"/>
      <c r="O42" s="22"/>
      <c r="P42" s="22"/>
    </row>
    <row r="43" spans="1:16" ht="39" customHeight="1" thickBot="1">
      <c r="A43" s="22"/>
      <c r="B43" s="40"/>
      <c r="C43" s="1146" t="s">
        <v>531</v>
      </c>
      <c r="D43" s="1147"/>
      <c r="E43" s="1148"/>
      <c r="F43" s="41">
        <v>7.0000000000000007E-2</v>
      </c>
      <c r="G43" s="42">
        <v>0</v>
      </c>
      <c r="H43" s="42" t="s">
        <v>476</v>
      </c>
      <c r="I43" s="42" t="s">
        <v>476</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9" t="s">
        <v>11</v>
      </c>
      <c r="C45" s="1160"/>
      <c r="D45" s="58"/>
      <c r="E45" s="1165" t="s">
        <v>12</v>
      </c>
      <c r="F45" s="1165"/>
      <c r="G45" s="1165"/>
      <c r="H45" s="1165"/>
      <c r="I45" s="1165"/>
      <c r="J45" s="1166"/>
      <c r="K45" s="59">
        <v>505</v>
      </c>
      <c r="L45" s="60">
        <v>492</v>
      </c>
      <c r="M45" s="60">
        <v>442</v>
      </c>
      <c r="N45" s="60">
        <v>409</v>
      </c>
      <c r="O45" s="61">
        <v>380</v>
      </c>
      <c r="P45" s="48"/>
      <c r="Q45" s="48"/>
      <c r="R45" s="48"/>
      <c r="S45" s="48"/>
      <c r="T45" s="48"/>
      <c r="U45" s="48"/>
    </row>
    <row r="46" spans="1:21" ht="30.75" customHeight="1">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c r="A48" s="48"/>
      <c r="B48" s="1161"/>
      <c r="C48" s="1162"/>
      <c r="D48" s="62"/>
      <c r="E48" s="1153" t="s">
        <v>15</v>
      </c>
      <c r="F48" s="1153"/>
      <c r="G48" s="1153"/>
      <c r="H48" s="1153"/>
      <c r="I48" s="1153"/>
      <c r="J48" s="1154"/>
      <c r="K48" s="63">
        <v>95</v>
      </c>
      <c r="L48" s="64">
        <v>83</v>
      </c>
      <c r="M48" s="64">
        <v>86</v>
      </c>
      <c r="N48" s="64">
        <v>96</v>
      </c>
      <c r="O48" s="65">
        <v>91</v>
      </c>
      <c r="P48" s="48"/>
      <c r="Q48" s="48"/>
      <c r="R48" s="48"/>
      <c r="S48" s="48"/>
      <c r="T48" s="48"/>
      <c r="U48" s="48"/>
    </row>
    <row r="49" spans="1:21" ht="30.75" customHeight="1">
      <c r="A49" s="48"/>
      <c r="B49" s="1161"/>
      <c r="C49" s="1162"/>
      <c r="D49" s="62"/>
      <c r="E49" s="1153" t="s">
        <v>16</v>
      </c>
      <c r="F49" s="1153"/>
      <c r="G49" s="1153"/>
      <c r="H49" s="1153"/>
      <c r="I49" s="1153"/>
      <c r="J49" s="1154"/>
      <c r="K49" s="63">
        <v>6</v>
      </c>
      <c r="L49" s="64">
        <v>6</v>
      </c>
      <c r="M49" s="64">
        <v>3</v>
      </c>
      <c r="N49" s="64">
        <v>2</v>
      </c>
      <c r="O49" s="65">
        <v>3</v>
      </c>
      <c r="P49" s="48"/>
      <c r="Q49" s="48"/>
      <c r="R49" s="48"/>
      <c r="S49" s="48"/>
      <c r="T49" s="48"/>
      <c r="U49" s="48"/>
    </row>
    <row r="50" spans="1:21" ht="30.75" customHeight="1">
      <c r="A50" s="48"/>
      <c r="B50" s="1161"/>
      <c r="C50" s="1162"/>
      <c r="D50" s="62"/>
      <c r="E50" s="1153" t="s">
        <v>17</v>
      </c>
      <c r="F50" s="1153"/>
      <c r="G50" s="1153"/>
      <c r="H50" s="1153"/>
      <c r="I50" s="1153"/>
      <c r="J50" s="1154"/>
      <c r="K50" s="63">
        <v>50</v>
      </c>
      <c r="L50" s="64">
        <v>49</v>
      </c>
      <c r="M50" s="64">
        <v>50</v>
      </c>
      <c r="N50" s="64" t="s">
        <v>476</v>
      </c>
      <c r="O50" s="65" t="s">
        <v>476</v>
      </c>
      <c r="P50" s="48"/>
      <c r="Q50" s="48"/>
      <c r="R50" s="48"/>
      <c r="S50" s="48"/>
      <c r="T50" s="48"/>
      <c r="U50" s="48"/>
    </row>
    <row r="51" spans="1:21" ht="30.75" customHeight="1">
      <c r="A51" s="48"/>
      <c r="B51" s="1163"/>
      <c r="C51" s="1164"/>
      <c r="D51" s="66"/>
      <c r="E51" s="1153" t="s">
        <v>18</v>
      </c>
      <c r="F51" s="1153"/>
      <c r="G51" s="1153"/>
      <c r="H51" s="1153"/>
      <c r="I51" s="1153"/>
      <c r="J51" s="1154"/>
      <c r="K51" s="63">
        <v>0</v>
      </c>
      <c r="L51" s="64">
        <v>0</v>
      </c>
      <c r="M51" s="64">
        <v>0</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350</v>
      </c>
      <c r="L52" s="64">
        <v>345</v>
      </c>
      <c r="M52" s="64">
        <v>321</v>
      </c>
      <c r="N52" s="64">
        <v>340</v>
      </c>
      <c r="O52" s="65">
        <v>341</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306</v>
      </c>
      <c r="L53" s="69">
        <v>285</v>
      </c>
      <c r="M53" s="69">
        <v>260</v>
      </c>
      <c r="N53" s="69">
        <v>167</v>
      </c>
      <c r="O53" s="70">
        <v>133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201op</cp:lastModifiedBy>
  <cp:lastPrinted>2015-05-07T04:41:24Z</cp:lastPrinted>
  <dcterms:created xsi:type="dcterms:W3CDTF">2015-02-17T05:58:48Z</dcterms:created>
  <dcterms:modified xsi:type="dcterms:W3CDTF">2015-05-07T14:08:33Z</dcterms:modified>
  <cp:category/>
</cp:coreProperties>
</file>