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U88" i="12" l="1"/>
  <c r="AP88" i="12"/>
  <c r="AF88"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C34" i="10"/>
  <c r="U34" i="10" s="1"/>
  <c r="U35" i="10" l="1"/>
  <c r="U36" i="10" s="1"/>
  <c r="U37" i="10" s="1"/>
  <c r="BW34" i="10"/>
  <c r="BW35" i="10" s="1"/>
  <c r="BW36" i="10" s="1"/>
  <c r="BW37" i="10" s="1"/>
  <c r="BW38" i="10" s="1"/>
  <c r="BW39" i="10" s="1"/>
  <c r="BW40" i="10" s="1"/>
  <c r="BW41" i="10" s="1"/>
  <c r="CO34" i="10"/>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<sst xmlns="http://schemas.openxmlformats.org/spreadsheetml/2006/main" count="1162" uniqueCount="625">
  <si>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</si>
  <si>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</si>
  <si>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</si>
  <si>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</si>
  <si>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</si>
  <si>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</si>
  <si>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</si>
  <si>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</si>
  <si>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</si>
  <si>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</si>
  <si>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</si>
  <si>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</si>
  <si>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</si>
  <si>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</si>
  <si>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</si>
  <si>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</si>
  <si>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</si>
  <si>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</si>
  <si>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</si>
  <si>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</si>
  <si>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</si>
  <si>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</si>
  <si>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</si>
  <si>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</si>
  <si>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</si>
  <si>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</si>
  <si>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</si>
  <si>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</si>
  <si>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</si>
  <si>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</si>
  <si>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</si>
  <si>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</si>
  <si>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</si>
  <si>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</si>
  <si>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</si>
  <si>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</si>
  <si>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</si>
  <si>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</si>
  <si>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</si>
  <si>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</si>
  <si>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</si>
  <si>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</si>
  <si>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</si>
  <si>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</si>
  <si>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</si>
  <si>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</si>
  <si>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</si>
  <si>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</si>
  <si>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</si>
  <si>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</si>
  <si>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</si>
  <si>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</si>
  <si>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</si>
  <si>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</si>
  <si>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</si>
  <si>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</si>
  <si>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</si>
  <si>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</si>
  <si>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</si>
  <si>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</si>
  <si>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</si>
  <si>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</si>
  <si>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</si>
  <si>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</si>
  <si>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</si>
  <si>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</si>
  <si>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</si>
  <si>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</si>
  <si>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</si>
  <si>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</si>
  <si>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</si>
  <si>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</si>
  <si>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</si>
  <si>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</si>
  <si>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</si>
  <si>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</si>
  <si>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</si>
  <si>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</si>
  <si>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</si>
  <si>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</si>
  <si>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</si>
  <si>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</si>
  <si>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</si>
  <si>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</si>
  <si>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</si>
  <si>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</si>
  <si>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</si>
  <si>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</si>
  <si>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</si>
  <si>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</si>
  <si>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</si>
  <si>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</si>
  <si>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</si>
  <si>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</si>
  <si>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</si>
  <si>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</si>
  <si>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</si>
  <si>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</si>
  <si>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</si>
  <si>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</si>
  <si>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</si>
  <si>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</si>
  <si>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</si>
  <si>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</si>
  <si>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</si>
  <si>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</si>
  <si>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</si>
  <si>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</si>
  <si>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</si>
  <si>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</si>
  <si>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</si>
  <si>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</si>
  <si>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</si>
  <si>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</si>
  <si>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</si>
  <si>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</si>
  <si>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</si>
  <si>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</si>
  <si>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</si>
  <si>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</si>
  <si>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</si>
  <si>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</si>
  <si>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</si>
  <si>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</si>
  <si>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</si>
  <si>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</si>
  <si>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</si>
  <si>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</si>
  <si>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</si>
  <si>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</si>
  <si>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</si>
  <si>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</si>
  <si>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</si>
  <si>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</si>
  <si>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</si>
  <si>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</si>
  <si>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</si>
  <si>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</si>
  <si>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</si>
  <si>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</si>
  <si>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</si>
  <si>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</si>
  <si>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</si>
  <si>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</si>
  <si>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</si>
  <si>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</si>
  <si>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</si>
  <si>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</si>
  <si>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</si>
  <si>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</si>
  <si>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</si>
  <si>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</si>
  <si>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</si>
  <si>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</si>
  <si>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</si>
  <si>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</si>
  <si>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</si>
  <si>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</si>
  <si>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</si>
  <si>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</si>
  <si>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</si>
  <si>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</si>
  <si>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</si>
  <si>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</si>
  <si>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</si>
  <si>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</si>
  <si>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</si>
  <si>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</si>
  <si>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</si>
  <si>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</si>
  <si>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</si>
  <si>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</si>
  <si>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</si>
  <si>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</si>
  <si>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</si>
  <si>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</si>
  <si>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</si>
  <si>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</si>
  <si>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</si>
  <si>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</si>
  <si>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</si>
  <si>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</si>
  <si>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</si>
  <si>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</si>
  <si>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</si>
  <si>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</si>
  <si>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</si>
  <si>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</si>
  <si>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</si>
  <si>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</si>
  <si>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</si>
  <si>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</si>
  <si>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</si>
  <si>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</si>
  <si>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</si>
  <si>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</si>
  <si>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</si>
  <si>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</si>
  <si>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</si>
  <si>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</si>
  <si>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</si>
  <si>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</si>
  <si>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</si>
  <si>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</si>
  <si>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</si>
  <si>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</si>
  <si>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</si>
  <si>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</si>
  <si>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</si>
  <si>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</si>
  <si>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</si>
  <si>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青森県新郷村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</si>
  <si>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</si>
  <si>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</si>
  <si>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</si>
  <si>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</si>
  <si>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</si>
  <si>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</si>
  <si>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</si>
  <si>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</si>
  <si>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</si>
  <si>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</si>
  <si>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</si>
  <si>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</si>
  <si>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</si>
  <si>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</si>
  <si>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</si>
  <si>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</si>
  <si>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</si>
  <si>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</si>
  <si>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</si>
  <si>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</si>
  <si>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</si>
  <si>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</si>
  <si>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</si>
  <si>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</si>
  <si>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</si>
  <si>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</si>
  <si>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</si>
  <si>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</si>
  <si>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</si>
  <si>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</si>
  <si>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</si>
  <si>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</si>
  <si>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</si>
  <si>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</si>
  <si>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</si>
  <si>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</si>
  <si>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</si>
  <si>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</si>
  <si>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</si>
  <si>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</si>
  <si>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</si>
  <si>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</si>
  <si>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</si>
  <si>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</si>
  <si>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</si>
  <si>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</si>
  <si>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</si>
  <si>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</si>
  <si>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</si>
  <si>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</si>
  <si>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</si>
  <si>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</si>
  <si>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</si>
  <si>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</si>
  <si>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</si>
  <si>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</si>
  <si>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</si>
  <si>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</si>
  <si>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</si>
  <si>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</si>
  <si>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</si>
  <si>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</si>
  <si>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</si>
  <si>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</si>
  <si>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</si>
  <si>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</si>
  <si>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</si>
  <si>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</si>
  <si>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</si>
  <si>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</si>
  <si>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</si>
  <si>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</si>
  <si>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</si>
  <si>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</si>
  <si>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</si>
  <si>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</si>
  <si>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</si>
  <si>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</si>
  <si>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</si>
  <si>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</si>
  <si>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</si>
  <si>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</si>
  <si>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</si>
  <si>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</si>
  <si>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</si>
  <si>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</si>
  <si>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</si>
  <si>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</si>
  <si>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</si>
  <si>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</si>
  <si>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</si>
  <si>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</si>
  <si>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</si>
  <si>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</si>
  <si>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</si>
  <si>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</si>
  <si>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</si>
  <si>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</si>
  <si>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</si>
  <si>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</si>
  <si>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</si>
  <si>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</si>
  <si>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</si>
  <si>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</si>
  <si>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</si>
  <si>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</si>
  <si>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</si>
  <si>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</si>
  <si>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</si>
  <si>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</si>
  <si>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</si>
  <si>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</si>
  <si>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</si>
  <si>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</si>
  <si>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</si>
  <si>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</si>
  <si>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</si>
  <si>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</si>
  <si>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</si>
  <si>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</si>
  <si>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</si>
  <si>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</si>
  <si>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</si>
  <si>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</si>
  <si>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</si>
  <si>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</si>
  <si>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</si>
  <si>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</si>
  <si>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</si>
  <si>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</si>
  <si>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</si>
  <si>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</si>
  <si>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</si>
  <si>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</si>
  <si>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</si>
  <si>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</si>
  <si>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</si>
  <si>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</si>
  <si>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</si>
  <si>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</si>
  <si>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</si>
  <si>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</si>
  <si>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</si>
  <si>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</si>
  <si>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</si>
  <si>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</si>
  <si>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</si>
  <si>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</si>
  <si>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</si>
  <si>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</si>
  <si>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</si>
  <si>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</si>
  <si>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</si>
  <si>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青森県新郷村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</si>
  <si>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</si>
  <si>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</si>
  <si>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</si>
  <si>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</si>
  <si>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</si>
  <si>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</si>
  <si>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</si>
  <si>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</si>
  <si>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</si>
  <si>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</si>
  <si>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</si>
  <si>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</si>
  <si>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</si>
  <si>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</si>
  <si>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</si>
  <si>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</si>
  <si>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</si>
  <si>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</si>
  <si>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</si>
  <si>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</si>
  <si>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</si>
  <si>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</si>
  <si>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</si>
  <si>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</si>
  <si>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</si>
  <si>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</si>
  <si>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</si>
  <si>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</si>
  <si>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</si>
  <si>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</si>
  <si>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</si>
  <si>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</si>
  <si>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</si>
  <si>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</si>
  <si>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</si>
  <si>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</si>
  <si>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</si>
  <si>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</si>
  <si>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</si>
  <si>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</si>
  <si>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</si>
  <si>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</si>
  <si>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</si>
  <si>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</si>
  <si>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</si>
  <si>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</si>
  <si>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</si>
  <si>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</si>
  <si>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</si>
  <si>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</si>
  <si>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</si>
  <si>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</si>
  <si>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</si>
  <si>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</si>
  <si>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</si>
  <si>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</si>
  <si>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</si>
  <si>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</si>
  <si>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</si>
  <si>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</si>
  <si>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</si>
  <si>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</si>
  <si>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</si>
  <si>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</si>
  <si>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</si>
  <si>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</si>
  <si>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</si>
  <si>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</si>
  <si>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</si>
  <si>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</si>
  <si>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</si>
  <si>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</si>
  <si>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</si>
  <si>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</si>
  <si>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</si>
  <si>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</si>
  <si>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</si>
  <si>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</si>
  <si>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</si>
  <si>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</si>
  <si>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</si>
  <si>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</si>
  <si>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</si>
  <si>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</si>
  <si>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</si>
  <si>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</si>
  <si>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</si>
  <si>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</si>
  <si>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</si>
  <si>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</si>
  <si>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</si>
  <si>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</si>
  <si>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</si>
  <si>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</si>
  <si>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</si>
  <si>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</si>
  <si>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</si>
  <si>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</si>
  <si>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</si>
  <si>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</si>
  <si>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</si>
  <si>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</si>
  <si>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</si>
  <si>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</si>
  <si>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</si>
  <si>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</si>
  <si>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</si>
  <si>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</si>
  <si>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</si>
  <si>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</si>
  <si>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</si>
  <si>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</si>
  <si>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</si>
  <si>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</si>
  <si>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</si>
  <si>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</si>
  <si>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</si>
  <si>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</si>
  <si>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</si>
  <si>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</si>
  <si>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</si>
  <si>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</si>
  <si>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</si>
  <si>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</si>
  <si>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</si>
  <si>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</si>
  <si>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</si>
  <si>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</si>
  <si>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</si>
  <si>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</si>
  <si>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</si>
  <si>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</si>
  <si>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</si>
  <si>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</si>
  <si>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</si>
  <si>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</si>
  <si>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</si>
  <si>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</si>
  <si>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</si>
  <si>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</si>
  <si>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</si>
  <si>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</si>
  <si>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</si>
  <si>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</si>
  <si>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</si>
  <si>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</si>
  <si>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</si>
  <si>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</si>
  <si>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</si>
  <si>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</si>
  <si>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</si>
  <si>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</si>
  <si>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</si>
  <si>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</si>
  <si>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</si>
  <si>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</si>
  <si>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</si>
  <si>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</si>
  <si>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</si>
  <si>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</si>
  <si>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</si>
  <si>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</si>
  <si>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</si>
  <si>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</si>
  <si>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</si>
  <si>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</si>
  <si>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</si>
  <si>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</si>
  <si>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</si>
  <si>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</si>
  <si>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</si>
  <si>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</si>
  <si>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</si>
  <si>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</si>
  <si>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</si>
  <si>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</si>
  <si>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</si>
  <si>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</si>
  <si>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</si>
  <si>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</si>
  <si>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</si>
  <si>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</si>
  <si>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</si>
  <si>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</si>
  <si>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</si>
  <si>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</si>
  <si>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</si>
  <si>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</si>
  <si>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</si>
  <si>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</si>
  <si>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</si>
  <si>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</si>
  <si>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</si>
  <si>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</si>
  <si>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</si>
  <si>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</si>
  <si>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</si>
  <si>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</si>
  <si>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</si>
  <si>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</si>
  <si>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</si>
  <si>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</si>
  <si>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</si>
  <si>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</si>
  <si>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</si>
  <si>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</si>
  <si>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</si>
  <si>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</si>
  <si>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</si>
  <si>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</si>
  <si>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</si>
  <si>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</si>
  <si>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2.50</t>
  </si>
  <si>
    <t>▲ 6.45</t>
  </si>
  <si>
    <t>▲ 3.58</t>
  </si>
  <si>
    <t>一般会計</t>
  </si>
  <si>
    <t>国民健康保険特別会計</t>
  </si>
  <si>
    <t>介護保険特別会計</t>
  </si>
  <si>
    <t>後期高齢者医療特別会計</t>
  </si>
  <si>
    <t>特定環境保全公共下水道特別会計</t>
  </si>
  <si>
    <t>農業集落排水事業特別会計</t>
  </si>
  <si>
    <t>簡易水道特別会計</t>
  </si>
  <si>
    <t>国民健康保険診療所特別会計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</si>
  <si>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</si>
  <si>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</si>
  <si>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</si>
  <si>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</si>
  <si>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</si>
  <si>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</si>
  <si>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</si>
  <si>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</si>
  <si>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いきいき新郷むらづくり基金</t>
    <rPh sb="4" eb="6">
      <t>シンゴウ</t>
    </rPh>
    <rPh sb="11" eb="13">
      <t>キキン</t>
    </rPh>
    <phoneticPr fontId="5"/>
  </si>
  <si>
    <t>農林業振興基金</t>
    <rPh sb="0" eb="3">
      <t>ノウリンギョウ</t>
    </rPh>
    <rPh sb="3" eb="5">
      <t>シンコウ</t>
    </rPh>
    <rPh sb="5" eb="7">
      <t>キキン</t>
    </rPh>
    <phoneticPr fontId="5"/>
  </si>
  <si>
    <t>地域福祉基金</t>
    <rPh sb="0" eb="2">
      <t>チイキ</t>
    </rPh>
    <rPh sb="2" eb="4">
      <t>フクシ</t>
    </rPh>
    <rPh sb="4" eb="6">
      <t>キキン</t>
    </rPh>
    <phoneticPr fontId="2"/>
  </si>
  <si>
    <t>定住促進住宅基金</t>
    <rPh sb="0" eb="2">
      <t>テイジュウ</t>
    </rPh>
    <rPh sb="2" eb="4">
      <t>ソクシン</t>
    </rPh>
    <rPh sb="4" eb="6">
      <t>ジュウタク</t>
    </rPh>
    <rPh sb="6" eb="8">
      <t>キキン</t>
    </rPh>
    <phoneticPr fontId="5"/>
  </si>
  <si>
    <t>新郷村ふるさと活性化公社</t>
    <rPh sb="0" eb="2">
      <t>シンゴウ</t>
    </rPh>
    <rPh sb="2" eb="3">
      <t>ムラ</t>
    </rPh>
    <rPh sb="7" eb="10">
      <t>カッセイカ</t>
    </rPh>
    <rPh sb="10" eb="12">
      <t>コウシャ</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</si>
  <si>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</si>
  <si>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</si>
  <si>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</si>
  <si>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</si>
  <si>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青森市町村総合事務組合</t>
    <rPh sb="0" eb="2">
      <t>アオモリ</t>
    </rPh>
    <rPh sb="2" eb="5">
      <t>シチョウソン</t>
    </rPh>
    <rPh sb="5" eb="7">
      <t>ソウゴウ</t>
    </rPh>
    <rPh sb="7" eb="9">
      <t>ジム</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</si>
  <si>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</si>
  <si>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</si>
  <si>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青森県後期高齢者医療広域連合(一般）</t>
    <rPh sb="15" eb="17">
      <t>イッパン</t>
    </rPh>
    <phoneticPr fontId="2"/>
  </si>
  <si>
    <t>青森県後期高齢者医療広域連合（特別）</t>
    <rPh sb="0" eb="3">
      <t>アオモリケン</t>
    </rPh>
    <rPh sb="3" eb="5">
      <t>コウキ</t>
    </rPh>
    <rPh sb="5" eb="8">
      <t>コウレイシャ</t>
    </rPh>
    <rPh sb="8" eb="10">
      <t>イリョウ</t>
    </rPh>
    <rPh sb="10" eb="12">
      <t>コウイキ</t>
    </rPh>
    <rPh sb="12" eb="14">
      <t>レンゴウ</t>
    </rPh>
    <rPh sb="15" eb="17">
      <t>トクベツ</t>
    </rPh>
    <phoneticPr fontId="2"/>
  </si>
  <si>
    <t>‐</t>
    <phoneticPr fontId="2"/>
  </si>
  <si>
    <t>しんごうふるさと活性化基金</t>
    <rPh sb="8" eb="11">
      <t>カッセイカ</t>
    </rPh>
    <rPh sb="11" eb="13">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</si>
  <si>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</si>
  <si>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</si>
  <si>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</si>
  <si>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</si>
  <si>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</si>
  <si>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</si>
  <si>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</si>
  <si>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</si>
  <si>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</si>
  <si>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</si>
  <si>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将来負担比率は類似団体平均値と同数値となり、実質公債比率も類似団体平均値を下回った。実質公債費比率は地方債の新規発行を抑制してきたことや、過去の大規模事業に伴う元利償還金が順次終了していることから減少してきているが、過疎債（道路改良事業事業債等）の借り入れが高止まりで推移したことから、これまで以上に地方債発行を抑制し健全化に努める必要がある。</t>
    <rPh sb="1" eb="3">
      <t>ショウライ</t>
    </rPh>
    <rPh sb="3" eb="5">
      <t>フタン</t>
    </rPh>
    <rPh sb="5" eb="7">
      <t>ヒリツ</t>
    </rPh>
    <rPh sb="8" eb="10">
      <t>ルイジ</t>
    </rPh>
    <rPh sb="10" eb="12">
      <t>ダンタイ</t>
    </rPh>
    <rPh sb="12" eb="15">
      <t>ヘイキンチ</t>
    </rPh>
    <rPh sb="16" eb="17">
      <t>オナ</t>
    </rPh>
    <rPh sb="17" eb="19">
      <t>スウチ</t>
    </rPh>
    <rPh sb="23" eb="25">
      <t>ジッシツ</t>
    </rPh>
    <rPh sb="25" eb="27">
      <t>コウサイ</t>
    </rPh>
    <rPh sb="27" eb="29">
      <t>ヒリツ</t>
    </rPh>
    <rPh sb="30" eb="32">
      <t>ルイジ</t>
    </rPh>
    <rPh sb="32" eb="34">
      <t>ダンタイ</t>
    </rPh>
    <rPh sb="34" eb="37">
      <t>ヘイキンチ</t>
    </rPh>
    <rPh sb="38" eb="40">
      <t>シタマワ</t>
    </rPh>
    <rPh sb="43" eb="45">
      <t>ジッシツ</t>
    </rPh>
    <rPh sb="45" eb="47">
      <t>コウサイ</t>
    </rPh>
    <rPh sb="47" eb="48">
      <t>ヒ</t>
    </rPh>
    <rPh sb="48" eb="50">
      <t>ヒリツ</t>
    </rPh>
    <rPh sb="51" eb="54">
      <t>チホウサイ</t>
    </rPh>
    <rPh sb="55" eb="57">
      <t>シンキ</t>
    </rPh>
    <rPh sb="57" eb="59">
      <t>ハッコウ</t>
    </rPh>
    <rPh sb="60" eb="62">
      <t>ヨクセイ</t>
    </rPh>
    <rPh sb="70" eb="72">
      <t>カコ</t>
    </rPh>
    <rPh sb="73" eb="76">
      <t>ダイキボ</t>
    </rPh>
    <rPh sb="76" eb="78">
      <t>ジギョウ</t>
    </rPh>
    <rPh sb="79" eb="80">
      <t>トモナ</t>
    </rPh>
    <rPh sb="81" eb="83">
      <t>ガンリ</t>
    </rPh>
    <rPh sb="83" eb="85">
      <t>ショウカン</t>
    </rPh>
    <rPh sb="85" eb="86">
      <t>キン</t>
    </rPh>
    <rPh sb="87" eb="89">
      <t>ジュンジ</t>
    </rPh>
    <rPh sb="89" eb="91">
      <t>シュウリョウ</t>
    </rPh>
    <rPh sb="99" eb="101">
      <t>ゲンショウ</t>
    </rPh>
    <rPh sb="109" eb="112">
      <t>カソサイ</t>
    </rPh>
    <rPh sb="113" eb="115">
      <t>ドウロ</t>
    </rPh>
    <rPh sb="115" eb="117">
      <t>カイリョウ</t>
    </rPh>
    <rPh sb="117" eb="119">
      <t>ジギョウ</t>
    </rPh>
    <rPh sb="119" eb="121">
      <t>ジギョウ</t>
    </rPh>
    <rPh sb="121" eb="122">
      <t>サイ</t>
    </rPh>
    <rPh sb="122" eb="123">
      <t>トウ</t>
    </rPh>
    <rPh sb="125" eb="126">
      <t>カ</t>
    </rPh>
    <rPh sb="127" eb="128">
      <t>イ</t>
    </rPh>
    <rPh sb="130" eb="132">
      <t>タカド</t>
    </rPh>
    <rPh sb="135" eb="137">
      <t>スイイ</t>
    </rPh>
    <rPh sb="148" eb="150">
      <t>イジョウ</t>
    </rPh>
    <rPh sb="151" eb="154">
      <t>チホウサイ</t>
    </rPh>
    <rPh sb="154" eb="156">
      <t>ハッコウ</t>
    </rPh>
    <rPh sb="157" eb="159">
      <t>ヨクセイ</t>
    </rPh>
    <rPh sb="160" eb="163">
      <t>ケンゼンカ</t>
    </rPh>
    <rPh sb="164" eb="165">
      <t>ツト</t>
    </rPh>
    <rPh sb="167" eb="169">
      <t>ヒツヨウ</t>
    </rPh>
    <phoneticPr fontId="2"/>
  </si>
  <si>
    <t xml:space="preserve"> 将来負担比率は類似団体平均値と同数値となったが、有形固定資産減価償却率は6.5ポイント上回っている。将来負担比率は財政調整基金及び減債基金の積立による充当可能金額の増があげられる。有形固定資産減価償却率は、役場庁舎、学校施設、福祉施設、消防施設の老朽化が進んでいることから類似団体平均値よりも高くなっている。公共施設等総合管理計画に基づき、適切な維持管理をおこない、今後増大することが明らかな施設の改修・更新事業については、事業の必要性等を検討しつつ取組みながら、地方債の抑制にも努め適正な財政運営をおこなっていく必要がある。</t>
    <rPh sb="1" eb="3">
      <t>ショウライ</t>
    </rPh>
    <rPh sb="3" eb="5">
      <t>フタン</t>
    </rPh>
    <rPh sb="5" eb="7">
      <t>ヒリツ</t>
    </rPh>
    <rPh sb="8" eb="10">
      <t>ルイジ</t>
    </rPh>
    <rPh sb="10" eb="12">
      <t>ダンタイ</t>
    </rPh>
    <rPh sb="12" eb="15">
      <t>ヘイキンチ</t>
    </rPh>
    <rPh sb="16" eb="17">
      <t>オナ</t>
    </rPh>
    <rPh sb="17" eb="18">
      <t>カズ</t>
    </rPh>
    <rPh sb="18" eb="19">
      <t>アタイ</t>
    </rPh>
    <rPh sb="25" eb="27">
      <t>ユウケイ</t>
    </rPh>
    <rPh sb="27" eb="29">
      <t>コテイ</t>
    </rPh>
    <rPh sb="29" eb="31">
      <t>シサン</t>
    </rPh>
    <rPh sb="31" eb="33">
      <t>ゲンカ</t>
    </rPh>
    <rPh sb="33" eb="35">
      <t>ショウキャク</t>
    </rPh>
    <rPh sb="35" eb="36">
      <t>リツ</t>
    </rPh>
    <rPh sb="44" eb="46">
      <t>ウワマワ</t>
    </rPh>
    <rPh sb="51" eb="53">
      <t>ショウライ</t>
    </rPh>
    <rPh sb="53" eb="55">
      <t>フタン</t>
    </rPh>
    <rPh sb="55" eb="57">
      <t>ヒリツ</t>
    </rPh>
    <rPh sb="58" eb="60">
      <t>ザイセイ</t>
    </rPh>
    <rPh sb="60" eb="62">
      <t>チョウセイ</t>
    </rPh>
    <rPh sb="62" eb="64">
      <t>キキン</t>
    </rPh>
    <rPh sb="64" eb="65">
      <t>オヨ</t>
    </rPh>
    <rPh sb="66" eb="68">
      <t>ゲンサイ</t>
    </rPh>
    <rPh sb="68" eb="70">
      <t>キキン</t>
    </rPh>
    <rPh sb="71" eb="73">
      <t>ツミタテ</t>
    </rPh>
    <rPh sb="76" eb="78">
      <t>ジュウトウ</t>
    </rPh>
    <rPh sb="78" eb="80">
      <t>カノウ</t>
    </rPh>
    <rPh sb="80" eb="82">
      <t>キンガク</t>
    </rPh>
    <rPh sb="83" eb="84">
      <t>ゾウ</t>
    </rPh>
    <rPh sb="91" eb="93">
      <t>ユウケイ</t>
    </rPh>
    <rPh sb="93" eb="95">
      <t>コテイ</t>
    </rPh>
    <rPh sb="95" eb="97">
      <t>シサン</t>
    </rPh>
    <rPh sb="97" eb="99">
      <t>ゲンカ</t>
    </rPh>
    <rPh sb="99" eb="101">
      <t>ショウキャク</t>
    </rPh>
    <rPh sb="101" eb="102">
      <t>リツ</t>
    </rPh>
    <rPh sb="104" eb="106">
      <t>ヤクバ</t>
    </rPh>
    <rPh sb="106" eb="108">
      <t>チョウシャ</t>
    </rPh>
    <rPh sb="109" eb="111">
      <t>ガッコウ</t>
    </rPh>
    <rPh sb="111" eb="113">
      <t>シセツ</t>
    </rPh>
    <rPh sb="114" eb="116">
      <t>フクシ</t>
    </rPh>
    <rPh sb="116" eb="118">
      <t>シセツ</t>
    </rPh>
    <rPh sb="119" eb="121">
      <t>ショウボウ</t>
    </rPh>
    <rPh sb="121" eb="123">
      <t>シセツ</t>
    </rPh>
    <rPh sb="124" eb="127">
      <t>ロウキュウカ</t>
    </rPh>
    <rPh sb="128" eb="129">
      <t>スス</t>
    </rPh>
    <rPh sb="137" eb="139">
      <t>ルイジ</t>
    </rPh>
    <rPh sb="139" eb="141">
      <t>ダンタイ</t>
    </rPh>
    <rPh sb="141" eb="144">
      <t>ヘイキンチ</t>
    </rPh>
    <rPh sb="147" eb="148">
      <t>タカ</t>
    </rPh>
    <rPh sb="155" eb="157">
      <t>コウキョウ</t>
    </rPh>
    <rPh sb="157" eb="159">
      <t>シセツ</t>
    </rPh>
    <rPh sb="159" eb="160">
      <t>トウ</t>
    </rPh>
    <rPh sb="160" eb="162">
      <t>ソウゴウ</t>
    </rPh>
    <rPh sb="162" eb="164">
      <t>カンリ</t>
    </rPh>
    <rPh sb="164" eb="166">
      <t>ケイカク</t>
    </rPh>
    <rPh sb="167" eb="168">
      <t>モト</t>
    </rPh>
    <rPh sb="171" eb="173">
      <t>テキセツ</t>
    </rPh>
    <rPh sb="174" eb="176">
      <t>イジ</t>
    </rPh>
    <rPh sb="176" eb="178">
      <t>カンリ</t>
    </rPh>
    <rPh sb="184" eb="186">
      <t>コンゴ</t>
    </rPh>
    <rPh sb="186" eb="188">
      <t>ゾウダイ</t>
    </rPh>
    <rPh sb="193" eb="194">
      <t>アキ</t>
    </rPh>
    <rPh sb="197" eb="199">
      <t>シセツ</t>
    </rPh>
    <rPh sb="200" eb="202">
      <t>カイシュウ</t>
    </rPh>
    <rPh sb="203" eb="205">
      <t>コウシン</t>
    </rPh>
    <rPh sb="205" eb="207">
      <t>ジギョウ</t>
    </rPh>
    <rPh sb="213" eb="215">
      <t>ジギョウ</t>
    </rPh>
    <rPh sb="216" eb="219">
      <t>ヒツヨウセイ</t>
    </rPh>
    <rPh sb="219" eb="220">
      <t>トウ</t>
    </rPh>
    <rPh sb="221" eb="223">
      <t>ケントウ</t>
    </rPh>
    <rPh sb="226" eb="228">
      <t>トリク</t>
    </rPh>
    <rPh sb="233" eb="236">
      <t>チホウサイ</t>
    </rPh>
    <rPh sb="237" eb="239">
      <t>ヨクセイ</t>
    </rPh>
    <rPh sb="241" eb="242">
      <t>ツト</t>
    </rPh>
    <rPh sb="243" eb="245">
      <t>テキセイ</t>
    </rPh>
    <rPh sb="246" eb="248">
      <t>ザイセイ</t>
    </rPh>
    <rPh sb="248" eb="250">
      <t>ウンエイ</t>
    </rPh>
    <rPh sb="258" eb="26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</si>
</sst>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80" fontId="1" fillId="0" borderId="0" xfId="16" applyNumberFormat="1" applyFont="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88"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5B1F-488E-B3DF-42D7C46720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151475</c:v>
                </c:pt>
                <c:pt idx="1">
                  <c:v>163206</c:v>
                </c:pt>
                <c:pt idx="2">
                  <c:v>115320</c:v>
                </c:pt>
                <c:pt idx="3">
                  <c:v>125539</c:v>
                </c:pt>
                <c:pt idx="4">
                  <c:v>188070</c:v>
                </c:pt>
              </c:numCache>
            </c:numRef>
          </c:val>
          <c:smooth val="0"/>
          <c:extLst>
            <c:ext xmlns:c16="http://schemas.microsoft.com/office/drawing/2014/chart" uri="{C3380CC4-5D6E-409C-BE32-E72D297353CC}">
              <c16:uniqueId val="{00000001-5B1F-488E-B3DF-42D7C46720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9.2200000000000006</c:v>
                </c:pt>
                <c:pt idx="1">
                  <c:v>8.15</c:v>
                </c:pt>
                <c:pt idx="2">
                  <c:v>10.81</c:v>
                </c:pt>
                <c:pt idx="3">
                  <c:v>6.64</c:v>
                </c:pt>
                <c:pt idx="4">
                  <c:v>8.5</c:v>
                </c:pt>
              </c:numCache>
            </c:numRef>
          </c:val>
          <c:extLst>
            <c:ext xmlns:c16="http://schemas.microsoft.com/office/drawing/2014/chart" uri="{C3380CC4-5D6E-409C-BE32-E72D297353CC}">
              <c16:uniqueId val="{00000000-BE43-4A5C-87EB-30828C59DE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18.41</c:v>
                </c:pt>
                <c:pt idx="1">
                  <c:v>17.440000000000001</c:v>
                </c:pt>
                <c:pt idx="2">
                  <c:v>20.97</c:v>
                </c:pt>
                <c:pt idx="3">
                  <c:v>22.36</c:v>
                </c:pt>
                <c:pt idx="4">
                  <c:v>23.96</c:v>
                </c:pt>
              </c:numCache>
            </c:numRef>
          </c:val>
          <c:extLst>
            <c:ext xmlns:c16="http://schemas.microsoft.com/office/drawing/2014/chart" uri="{C3380CC4-5D6E-409C-BE32-E72D297353CC}">
              <c16:uniqueId val="{00000001-BE43-4A5C-87EB-30828C59DE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c:v>
                </c:pt>
                <c:pt idx="1">
                  <c:v>-6.45</c:v>
                </c:pt>
                <c:pt idx="2">
                  <c:v>1.94</c:v>
                </c:pt>
                <c:pt idx="3">
                  <c:v>-3.58</c:v>
                </c:pt>
                <c:pt idx="4">
                  <c:v>3.35</c:v>
                </c:pt>
              </c:numCache>
            </c:numRef>
          </c:val>
          <c:smooth val="0"/>
          <c:extLst>
            <c:ext xmlns:c16="http://schemas.microsoft.com/office/drawing/2014/chart" uri="{C3380CC4-5D6E-409C-BE32-E72D297353CC}">
              <c16:uniqueId val="{00000002-BE43-4A5C-87EB-30828C59DE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90-48E8-BC6F-E0A1382D87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90-48E8-BC6F-E0A1382D8711}"/>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990-48E8-BC6F-E0A1382D8711}"/>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4990-48E8-BC6F-E0A1382D871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4990-48E8-BC6F-E0A1382D8711}"/>
            </c:ext>
          </c:extLst>
        </c:ser>
        <c:ser>
          <c:idx val="5"/>
          <c:order val="5"/>
          <c:tx>
            <c:strRef>
              <c:f>データシート!$A$32</c:f>
              <c:strCache>
                <c:ptCount val="1"/>
                <c:pt idx="0">
                  <c:v>特定環境保全公共下水道特別会計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4990-48E8-BC6F-E0A1382D871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0.04</c:v>
                </c:pt>
                <c:pt idx="8">
                  <c:v>#N/A</c:v>
                </c:pt>
                <c:pt idx="9">
                  <c:v>0.04</c:v>
                </c:pt>
              </c:numCache>
            </c:numRef>
          </c:val>
          <c:extLst>
            <c:ext xmlns:c16="http://schemas.microsoft.com/office/drawing/2014/chart" uri="{C3380CC4-5D6E-409C-BE32-E72D297353CC}">
              <c16:uniqueId val="{00000006-4990-48E8-BC6F-E0A1382D871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0.35</c:v>
                </c:pt>
                <c:pt idx="2">
                  <c:v>#N/A</c:v>
                </c:pt>
                <c:pt idx="3">
                  <c:v>0.9</c:v>
                </c:pt>
                <c:pt idx="4">
                  <c:v>#N/A</c:v>
                </c:pt>
                <c:pt idx="5">
                  <c:v>0.86</c:v>
                </c:pt>
                <c:pt idx="6">
                  <c:v>#N/A</c:v>
                </c:pt>
                <c:pt idx="7">
                  <c:v>1.28</c:v>
                </c:pt>
                <c:pt idx="8">
                  <c:v>#N/A</c:v>
                </c:pt>
                <c:pt idx="9">
                  <c:v>0.39</c:v>
                </c:pt>
              </c:numCache>
            </c:numRef>
          </c:val>
          <c:extLst>
            <c:ext xmlns:c16="http://schemas.microsoft.com/office/drawing/2014/chart" uri="{C3380CC4-5D6E-409C-BE32-E72D297353CC}">
              <c16:uniqueId val="{00000007-4990-48E8-BC6F-E0A1382D871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1.32</c:v>
                </c:pt>
                <c:pt idx="2">
                  <c:v>#N/A</c:v>
                </c:pt>
                <c:pt idx="3">
                  <c:v>1.31</c:v>
                </c:pt>
                <c:pt idx="4">
                  <c:v>#N/A</c:v>
                </c:pt>
                <c:pt idx="5">
                  <c:v>0.19</c:v>
                </c:pt>
                <c:pt idx="6">
                  <c:v>#N/A</c:v>
                </c:pt>
                <c:pt idx="7">
                  <c:v>7.0000000000000007E-2</c:v>
                </c:pt>
                <c:pt idx="8">
                  <c:v>#N/A</c:v>
                </c:pt>
                <c:pt idx="9">
                  <c:v>0.41</c:v>
                </c:pt>
              </c:numCache>
            </c:numRef>
          </c:val>
          <c:extLst>
            <c:ext xmlns:c16="http://schemas.microsoft.com/office/drawing/2014/chart" uri="{C3380CC4-5D6E-409C-BE32-E72D297353CC}">
              <c16:uniqueId val="{00000008-4990-48E8-BC6F-E0A1382D87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9.2200000000000006</c:v>
                </c:pt>
                <c:pt idx="2">
                  <c:v>#N/A</c:v>
                </c:pt>
                <c:pt idx="3">
                  <c:v>8.15</c:v>
                </c:pt>
                <c:pt idx="4">
                  <c:v>#N/A</c:v>
                </c:pt>
                <c:pt idx="5">
                  <c:v>10.8</c:v>
                </c:pt>
                <c:pt idx="6">
                  <c:v>#N/A</c:v>
                </c:pt>
                <c:pt idx="7">
                  <c:v>6.63</c:v>
                </c:pt>
                <c:pt idx="8">
                  <c:v>#N/A</c:v>
                </c:pt>
                <c:pt idx="9">
                  <c:v>8.5</c:v>
                </c:pt>
              </c:numCache>
            </c:numRef>
          </c:val>
          <c:extLst>
            <c:ext xmlns:c16="http://schemas.microsoft.com/office/drawing/2014/chart" uri="{C3380CC4-5D6E-409C-BE32-E72D297353CC}">
              <c16:uniqueId val="{00000009-4990-48E8-BC6F-E0A1382D87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290</c:v>
                </c:pt>
                <c:pt idx="5">
                  <c:v>280</c:v>
                </c:pt>
                <c:pt idx="8">
                  <c:v>264</c:v>
                </c:pt>
                <c:pt idx="11">
                  <c:v>277</c:v>
                </c:pt>
                <c:pt idx="14">
                  <c:v>276</c:v>
                </c:pt>
              </c:numCache>
            </c:numRef>
          </c:val>
          <c:extLst>
            <c:ext xmlns:c16="http://schemas.microsoft.com/office/drawing/2014/chart" uri="{C3380CC4-5D6E-409C-BE32-E72D297353CC}">
              <c16:uniqueId val="{00000000-C2BF-48CB-A61F-813A186A60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BF-48CB-A61F-813A186A60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BF-48CB-A61F-813A186A60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4</c:v>
                </c:pt>
                <c:pt idx="6">
                  <c:v>5</c:v>
                </c:pt>
                <c:pt idx="9">
                  <c:v>5</c:v>
                </c:pt>
                <c:pt idx="12">
                  <c:v>4</c:v>
                </c:pt>
              </c:numCache>
            </c:numRef>
          </c:val>
          <c:extLst>
            <c:ext xmlns:c16="http://schemas.microsoft.com/office/drawing/2014/chart" uri="{C3380CC4-5D6E-409C-BE32-E72D297353CC}">
              <c16:uniqueId val="{00000003-C2BF-48CB-A61F-813A186A60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103</c:v>
                </c:pt>
                <c:pt idx="3">
                  <c:v>114</c:v>
                </c:pt>
                <c:pt idx="6">
                  <c:v>120</c:v>
                </c:pt>
                <c:pt idx="9">
                  <c:v>112</c:v>
                </c:pt>
                <c:pt idx="12">
                  <c:v>113</c:v>
                </c:pt>
              </c:numCache>
            </c:numRef>
          </c:val>
          <c:extLst>
            <c:ext xmlns:c16="http://schemas.microsoft.com/office/drawing/2014/chart" uri="{C3380CC4-5D6E-409C-BE32-E72D297353CC}">
              <c16:uniqueId val="{00000004-C2BF-48CB-A61F-813A186A60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BF-48CB-A61F-813A186A60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BF-48CB-A61F-813A186A60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323</c:v>
                </c:pt>
                <c:pt idx="3">
                  <c:v>288</c:v>
                </c:pt>
                <c:pt idx="6">
                  <c:v>256</c:v>
                </c:pt>
                <c:pt idx="9">
                  <c:v>272</c:v>
                </c:pt>
                <c:pt idx="12">
                  <c:v>262</c:v>
                </c:pt>
              </c:numCache>
            </c:numRef>
          </c:val>
          <c:extLst>
            <c:ext xmlns:c16="http://schemas.microsoft.com/office/drawing/2014/chart" uri="{C3380CC4-5D6E-409C-BE32-E72D297353CC}">
              <c16:uniqueId val="{00000007-C2BF-48CB-A61F-813A186A60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139</c:v>
                </c:pt>
                <c:pt idx="2">
                  <c:v>#N/A</c:v>
                </c:pt>
                <c:pt idx="3">
                  <c:v>#N/A</c:v>
                </c:pt>
                <c:pt idx="4">
                  <c:v>126</c:v>
                </c:pt>
                <c:pt idx="5">
                  <c:v>#N/A</c:v>
                </c:pt>
                <c:pt idx="6">
                  <c:v>#N/A</c:v>
                </c:pt>
                <c:pt idx="7">
                  <c:v>117</c:v>
                </c:pt>
                <c:pt idx="8">
                  <c:v>#N/A</c:v>
                </c:pt>
                <c:pt idx="9">
                  <c:v>#N/A</c:v>
                </c:pt>
                <c:pt idx="10">
                  <c:v>112</c:v>
                </c:pt>
                <c:pt idx="11">
                  <c:v>#N/A</c:v>
                </c:pt>
                <c:pt idx="12">
                  <c:v>#N/A</c:v>
                </c:pt>
                <c:pt idx="13">
                  <c:v>103</c:v>
                </c:pt>
                <c:pt idx="14">
                  <c:v>#N/A</c:v>
                </c:pt>
              </c:numCache>
            </c:numRef>
          </c:val>
          <c:smooth val="0"/>
          <c:extLst>
            <c:ext xmlns:c16="http://schemas.microsoft.com/office/drawing/2014/chart" uri="{C3380CC4-5D6E-409C-BE32-E72D297353CC}">
              <c16:uniqueId val="{00000008-C2BF-48CB-A61F-813A186A60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2863</c:v>
                </c:pt>
                <c:pt idx="5">
                  <c:v>2773</c:v>
                </c:pt>
                <c:pt idx="8">
                  <c:v>3069</c:v>
                </c:pt>
                <c:pt idx="11">
                  <c:v>2909</c:v>
                </c:pt>
                <c:pt idx="14">
                  <c:v>2850</c:v>
                </c:pt>
              </c:numCache>
            </c:numRef>
          </c:val>
          <c:extLst>
            <c:ext xmlns:c16="http://schemas.microsoft.com/office/drawing/2014/chart" uri="{C3380CC4-5D6E-409C-BE32-E72D297353CC}">
              <c16:uniqueId val="{00000000-EBD5-4ACD-A5B5-5C40E5735E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BD5-4ACD-A5B5-5C40E5735E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1008</c:v>
                </c:pt>
                <c:pt idx="5">
                  <c:v>1024</c:v>
                </c:pt>
                <c:pt idx="8">
                  <c:v>1131</c:v>
                </c:pt>
                <c:pt idx="11">
                  <c:v>1263</c:v>
                </c:pt>
                <c:pt idx="14">
                  <c:v>1424</c:v>
                </c:pt>
              </c:numCache>
            </c:numRef>
          </c:val>
          <c:extLst>
            <c:ext xmlns:c16="http://schemas.microsoft.com/office/drawing/2014/chart" uri="{C3380CC4-5D6E-409C-BE32-E72D297353CC}">
              <c16:uniqueId val="{00000002-EBD5-4ACD-A5B5-5C40E5735E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D5-4ACD-A5B5-5C40E5735E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D5-4ACD-A5B5-5C40E5735E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D5-4ACD-A5B5-5C40E5735E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488</c:v>
                </c:pt>
                <c:pt idx="3">
                  <c:v>442</c:v>
                </c:pt>
                <c:pt idx="6">
                  <c:v>405</c:v>
                </c:pt>
                <c:pt idx="9">
                  <c:v>379</c:v>
                </c:pt>
                <c:pt idx="12">
                  <c:v>346</c:v>
                </c:pt>
              </c:numCache>
            </c:numRef>
          </c:val>
          <c:extLst>
            <c:ext xmlns:c16="http://schemas.microsoft.com/office/drawing/2014/chart" uri="{C3380CC4-5D6E-409C-BE32-E72D297353CC}">
              <c16:uniqueId val="{00000006-EBD5-4ACD-A5B5-5C40E5735E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48</c:v>
                </c:pt>
                <c:pt idx="3">
                  <c:v>45</c:v>
                </c:pt>
                <c:pt idx="6">
                  <c:v>43</c:v>
                </c:pt>
                <c:pt idx="9">
                  <c:v>45</c:v>
                </c:pt>
                <c:pt idx="12">
                  <c:v>63</c:v>
                </c:pt>
              </c:numCache>
            </c:numRef>
          </c:val>
          <c:extLst>
            <c:ext xmlns:c16="http://schemas.microsoft.com/office/drawing/2014/chart" uri="{C3380CC4-5D6E-409C-BE32-E72D297353CC}">
              <c16:uniqueId val="{00000007-EBD5-4ACD-A5B5-5C40E5735E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1150</c:v>
                </c:pt>
                <c:pt idx="3">
                  <c:v>1133</c:v>
                </c:pt>
                <c:pt idx="6">
                  <c:v>1055</c:v>
                </c:pt>
                <c:pt idx="9">
                  <c:v>953</c:v>
                </c:pt>
                <c:pt idx="12">
                  <c:v>841</c:v>
                </c:pt>
              </c:numCache>
            </c:numRef>
          </c:val>
          <c:extLst>
            <c:ext xmlns:c16="http://schemas.microsoft.com/office/drawing/2014/chart" uri="{C3380CC4-5D6E-409C-BE32-E72D297353CC}">
              <c16:uniqueId val="{00000008-EBD5-4ACD-A5B5-5C40E5735E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D5-4ACD-A5B5-5C40E5735E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2556</c:v>
                </c:pt>
                <c:pt idx="3">
                  <c:v>2558</c:v>
                </c:pt>
                <c:pt idx="6">
                  <c:v>2880</c:v>
                </c:pt>
                <c:pt idx="9">
                  <c:v>2801</c:v>
                </c:pt>
                <c:pt idx="12">
                  <c:v>2792</c:v>
                </c:pt>
              </c:numCache>
            </c:numRef>
          </c:val>
          <c:extLst>
            <c:ext xmlns:c16="http://schemas.microsoft.com/office/drawing/2014/chart" uri="{C3380CC4-5D6E-409C-BE32-E72D297353CC}">
              <c16:uniqueId val="{0000000A-EBD5-4ACD-A5B5-5C40E5735E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370</c:v>
                </c:pt>
                <c:pt idx="2">
                  <c:v>#N/A</c:v>
                </c:pt>
                <c:pt idx="3">
                  <c:v>#N/A</c:v>
                </c:pt>
                <c:pt idx="4">
                  <c:v>381</c:v>
                </c:pt>
                <c:pt idx="5">
                  <c:v>#N/A</c:v>
                </c:pt>
                <c:pt idx="6">
                  <c:v>#N/A</c:v>
                </c:pt>
                <c:pt idx="7">
                  <c:v>184</c:v>
                </c:pt>
                <c:pt idx="8">
                  <c:v>#N/A</c:v>
                </c:pt>
                <c:pt idx="9">
                  <c:v>#N/A</c:v>
                </c:pt>
                <c:pt idx="10">
                  <c:v>5</c:v>
                </c:pt>
                <c:pt idx="11">
                  <c:v>#N/A</c:v>
                </c:pt>
                <c:pt idx="12">
                  <c:v>#N/A</c:v>
                </c:pt>
                <c:pt idx="13">
                  <c:v>0</c:v>
                </c:pt>
                <c:pt idx="14">
                  <c:v>#N/A</c:v>
                </c:pt>
              </c:numCache>
            </c:numRef>
          </c:val>
          <c:smooth val="0"/>
          <c:extLst>
            <c:ext xmlns:c16="http://schemas.microsoft.com/office/drawing/2014/chart" uri="{C3380CC4-5D6E-409C-BE32-E72D297353CC}">
              <c16:uniqueId val="{0000000B-EBD5-4ACD-A5B5-5C40E5735E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373</c:v>
                </c:pt>
                <c:pt idx="1">
                  <c:v>400</c:v>
                </c:pt>
                <c:pt idx="2">
                  <c:v>451</c:v>
                </c:pt>
              </c:numCache>
            </c:numRef>
          </c:val>
          <c:extLst>
            <c:ext xmlns:c16="http://schemas.microsoft.com/office/drawing/2014/chart" uri="{C3380CC4-5D6E-409C-BE32-E72D297353CC}">
              <c16:uniqueId val="{00000000-CBD5-461D-8929-4B4248D8B9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259</c:v>
                </c:pt>
                <c:pt idx="1">
                  <c:v>289</c:v>
                </c:pt>
                <c:pt idx="2">
                  <c:v>359</c:v>
                </c:pt>
              </c:numCache>
            </c:numRef>
          </c:val>
          <c:extLst>
            <c:ext xmlns:c16="http://schemas.microsoft.com/office/drawing/2014/chart" uri="{C3380CC4-5D6E-409C-BE32-E72D297353CC}">
              <c16:uniqueId val="{00000001-CBD5-461D-8929-4B4248D8B9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468</c:v>
                </c:pt>
                <c:pt idx="1">
                  <c:v>542</c:v>
                </c:pt>
                <c:pt idx="2">
                  <c:v>577</c:v>
                </c:pt>
              </c:numCache>
            </c:numRef>
          </c:val>
          <c:extLst>
            <c:ext xmlns:c16="http://schemas.microsoft.com/office/drawing/2014/chart" uri="{C3380CC4-5D6E-409C-BE32-E72D297353CC}">
              <c16:uniqueId val="{00000002-CBD5-461D-8929-4B4248D8B9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{E12213C0-19BF-43D7-95D4-8FF078CBC996}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EAE-40AF-A5AA-3A295799F7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{CD2867A4-DC0A-49C6-A4EE-025A3AD7B814}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AE-40AF-A5AA-3A295799F7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{6DB752F9-BCFE-485A-AB20-A8644686D6DB}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AE-40AF-A5AA-3A295799F7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{CD3D5936-D538-4763-93DC-E3444BB53631}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AE-40AF-A5AA-3A295799F7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{B1DC6979-6BC3-46F5-B4A9-6F5446067D73}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AE-40AF-A5AA-3A295799F70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{725CB12D-79B6-4FA1-B6F9-95C073CA41E5}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EAE-40AF-A5AA-3A295799F70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{C83E3B8A-9D8D-4F27-9EFE-467C6AE5E246}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EAE-40AF-A5AA-3A295799F70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{B8A4F5FD-30FE-479A-80B4-7C5F3FCA9A93}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EAE-40AF-A5AA-3A295799F70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{4981AF02-D223-441C-862E-C9C15ED0AD99}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EAE-40AF-A5AA-3A295799F7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63.9</c:v>
                </c:pt>
                <c:pt idx="16">
                  <c:v>64.400000000000006</c:v>
                </c:pt>
                <c:pt idx="24">
                  <c:v>66</c:v>
                </c:pt>
                <c:pt idx="32">
                  <c:v>67.400000000000006</c:v>
                </c:pt>
              </c:numCache>
            </c:numRef>
          </c:xVal>
          <c:yVal>
            <c:numRef>
              <c:f>公会計指標分析・財政指標組合せ分析表!$BP$51:$DC$51</c:f>
              <c:numCache>
                <c:formatCode>#,##0.0;"▲ "#,##0.0</c:formatCode>
                <c:ptCount val="40"/>
                <c:pt idx="0">
                  <c:v>22.3</c:v>
                </c:pt>
                <c:pt idx="8">
                  <c:v>24</c:v>
                </c:pt>
                <c:pt idx="16">
                  <c:v>12.1</c:v>
                </c:pt>
                <c:pt idx="24">
                  <c:v>0.3</c:v>
                </c:pt>
              </c:numCache>
            </c:numRef>
          </c:yVal>
          <c:smooth val="0"/>
          <c:extLst>
            <c:ext xmlns:c16="http://schemas.microsoft.com/office/drawing/2014/chart" uri="{C3380CC4-5D6E-409C-BE32-E72D297353CC}">
              <c16:uniqueId val="{00000009-5EAE-40AF-A5AA-3A295799F7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{914139CA-B1BE-4F9C-B865-D476D581A40C}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EAE-40AF-A5AA-3A295799F7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{E7724693-D48D-4952-9336-F561F344C481}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AE-40AF-A5AA-3A295799F7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{B32DB0DE-F495-415C-A6D0-41FD821F587C}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AE-40AF-A5AA-3A295799F7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{89194E9E-DD0D-4FA9-8346-F0D824E813AA}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AE-40AF-A5AA-3A295799F7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{A3C382CD-0C5B-4C9D-83FA-6181B6C9215D}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AE-40AF-A5AA-3A295799F70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{B0536847-EBD5-40E4-820E-CE5BA53D71AC}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EAE-40AF-A5AA-3A295799F70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{0A386A55-85B7-4B9B-96E0-06264E4DC00C}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EAE-40AF-A5AA-3A295799F70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{DA996E7F-030B-45FE-9AF8-39767CEEF67C}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EAE-40AF-A5AA-3A295799F70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{21052414-7B98-4094-8A7D-D52E58ED15D1}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EAE-40AF-A5AA-3A295799F7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EAE-40AF-A5AA-3A295799F707}"/>
            </c:ext>
          </c:extLst>
        </c:ser>
        <c:dLbls>
          <c:showLegendKey val="0"/>
          <c:showVal val="1"/>
          <c:showCatName val="0"/>
          <c:showSerName val="0"/>
          <c:showPercent val="0"/>
          <c:showBubbleSize val="0"/>
        </c:dLbls>
        <c:axId val="46179840"/>
        <c:axId val="46181760"/>
      </c:scatterChart>
      <c:valAx>
        <c:axId val="46179840"/>
        <c:scaling>
          <c:orientation val="maxMin"/>
          <c:max val="67"/>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{1B3EA65F-9AB2-4F79-859F-9959202F2F3E}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7B3-42B1-A3A4-1A462D4AC8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{17FD0AEF-B8BC-46BB-A480-0AFCCBDC71C5}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B3-42B1-A3A4-1A462D4AC8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{773A6791-5C04-4EA7-B32B-9B68FB610609}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B3-42B1-A3A4-1A462D4AC8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{BDE41308-65E5-4D6A-975C-9D9679F59D21}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B3-42B1-A3A4-1A462D4AC8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{6BB84205-4191-49D1-AE8E-36264B189C50}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B3-42B1-A3A4-1A462D4AC8A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{3852B8CA-D0CA-401C-ABD1-3DA99D88A532}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7B3-42B1-A3A4-1A462D4AC8A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{901885DF-3703-4DDF-89B7-E56DE757F306}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7B3-42B1-A3A4-1A462D4AC8AB}"/>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{D99BF071-5635-41F6-B641-889AF324D431}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7B3-42B1-A3A4-1A462D4AC8A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{84E05C2A-0DE2-4294-A6D1-43816F9C4C37}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7B3-42B1-A3A4-1A462D4AC8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8.1</c:v>
                </c:pt>
                <c:pt idx="16">
                  <c:v>8</c:v>
                </c:pt>
                <c:pt idx="24">
                  <c:v>7.6</c:v>
                </c:pt>
                <c:pt idx="32">
                  <c:v>7.1</c:v>
                </c:pt>
              </c:numCache>
            </c:numRef>
          </c:xVal>
          <c:yVal>
            <c:numRef>
              <c:f>公会計指標分析・財政指標組合せ分析表!$BP$73:$DC$73</c:f>
              <c:numCache>
                <c:formatCode>#,##0.0;"▲ "#,##0.0</c:formatCode>
                <c:ptCount val="40"/>
                <c:pt idx="0">
                  <c:v>22.3</c:v>
                </c:pt>
                <c:pt idx="8">
                  <c:v>24</c:v>
                </c:pt>
                <c:pt idx="16">
                  <c:v>12.1</c:v>
                </c:pt>
                <c:pt idx="24">
                  <c:v>0.3</c:v>
                </c:pt>
              </c:numCache>
            </c:numRef>
          </c:yVal>
          <c:smooth val="0"/>
          <c:extLst>
            <c:ext xmlns:c16="http://schemas.microsoft.com/office/drawing/2014/chart" uri="{C3380CC4-5D6E-409C-BE32-E72D297353CC}">
              <c16:uniqueId val="{00000009-87B3-42B1-A3A4-1A462D4AC8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818E-2"/>
                  <c:y val="-4.349592131553585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{0B1C97F3-C23E-4FA5-AC27-6BB2C03B43CE}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7B3-42B1-A3A4-1A462D4AC8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{B0C58BEA-BFBA-4FAF-9A43-AAA1709DBE68}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B3-42B1-A3A4-1A462D4AC8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{EA7A80AE-BE9D-44B3-A32A-574052D4508F}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B3-42B1-A3A4-1A462D4AC8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{999B9E9A-60D5-4044-AFBD-D5FEC68D4D3D}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B3-42B1-A3A4-1A462D4AC8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{02737F7B-3410-4238-B277-5C4EAF035E0F}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B3-42B1-A3A4-1A462D4AC8AB}"/>
                </c:ext>
              </c:extLst>
            </c:dLbl>
            <c:dLbl>
              <c:idx val="8"/>
              <c:layout>
                <c:manualLayout>
                  <c:x val="-4.5160355153971272E-2"/>
                  <c:y val="-4.349592131553585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{1B65BB63-1602-4C81-BD8C-0A0702522F4E}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7B3-42B1-A3A4-1A462D4AC8AB}"/>
                </c:ext>
              </c:extLst>
            </c:dLbl>
            <c:dLbl>
              <c:idx val="16"/>
              <c:layout>
                <c:manualLayout>
                  <c:x val="-1.8235628084249993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{494E4144-9A09-4A74-B902-E5808AEE0562}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7B3-42B1-A3A4-1A462D4AC8AB}"/>
                </c:ext>
              </c:extLst>
            </c:dLbl>
            <c:dLbl>
              <c:idx val="24"/>
              <c:layout>
                <c:manualLayout>
                  <c:x val="-2.5661950693353183E-2"/>
                  <c:y val="-5.29562842016649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{1EA1A344-3A7D-4C0B-8A0A-3E688D1DA6A4}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7B3-42B1-A3A4-1A462D4AC8AB}"/>
                </c:ext>
              </c:extLst>
            </c:dLbl>
            <c:dLbl>
              <c:idx val="32"/>
              <c:layout>
                <c:manualLayout>
                  <c:x val="-2.4080195668954869E-2"/>
                  <c:y val="-9.079773574618109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{9146ECEB-9F66-4DA6-A010-68AF9AB24D0B}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7B3-42B1-A3A4-1A462D4AC8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7B3-42B1-A3A4-1A462D4AC8AB}"/>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実質公債比率は早期健全化基準</a:t>
          </a:r>
          <a:r>
            <a:rPr kumimoji="1" lang="en-US" altLang="ja-JP" sz="1300">
              <a:latin typeface="ＭＳ ゴシック" pitchFamily="49" charset="-128"/>
              <a:ea typeface="ＭＳ ゴシック" pitchFamily="49" charset="-128"/>
            </a:rPr>
            <a:t>25.0</a:t>
          </a:r>
          <a:r>
            <a:rPr kumimoji="1" lang="ja-JP" altLang="en-US" sz="1300">
              <a:latin typeface="ＭＳ ゴシック" pitchFamily="49" charset="-128"/>
              <a:ea typeface="ＭＳ ゴシック" pitchFamily="49" charset="-128"/>
            </a:rPr>
            <a:t>％に対して</a:t>
          </a:r>
          <a:r>
            <a:rPr kumimoji="1" lang="en-US" altLang="ja-JP" sz="1300">
              <a:latin typeface="ＭＳ ゴシック" pitchFamily="49" charset="-128"/>
              <a:ea typeface="ＭＳ ゴシック" pitchFamily="49" charset="-128"/>
            </a:rPr>
            <a:t>7.1</a:t>
          </a:r>
          <a:r>
            <a:rPr kumimoji="1" lang="ja-JP" altLang="en-US" sz="1300">
              <a:latin typeface="ＭＳ ゴシック" pitchFamily="49" charset="-128"/>
              <a:ea typeface="ＭＳ ゴシック" pitchFamily="49" charset="-128"/>
            </a:rPr>
            <a:t>％であり</a:t>
          </a:r>
          <a:r>
            <a:rPr kumimoji="1" lang="en-US" altLang="ja-JP" sz="1300">
              <a:latin typeface="ＭＳ ゴシック" pitchFamily="49" charset="-128"/>
              <a:ea typeface="ＭＳ ゴシック" pitchFamily="49" charset="-128"/>
            </a:rPr>
            <a:t>0.5%</a:t>
          </a:r>
          <a:r>
            <a:rPr kumimoji="1" lang="ja-JP" altLang="en-US" sz="1300">
              <a:latin typeface="ＭＳ ゴシック" pitchFamily="49" charset="-128"/>
              <a:ea typeface="ＭＳ ゴシック" pitchFamily="49" charset="-128"/>
            </a:rPr>
            <a:t>改善された。元利償還金については対前年度比</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百万円の減となったが、教育債等償還終了となったことによるものである。しかし、近年地方債の発行額が高止まりしていたことに加え、平成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五戸消防署西分遣所整備事業にかかった発行額が大きく、今後元利償還金は増加に転じることを見込んでいる。また、公営企業会計において簡易水道の統合事業が控えており、元利償還金に対する繰入金も高止まりが続くものと考えられる。今後は地方交付税措置の高い地方債を活用しつつも発行額を極力抑え実質公債比率の改善に努めたい。</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％に対して</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％であり、対前年度比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％の改善がみられた。　</a:t>
          </a:r>
        </a:p>
        <a:p>
          <a:r>
            <a:rPr kumimoji="1" lang="ja-JP" altLang="en-US" sz="1400">
              <a:latin typeface="ＭＳ ゴシック" pitchFamily="49" charset="-128"/>
              <a:ea typeface="ＭＳ ゴシック" pitchFamily="49" charset="-128"/>
            </a:rPr>
            <a:t>　ここ数年、道路・橋梁等の改修事業や中山間地域総合整備事業、消防施設等の整備事業に係る地方債発行が大きかったことに加え、役場庁舎や公共施設の老朽化対策に係る事業が加わり、新たな地方債を発行すると、地方債残高が増加していく。公営企業会計においても、簡易水道の統合事業が控えており、一般会計からの繰入金の高止まりが続くと見込まれる。今後も地方債の発行の抑制と基金への積立拡大に努め、適正な比率の維持と健全な財政運営を図ってい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青森県新郷村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百万円の増であった。前年度と比較して基金からの繰入金の減や、歳計剰余金により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・脆弱な財政基盤を補い、不測の事態に備えるためにも一定水準の基金残高を維持する必要があると考えている。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公債費の増大、老朽化が進んだ公共施設等の更新、改修、撤去工事等の事業に要する経費を考えると、長期的にみると基金残高は減少傾向に転じる見込みであり、持続可能な財政運営がおこなえるよう、歳出削減に努め基金積立額を拡大し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・いきいき新郷むらづくり基金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地域ぐるみのむらづくり、地域発展の気運を醸成し、地域の創意工夫に基づいた快適な生活環境の実現と地域及び地域経済の活性化のための事業。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村内における高齢者の福祉増進に関する事業。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の理由として考えられるのは、「いきいき新郷むらづくり基金」である。これは地域づくり、地域経済活性化を主目的とした基金であるが、老朽化した公共施設へ対応するための財源という目的も兼ねており、これに向けて歳計剰余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百万円積立てたことや、この基金からの繰入金が減ったことが増えた理由である。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将来的な負担は莫大な経費がかかることは間違いなく、公債費の増が見込まれている中で、地方債の発行は最小限にとどめていきたい。それには、「いきいき新郷むらづくり基金」への積立が重要であり、優先的に積立て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財政調整基金からの繰入金の減や、歳計剰余金により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・将来的な公債費の増大、老朽化が進んだ公共施設の改修工事や災害等の不足の事態への対応等に備え、当面は現状の基金残高を維持しつつ、積立額を拡大していけるよう努める。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減債基金からの繰入金の減や、歳計剰余金により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年に元利償還金のピークを迎えることから、当面は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百万円を目標に積立てていけるよう努める。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93A00B3-E586-4870-BE73-6D23F7B10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356A079-11CB-45E8-B087-C654817E6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26483C33-9EB1-4C97-8F77-40441202A4A1}"/>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756784D8-9273-4EEC-A3BB-2ECF40681C98}"/>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F27F07F-BE72-4D9E-9E24-6D413EDB636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CCFDB3A2-5C2B-491A-9C12-DEC8D1DC675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F01DB790-765D-4F2E-8A65-6FA0C7CF09E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CF553053-09A5-40D0-8A6B-F57138A4359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576B43DB-3C7B-4CB3-8133-AC39FE506AC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D1F1AA3C-9AF4-495F-A5E1-E4EE7C4AC72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9D244BAD-C9E7-42C6-BE9A-99F7A93906AD}"/>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45FE518F-2F8D-4AC9-8634-F7A60105AA7F}"/>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E126231C-98DD-4583-A49D-DAE0C5EF6E8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D69A94B3-B47D-4787-99FC-864794388B9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
2,352
150.77
3,656,380
3,374,448
159,932
1,880,842
2,792,337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9BF45FA8-53A1-4166-BAB3-0A5BF0CC3871}"/>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620C580D-0B74-4D89-B61D-52E182A0D4D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E3EA8363-C3AC-4D89-9311-634A09827E19}"/>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224DE3D6-29A1-4E9D-8F69-6237C15C9E1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BA51EDC2-5DFB-426B-B058-313846CBED7E}"/>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9B38DF63-B798-41DC-AC55-123C6F6F56A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63072E92-E19E-44DD-B107-DEFA2F1D6BB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D8C9D858-63DA-4302-A4F5-267049F2A5D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68F5E4B9-A92D-4BB2-A208-D6247732B27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B2F6EC59-1930-4A40-8A4D-97D58E708EA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2BCB5D9B-AAE2-4068-B899-6CEB0D1D3CAC}"/>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1DBBBC4C-4FF5-403E-BBC2-3B04FAB51A89}"/>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1F8C13FE-BCCB-4661-943B-65CEC98A3F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30CB9780-9846-4E77-948A-BED4458D4E6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11082B5A-4F83-4A48-B1AB-9348298814D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6DA988FA-6AAD-4ADC-8B43-2C6D385BCDA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A387B863-67C8-4DE4-937C-A7113BD2F64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6F72D06E-D133-4EE5-9BB7-3BB492BEFA9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CB92230-BDCE-4715-A3B1-17118DECE0E3}"/>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85CDAA80-7DDF-414D-89E1-AE1B6541345D}"/>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63218E84-EA32-461F-ACE4-783F90C4451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3D6F8774-539A-455D-A809-4BFD99D89E9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2BC5F757-DCD2-4E36-AE9D-3AAE77D7C77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A122B5A1-5A06-4236-856D-812F3BC59F6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DDDCEEF9-AAB7-4D6D-AA55-73AAA95338E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BA0B1DF7-5C20-4919-AAC0-B74A4712453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8BA9B7E4-782D-41E2-8076-BA57CD85DA0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257766A2-A03B-49B1-A74C-506D3886764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F215C3FB-6812-433A-BAB4-4DA34EF13FB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6F575473-2731-4810-96A5-293BFB90A5A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B5EBAEE4-BA8D-4776-A904-477F56D209C8}"/>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2DC0BDF-864A-42A9-9827-3BA313382C8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47A26926-9B1F-4973-AFBF-1A645C616E9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182F336C-D9D1-4ED2-8F6F-BAF8197D2B8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73FA14C1-CF71-4492-A8E2-C5B602D4C0E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有形固定資減価償却率は類似団体を</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ポイント上回っている。築</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年以上経過している役場庁舎や、築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年以上経過している学校施設、福祉施設、消防施設等の経年劣化により、固定資産減価償却率を押し上げている。平成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年度に策定した公共施設等総合管理計画に基づき個別施設計画等を策定し、各施設の状況や村の財政状況を踏まえ、計画的に維持管理を進めていく必要がある。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5700F516-0E7B-46B3-A5B0-94D494FE0A8E}"/>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83D00EFC-ABF3-4801-9094-430388162FE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FC526431-4DED-4F3C-B4C9-64F47A2AB987}"/>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5C305DDB-8352-49B5-999B-EE4582BE8D08}"/>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3A19F5AD-7845-4A6F-BCB5-48F5551521D9}"/>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A0C6F099-71CC-4E30-80BA-1C881AB26FC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4AC67861-8F94-488B-A305-0082513640C5}"/>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1391CEEB-E785-48CA-8EE6-9611FF7CADEC}"/>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44FD2650-D008-438C-8BF6-ED358C773169}"/>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A44B7F23-E1EB-4339-A0AD-10615E6E7748}"/>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05F59914-51AE-4B61-B515-BDB9D89E2FB8}"/>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8195483-F43F-48B6-B45F-35E556F68B1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71473AED-1281-4AA8-8ED0-FC1967A7D0E6}"/>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33B4AD9-A47E-41A2-8947-0185AEBD4AC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5" name="直線コネクタ 64">
          <a:extLst>
            <a:ext uri="{FF2B5EF4-FFF2-40B4-BE49-F238E27FC236}">
              <a16:creationId xmlns:a16="http://schemas.microsoft.com/office/drawing/2014/main" id="{7089C615-5941-4525-97AA-A29B2EA71651}"/>
            </a:ext>
          </a:extLst>
        </xdr:cNvPr>
        <xdr:cNvCxnSpPr/>
      </xdr:nvCxnSpPr>
      <xdr:spPr>
        <a:xfrm flipV="1">
          <a:off x="4760595" y="468884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6" name="有形固定資産減価償却率最小値テキスト">
          <a:extLst>
            <a:ext uri="{FF2B5EF4-FFF2-40B4-BE49-F238E27FC236}">
              <a16:creationId xmlns:a16="http://schemas.microsoft.com/office/drawing/2014/main" id="{FF9020CA-1FF6-4ACC-A3DB-052B127C05E4}"/>
            </a:ext>
          </a:extLst>
        </xdr:cNvPr>
        <xdr:cNvSpPr txBox="1"/>
      </xdr:nvSpPr>
      <xdr:spPr>
        <a:xfrm>
          <a:off x="4813300" y="584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7" name="直線コネクタ 66">
          <a:extLst>
            <a:ext uri="{FF2B5EF4-FFF2-40B4-BE49-F238E27FC236}">
              <a16:creationId xmlns:a16="http://schemas.microsoft.com/office/drawing/2014/main" id="{111CE413-153A-4734-AC78-35C577EAF511}"/>
            </a:ext>
          </a:extLst>
        </xdr:cNvPr>
        <xdr:cNvCxnSpPr/>
      </xdr:nvCxnSpPr>
      <xdr:spPr>
        <a:xfrm>
          <a:off x="46736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8" name="有形固定資産減価償却率最大値テキスト">
          <a:extLst>
            <a:ext uri="{FF2B5EF4-FFF2-40B4-BE49-F238E27FC236}">
              <a16:creationId xmlns:a16="http://schemas.microsoft.com/office/drawing/2014/main" id="{826D497D-27D9-4E89-B5BA-135591A898A3}"/>
            </a:ext>
          </a:extLst>
        </xdr:cNvPr>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9" name="直線コネクタ 68">
          <a:extLst>
            <a:ext uri="{FF2B5EF4-FFF2-40B4-BE49-F238E27FC236}">
              <a16:creationId xmlns:a16="http://schemas.microsoft.com/office/drawing/2014/main" id="{0247DDB6-3E70-46AD-8EA1-F61040CCE047}"/>
            </a:ext>
          </a:extLst>
        </xdr:cNvPr>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0" name="有形固定資産減価償却率平均値テキスト">
          <a:extLst>
            <a:ext uri="{FF2B5EF4-FFF2-40B4-BE49-F238E27FC236}">
              <a16:creationId xmlns:a16="http://schemas.microsoft.com/office/drawing/2014/main" id="{E59A0BCD-E4AC-470B-BEB1-D9F49BA0329C}"/>
            </a:ext>
          </a:extLst>
        </xdr:cNvPr>
        <xdr:cNvSpPr txBox="1"/>
      </xdr:nvSpPr>
      <xdr:spPr>
        <a:xfrm>
          <a:off x="4813300" y="5296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1" name="フローチャート: 判断 70">
          <a:extLst>
            <a:ext uri="{FF2B5EF4-FFF2-40B4-BE49-F238E27FC236}">
              <a16:creationId xmlns:a16="http://schemas.microsoft.com/office/drawing/2014/main" id="{6351536C-1AC3-4DD8-BFFF-DB903512E4E6}"/>
            </a:ext>
          </a:extLst>
        </xdr:cNvPr>
        <xdr:cNvSpPr/>
      </xdr:nvSpPr>
      <xdr:spPr>
        <a:xfrm>
          <a:off x="4711700" y="544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2" name="フローチャート: 判断 71">
          <a:extLst>
            <a:ext uri="{FF2B5EF4-FFF2-40B4-BE49-F238E27FC236}">
              <a16:creationId xmlns:a16="http://schemas.microsoft.com/office/drawing/2014/main" id="{6D1CFD05-D2E9-49EE-BD1F-3A75B342A853}"/>
            </a:ext>
          </a:extLst>
        </xdr:cNvPr>
        <xdr:cNvSpPr/>
      </xdr:nvSpPr>
      <xdr:spPr>
        <a:xfrm>
          <a:off x="4000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3" name="フローチャート: 判断 72">
          <a:extLst>
            <a:ext uri="{FF2B5EF4-FFF2-40B4-BE49-F238E27FC236}">
              <a16:creationId xmlns:a16="http://schemas.microsoft.com/office/drawing/2014/main" id="{168A0524-3442-4DAC-8A29-01BED3928003}"/>
            </a:ext>
          </a:extLst>
        </xdr:cNvPr>
        <xdr:cNvSpPr/>
      </xdr:nvSpPr>
      <xdr:spPr>
        <a:xfrm>
          <a:off x="3238500" y="540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4" name="フローチャート: 判断 73">
          <a:extLst>
            <a:ext uri="{FF2B5EF4-FFF2-40B4-BE49-F238E27FC236}">
              <a16:creationId xmlns:a16="http://schemas.microsoft.com/office/drawing/2014/main" id="{5A7B5109-4577-4CD0-A363-B3CAF8EA1DA3}"/>
            </a:ext>
          </a:extLst>
        </xdr:cNvPr>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5" name="フローチャート: 判断 74">
          <a:extLst>
            <a:ext uri="{FF2B5EF4-FFF2-40B4-BE49-F238E27FC236}">
              <a16:creationId xmlns:a16="http://schemas.microsoft.com/office/drawing/2014/main" id="{3C83B7E6-9A17-4F6B-98FF-AFE8670C5A16}"/>
            </a:ext>
          </a:extLst>
        </xdr:cNvPr>
        <xdr:cNvSpPr/>
      </xdr:nvSpPr>
      <xdr:spPr>
        <a:xfrm>
          <a:off x="1714500" y="534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D1E9F0C-E818-46CC-AB46-1F5F3164CD7C}"/>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AC88E23-3000-4049-BBB4-737C9674F47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1B2B0CA-0662-4571-BD0D-D04E5809694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EC61AF9-5B0D-45EB-ADF8-E9DA87137849}"/>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D42C522-7117-41AA-AAC7-8CAE75D8363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99441</xdr:rowOff>
    </xdr:from>
    <xdr:to>
      <xdr:col>23</xdr:col>
      <xdr:colOff>136525</xdr:colOff>
      <xdr:row>33</xdr:row>
      <xdr:rowOff>29591</xdr:rowOff>
    </xdr:to>
    <xdr:sp macro="" textlink="">
      <xdr:nvSpPr>
        <xdr:cNvPr id="81" name="楕円 80">
          <a:extLst>
            <a:ext uri="{FF2B5EF4-FFF2-40B4-BE49-F238E27FC236}">
              <a16:creationId xmlns:a16="http://schemas.microsoft.com/office/drawing/2014/main" id="{364ED1E4-2A91-4B4B-9767-0E892E7747B9}"/>
            </a:ext>
          </a:extLst>
        </xdr:cNvPr>
        <xdr:cNvSpPr/>
      </xdr:nvSpPr>
      <xdr:spPr>
        <a:xfrm>
          <a:off x="4711700" y="558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77868</xdr:rowOff>
    </xdr:from>
    <xdr:ext cx="405111" cy="259045"/>
    <xdr:sp macro="" textlink="">
      <xdr:nvSpPr>
        <xdr:cNvPr id="82" name="有形固定資産減価償却率該当値テキスト">
          <a:extLst>
            <a:ext uri="{FF2B5EF4-FFF2-40B4-BE49-F238E27FC236}">
              <a16:creationId xmlns:a16="http://schemas.microsoft.com/office/drawing/2014/main" id="{7015D6CD-D51C-4532-8BD3-AB6560D5E2F1}"/>
            </a:ext>
          </a:extLst>
        </xdr:cNvPr>
        <xdr:cNvSpPr txBox="1"/>
      </xdr:nvSpPr>
      <xdr:spPr>
        <a:xfrm>
          <a:off x="4813300" y="5564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3" name="楕円 82">
          <a:extLst>
            <a:ext uri="{FF2B5EF4-FFF2-40B4-BE49-F238E27FC236}">
              <a16:creationId xmlns:a16="http://schemas.microsoft.com/office/drawing/2014/main" id="{05AF3DE1-A5F9-4D0C-A68D-44E27E9B469E}"/>
            </a:ext>
          </a:extLst>
        </xdr:cNvPr>
        <xdr:cNvSpPr/>
      </xdr:nvSpPr>
      <xdr:spPr>
        <a:xfrm>
          <a:off x="400050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150241</xdr:rowOff>
    </xdr:to>
    <xdr:cxnSp macro="">
      <xdr:nvCxnSpPr>
        <xdr:cNvPr id="84" name="直線コネクタ 83">
          <a:extLst>
            <a:ext uri="{FF2B5EF4-FFF2-40B4-BE49-F238E27FC236}">
              <a16:creationId xmlns:a16="http://schemas.microsoft.com/office/drawing/2014/main" id="{6440037F-3220-4064-93C4-8DBD5FBFD262}"/>
            </a:ext>
          </a:extLst>
        </xdr:cNvPr>
        <xdr:cNvCxnSpPr/>
      </xdr:nvCxnSpPr>
      <xdr:spPr>
        <a:xfrm>
          <a:off x="4051300" y="5606415"/>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34671</xdr:rowOff>
    </xdr:from>
    <xdr:to>
      <xdr:col>15</xdr:col>
      <xdr:colOff>187325</xdr:colOff>
      <xdr:row>32</xdr:row>
      <xdr:rowOff>136271</xdr:rowOff>
    </xdr:to>
    <xdr:sp macro="" textlink="">
      <xdr:nvSpPr>
        <xdr:cNvPr id="85" name="楕円 84">
          <a:extLst>
            <a:ext uri="{FF2B5EF4-FFF2-40B4-BE49-F238E27FC236}">
              <a16:creationId xmlns:a16="http://schemas.microsoft.com/office/drawing/2014/main" id="{E47E441D-52EA-4771-BDB0-F49D6E3A5356}"/>
            </a:ext>
          </a:extLst>
        </xdr:cNvPr>
        <xdr:cNvSpPr/>
      </xdr:nvSpPr>
      <xdr:spPr>
        <a:xfrm>
          <a:off x="3238500" y="55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85471</xdr:rowOff>
    </xdr:from>
    <xdr:to>
      <xdr:col>19</xdr:col>
      <xdr:colOff>136525</xdr:colOff>
      <xdr:row>32</xdr:row>
      <xdr:rowOff>120015</xdr:rowOff>
    </xdr:to>
    <xdr:cxnSp macro="">
      <xdr:nvCxnSpPr>
        <xdr:cNvPr id="86" name="直線コネクタ 85">
          <a:extLst>
            <a:ext uri="{FF2B5EF4-FFF2-40B4-BE49-F238E27FC236}">
              <a16:creationId xmlns:a16="http://schemas.microsoft.com/office/drawing/2014/main" id="{07038366-2269-4A93-8EF9-55D9B29E8BCF}"/>
            </a:ext>
          </a:extLst>
        </xdr:cNvPr>
        <xdr:cNvCxnSpPr/>
      </xdr:nvCxnSpPr>
      <xdr:spPr>
        <a:xfrm>
          <a:off x="3289300" y="557187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23876</xdr:rowOff>
    </xdr:from>
    <xdr:to>
      <xdr:col>11</xdr:col>
      <xdr:colOff>187325</xdr:colOff>
      <xdr:row>32</xdr:row>
      <xdr:rowOff>125476</xdr:rowOff>
    </xdr:to>
    <xdr:sp macro="" textlink="">
      <xdr:nvSpPr>
        <xdr:cNvPr id="87" name="楕円 86">
          <a:extLst>
            <a:ext uri="{FF2B5EF4-FFF2-40B4-BE49-F238E27FC236}">
              <a16:creationId xmlns:a16="http://schemas.microsoft.com/office/drawing/2014/main" id="{7FF2A600-8B60-4094-A17C-F1FE87D9C042}"/>
            </a:ext>
          </a:extLst>
        </xdr:cNvPr>
        <xdr:cNvSpPr/>
      </xdr:nvSpPr>
      <xdr:spPr>
        <a:xfrm>
          <a:off x="2476500" y="551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74676</xdr:rowOff>
    </xdr:from>
    <xdr:to>
      <xdr:col>15</xdr:col>
      <xdr:colOff>136525</xdr:colOff>
      <xdr:row>32</xdr:row>
      <xdr:rowOff>85471</xdr:rowOff>
    </xdr:to>
    <xdr:cxnSp macro="">
      <xdr:nvCxnSpPr>
        <xdr:cNvPr id="88" name="直線コネクタ 87">
          <a:extLst>
            <a:ext uri="{FF2B5EF4-FFF2-40B4-BE49-F238E27FC236}">
              <a16:creationId xmlns:a16="http://schemas.microsoft.com/office/drawing/2014/main" id="{B0C20A1C-3E80-478B-8277-A30FA204D93C}"/>
            </a:ext>
          </a:extLst>
        </xdr:cNvPr>
        <xdr:cNvCxnSpPr/>
      </xdr:nvCxnSpPr>
      <xdr:spPr>
        <a:xfrm>
          <a:off x="2527300" y="5561076"/>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156464</xdr:rowOff>
    </xdr:from>
    <xdr:to>
      <xdr:col>7</xdr:col>
      <xdr:colOff>187325</xdr:colOff>
      <xdr:row>32</xdr:row>
      <xdr:rowOff>86614</xdr:rowOff>
    </xdr:to>
    <xdr:sp macro="" textlink="">
      <xdr:nvSpPr>
        <xdr:cNvPr id="89" name="楕円 88">
          <a:extLst>
            <a:ext uri="{FF2B5EF4-FFF2-40B4-BE49-F238E27FC236}">
              <a16:creationId xmlns:a16="http://schemas.microsoft.com/office/drawing/2014/main" id="{955201A2-2B73-4644-8FBE-6BEF95598669}"/>
            </a:ext>
          </a:extLst>
        </xdr:cNvPr>
        <xdr:cNvSpPr/>
      </xdr:nvSpPr>
      <xdr:spPr>
        <a:xfrm>
          <a:off x="1714500" y="54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35814</xdr:rowOff>
    </xdr:from>
    <xdr:to>
      <xdr:col>11</xdr:col>
      <xdr:colOff>136525</xdr:colOff>
      <xdr:row>32</xdr:row>
      <xdr:rowOff>74676</xdr:rowOff>
    </xdr:to>
    <xdr:cxnSp macro="">
      <xdr:nvCxnSpPr>
        <xdr:cNvPr id="90" name="直線コネクタ 89">
          <a:extLst>
            <a:ext uri="{FF2B5EF4-FFF2-40B4-BE49-F238E27FC236}">
              <a16:creationId xmlns:a16="http://schemas.microsoft.com/office/drawing/2014/main" id="{8CEE1102-5079-4B01-8C2B-74F18D515704}"/>
            </a:ext>
          </a:extLst>
        </xdr:cNvPr>
        <xdr:cNvCxnSpPr/>
      </xdr:nvCxnSpPr>
      <xdr:spPr>
        <a:xfrm>
          <a:off x="1765300" y="552221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1" name="n_1aveValue有形固定資産減価償却率">
          <a:extLst>
            <a:ext uri="{FF2B5EF4-FFF2-40B4-BE49-F238E27FC236}">
              <a16:creationId xmlns:a16="http://schemas.microsoft.com/office/drawing/2014/main" id="{2059C6E6-34E7-49B2-8BC7-4D93B943876B}"/>
            </a:ext>
          </a:extLst>
        </xdr:cNvPr>
        <xdr:cNvSpPr txBox="1"/>
      </xdr:nvSpPr>
      <xdr:spPr>
        <a:xfrm>
          <a:off x="3836044" y="52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2" name="n_2aveValue有形固定資産減価償却率">
          <a:extLst>
            <a:ext uri="{FF2B5EF4-FFF2-40B4-BE49-F238E27FC236}">
              <a16:creationId xmlns:a16="http://schemas.microsoft.com/office/drawing/2014/main" id="{82910F72-B0D8-4C44-88DE-E2326F92F9D1}"/>
            </a:ext>
          </a:extLst>
        </xdr:cNvPr>
        <xdr:cNvSpPr txBox="1"/>
      </xdr:nvSpPr>
      <xdr:spPr>
        <a:xfrm>
          <a:off x="3086744" y="517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3" name="n_3aveValue有形固定資産減価償却率">
          <a:extLst>
            <a:ext uri="{FF2B5EF4-FFF2-40B4-BE49-F238E27FC236}">
              <a16:creationId xmlns:a16="http://schemas.microsoft.com/office/drawing/2014/main" id="{51AB5984-36EA-43E8-8335-E72276524F44}"/>
            </a:ext>
          </a:extLst>
        </xdr:cNvPr>
        <xdr:cNvSpPr txBox="1"/>
      </xdr:nvSpPr>
      <xdr:spPr>
        <a:xfrm>
          <a:off x="2324744" y="51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4" name="n_4aveValue有形固定資産減価償却率">
          <a:extLst>
            <a:ext uri="{FF2B5EF4-FFF2-40B4-BE49-F238E27FC236}">
              <a16:creationId xmlns:a16="http://schemas.microsoft.com/office/drawing/2014/main" id="{F3161ED0-CCD0-493F-B395-A0D47324D025}"/>
            </a:ext>
          </a:extLst>
        </xdr:cNvPr>
        <xdr:cNvSpPr txBox="1"/>
      </xdr:nvSpPr>
      <xdr:spPr>
        <a:xfrm>
          <a:off x="1562744" y="512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5" name="n_1mainValue有形固定資産減価償却率">
          <a:extLst>
            <a:ext uri="{FF2B5EF4-FFF2-40B4-BE49-F238E27FC236}">
              <a16:creationId xmlns:a16="http://schemas.microsoft.com/office/drawing/2014/main" id="{3F64D1D6-2603-4F3C-9685-BA5E107F6E70}"/>
            </a:ext>
          </a:extLst>
        </xdr:cNvPr>
        <xdr:cNvSpPr txBox="1"/>
      </xdr:nvSpPr>
      <xdr:spPr>
        <a:xfrm>
          <a:off x="3836044"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127398</xdr:rowOff>
    </xdr:from>
    <xdr:ext cx="405111" cy="259045"/>
    <xdr:sp macro="" textlink="">
      <xdr:nvSpPr>
        <xdr:cNvPr id="96" name="n_2mainValue有形固定資産減価償却率">
          <a:extLst>
            <a:ext uri="{FF2B5EF4-FFF2-40B4-BE49-F238E27FC236}">
              <a16:creationId xmlns:a16="http://schemas.microsoft.com/office/drawing/2014/main" id="{896FF9D5-7439-42C5-AABC-7765473EA535}"/>
            </a:ext>
          </a:extLst>
        </xdr:cNvPr>
        <xdr:cNvSpPr txBox="1"/>
      </xdr:nvSpPr>
      <xdr:spPr>
        <a:xfrm>
          <a:off x="3086744" y="561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116603</xdr:rowOff>
    </xdr:from>
    <xdr:ext cx="405111" cy="259045"/>
    <xdr:sp macro="" textlink="">
      <xdr:nvSpPr>
        <xdr:cNvPr id="97" name="n_3mainValue有形固定資産減価償却率">
          <a:extLst>
            <a:ext uri="{FF2B5EF4-FFF2-40B4-BE49-F238E27FC236}">
              <a16:creationId xmlns:a16="http://schemas.microsoft.com/office/drawing/2014/main" id="{18535508-5D2A-4462-BB61-8F7E2706B088}"/>
            </a:ext>
          </a:extLst>
        </xdr:cNvPr>
        <xdr:cNvSpPr txBox="1"/>
      </xdr:nvSpPr>
      <xdr:spPr>
        <a:xfrm>
          <a:off x="2324744"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77741</xdr:rowOff>
    </xdr:from>
    <xdr:ext cx="405111" cy="259045"/>
    <xdr:sp macro="" textlink="">
      <xdr:nvSpPr>
        <xdr:cNvPr id="98" name="n_4mainValue有形固定資産減価償却率">
          <a:extLst>
            <a:ext uri="{FF2B5EF4-FFF2-40B4-BE49-F238E27FC236}">
              <a16:creationId xmlns:a16="http://schemas.microsoft.com/office/drawing/2014/main" id="{972E7F2C-E5DA-46ED-A5AB-06A26AA9FDC8}"/>
            </a:ext>
          </a:extLst>
        </xdr:cNvPr>
        <xdr:cNvSpPr txBox="1"/>
      </xdr:nvSpPr>
      <xdr:spPr>
        <a:xfrm>
          <a:off x="1562744"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20C61D6-2F38-4E69-9853-79533A0EE07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0389893-5081-4D1F-9485-D2F12DDFE2D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EF8EFAE-2A56-4001-AA1D-B852561A1B39}"/>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A07787D-B6ED-485F-B666-39B0ADC93A0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6802608-C40F-46FC-8250-18CF866655E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924D784-9455-41A0-A7DC-E0A10E179C2B}"/>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FE9FFDF-576D-42F1-83B3-D122ABE72C4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957CD23-3342-4A37-85CF-DF8F75314AFE}"/>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F4812A9-A5AA-4DD1-87DF-EA53E893F9B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758387A-8E1D-4F87-AED1-CC2E9187708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FF48D34-B765-47F6-AB86-7B3493F4881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9A7A7FA-86C5-4213-9ECB-DB9DA454D2A7}"/>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E136F31-009B-4F72-B3BB-113E993AC97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債務償還比率は類似団体を</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ポイント上回っている。道路改良事業や中山間地域総合整備事業等による地方債発行額がここ数年前年度を上回ったり、五戸消防署西分遣所整備事業債の発行額が多額となったこと等により、地方債の残高もここ数年増加している。公債費のピークは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頃になると見込まれ、それまでは厳しい財政運営になることが予想され、より一層の事業の見直し、合理化、効率化等、徹底した検証と創意工夫によって事業の「選択と集中」を図り、地方債の新規発行と抑制が必要とな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A638B7C-3FE9-413C-ADE3-248D73032EC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AAA8D732-2D4E-4416-B0A2-9B2E09D0731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622C1808-EDFC-4FA6-9B31-D623B077821B}"/>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BC8EB0A7-EC77-49AB-B7A9-0B81EA6E2E4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868A7C85-BE9F-4BA0-BF76-4D5801860274}"/>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28DAD365-8CC8-4390-99E6-96B4666469B2}"/>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7FF1532C-71C2-44EB-990E-4DDD1A89FE1D}"/>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7EFC69F-8C9E-4FE0-8159-C467391687AE}"/>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E50660FB-7ACD-4639-A972-64805265FEE9}"/>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7D3289AF-52B6-4E0F-B1B6-279CCB95112B}"/>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D3C1A9E6-ED55-4000-8DEA-C9C0D181DA34}"/>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F247968F-3264-4357-B962-1321DA05CDD1}"/>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4B00EF15-CBDE-4803-8E33-42810C02DE72}"/>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BA831E0E-A8A2-43D0-90E8-5899DA14E826}"/>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DBCB2B8-B24C-48B6-A145-BE2A2E32A212}"/>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4AACD6F-398F-4788-9592-DBC79568CB7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4EB1FCEF-41D3-4739-BDEB-9207067BF88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9" name="直線コネクタ 128">
          <a:extLst>
            <a:ext uri="{FF2B5EF4-FFF2-40B4-BE49-F238E27FC236}">
              <a16:creationId xmlns:a16="http://schemas.microsoft.com/office/drawing/2014/main" id="{647E081C-1C19-4AB9-AAFC-EB4421CD273E}"/>
            </a:ext>
          </a:extLst>
        </xdr:cNvPr>
        <xdr:cNvCxnSpPr/>
      </xdr:nvCxnSpPr>
      <xdr:spPr>
        <a:xfrm flipV="1">
          <a:off x="14793595" y="4489903"/>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0" name="債務償還比率最小値テキスト">
          <a:extLst>
            <a:ext uri="{FF2B5EF4-FFF2-40B4-BE49-F238E27FC236}">
              <a16:creationId xmlns:a16="http://schemas.microsoft.com/office/drawing/2014/main" id="{D30EE8B5-8DAE-454B-BBFA-E5EC3F9B93E6}"/>
            </a:ext>
          </a:extLst>
        </xdr:cNvPr>
        <xdr:cNvSpPr txBox="1"/>
      </xdr:nvSpPr>
      <xdr:spPr>
        <a:xfrm>
          <a:off x="14846300" y="5832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1" name="直線コネクタ 130">
          <a:extLst>
            <a:ext uri="{FF2B5EF4-FFF2-40B4-BE49-F238E27FC236}">
              <a16:creationId xmlns:a16="http://schemas.microsoft.com/office/drawing/2014/main" id="{D89ECCB4-45DD-4917-9B20-050A6BCFF843}"/>
            </a:ext>
          </a:extLst>
        </xdr:cNvPr>
        <xdr:cNvCxnSpPr/>
      </xdr:nvCxnSpPr>
      <xdr:spPr>
        <a:xfrm>
          <a:off x="14706600" y="58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EF4EC122-5315-42EB-A55E-1DCDC684A575}"/>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9C02F67E-08D0-44C6-9BC8-CDA97424348F}"/>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4" name="債務償還比率平均値テキスト">
          <a:extLst>
            <a:ext uri="{FF2B5EF4-FFF2-40B4-BE49-F238E27FC236}">
              <a16:creationId xmlns:a16="http://schemas.microsoft.com/office/drawing/2014/main" id="{3396B751-A6B0-4BAD-9185-ADA3442D3C35}"/>
            </a:ext>
          </a:extLst>
        </xdr:cNvPr>
        <xdr:cNvSpPr txBox="1"/>
      </xdr:nvSpPr>
      <xdr:spPr>
        <a:xfrm>
          <a:off x="14846300" y="4588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5" name="フローチャート: 判断 134">
          <a:extLst>
            <a:ext uri="{FF2B5EF4-FFF2-40B4-BE49-F238E27FC236}">
              <a16:creationId xmlns:a16="http://schemas.microsoft.com/office/drawing/2014/main" id="{7741C08E-D337-4514-B2A3-961A0A3D856B}"/>
            </a:ext>
          </a:extLst>
        </xdr:cNvPr>
        <xdr:cNvSpPr/>
      </xdr:nvSpPr>
      <xdr:spPr>
        <a:xfrm>
          <a:off x="14744700" y="473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6" name="フローチャート: 判断 135">
          <a:extLst>
            <a:ext uri="{FF2B5EF4-FFF2-40B4-BE49-F238E27FC236}">
              <a16:creationId xmlns:a16="http://schemas.microsoft.com/office/drawing/2014/main" id="{E22110A9-319A-41A2-8289-702671A49477}"/>
            </a:ext>
          </a:extLst>
        </xdr:cNvPr>
        <xdr:cNvSpPr/>
      </xdr:nvSpPr>
      <xdr:spPr>
        <a:xfrm>
          <a:off x="14033500" y="47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7" name="フローチャート: 判断 136">
          <a:extLst>
            <a:ext uri="{FF2B5EF4-FFF2-40B4-BE49-F238E27FC236}">
              <a16:creationId xmlns:a16="http://schemas.microsoft.com/office/drawing/2014/main" id="{67BEFDB7-48B2-4DB8-B0CB-FDEC57CC6258}"/>
            </a:ext>
          </a:extLst>
        </xdr:cNvPr>
        <xdr:cNvSpPr/>
      </xdr:nvSpPr>
      <xdr:spPr>
        <a:xfrm>
          <a:off x="13271500" y="47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8" name="フローチャート: 判断 137">
          <a:extLst>
            <a:ext uri="{FF2B5EF4-FFF2-40B4-BE49-F238E27FC236}">
              <a16:creationId xmlns:a16="http://schemas.microsoft.com/office/drawing/2014/main" id="{A3BE4DEE-862B-4E72-9573-60319DD48A53}"/>
            </a:ext>
          </a:extLst>
        </xdr:cNvPr>
        <xdr:cNvSpPr/>
      </xdr:nvSpPr>
      <xdr:spPr>
        <a:xfrm>
          <a:off x="12509500" y="46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9" name="フローチャート: 判断 138">
          <a:extLst>
            <a:ext uri="{FF2B5EF4-FFF2-40B4-BE49-F238E27FC236}">
              <a16:creationId xmlns:a16="http://schemas.microsoft.com/office/drawing/2014/main" id="{5331D47C-E62C-4C4C-94C0-8964BBE3264B}"/>
            </a:ext>
          </a:extLst>
        </xdr:cNvPr>
        <xdr:cNvSpPr/>
      </xdr:nvSpPr>
      <xdr:spPr>
        <a:xfrm>
          <a:off x="11747500" y="468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5E0FC58-D166-46FE-B97A-AB1F28B25C05}"/>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7A054CA-4787-42C8-809F-737C6A7AD2C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10527BE-F7C4-4C96-A9DA-A78A76A01D1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C0C9087-20E7-4CAA-8C87-B01DB0E5ED6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8561522-BC54-4DC2-9557-A994E3EA9A6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21263</xdr:rowOff>
    </xdr:from>
    <xdr:to>
      <xdr:col>76</xdr:col>
      <xdr:colOff>73025</xdr:colOff>
      <xdr:row>28</xdr:row>
      <xdr:rowOff>122863</xdr:rowOff>
    </xdr:to>
    <xdr:sp macro="" textlink="">
      <xdr:nvSpPr>
        <xdr:cNvPr id="145" name="楕円 144">
          <a:extLst>
            <a:ext uri="{FF2B5EF4-FFF2-40B4-BE49-F238E27FC236}">
              <a16:creationId xmlns:a16="http://schemas.microsoft.com/office/drawing/2014/main" id="{C3A4CD5B-5921-4758-9291-996E18326666}"/>
            </a:ext>
          </a:extLst>
        </xdr:cNvPr>
        <xdr:cNvSpPr/>
      </xdr:nvSpPr>
      <xdr:spPr>
        <a:xfrm>
          <a:off x="14744700" y="48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171140</xdr:rowOff>
    </xdr:from>
    <xdr:ext cx="469744" cy="259045"/>
    <xdr:sp macro="" textlink="">
      <xdr:nvSpPr>
        <xdr:cNvPr id="146" name="債務償還比率該当値テキスト">
          <a:extLst>
            <a:ext uri="{FF2B5EF4-FFF2-40B4-BE49-F238E27FC236}">
              <a16:creationId xmlns:a16="http://schemas.microsoft.com/office/drawing/2014/main" id="{7676D723-74AB-4150-85A4-783728B610C4}"/>
            </a:ext>
          </a:extLst>
        </xdr:cNvPr>
        <xdr:cNvSpPr txBox="1"/>
      </xdr:nvSpPr>
      <xdr:spPr>
        <a:xfrm>
          <a:off x="14846300" y="480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105464</xdr:rowOff>
    </xdr:from>
    <xdr:to>
      <xdr:col>72</xdr:col>
      <xdr:colOff>123825</xdr:colOff>
      <xdr:row>29</xdr:row>
      <xdr:rowOff>35614</xdr:rowOff>
    </xdr:to>
    <xdr:sp macro="" textlink="">
      <xdr:nvSpPr>
        <xdr:cNvPr id="147" name="楕円 146">
          <a:extLst>
            <a:ext uri="{FF2B5EF4-FFF2-40B4-BE49-F238E27FC236}">
              <a16:creationId xmlns:a16="http://schemas.microsoft.com/office/drawing/2014/main" id="{623F6699-62AE-4C10-B5F7-A0CC2C9EE787}"/>
            </a:ext>
          </a:extLst>
        </xdr:cNvPr>
        <xdr:cNvSpPr/>
      </xdr:nvSpPr>
      <xdr:spPr>
        <a:xfrm>
          <a:off x="14033500" y="49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72063</xdr:rowOff>
    </xdr:from>
    <xdr:to>
      <xdr:col>76</xdr:col>
      <xdr:colOff>22225</xdr:colOff>
      <xdr:row>28</xdr:row>
      <xdr:rowOff>156264</xdr:rowOff>
    </xdr:to>
    <xdr:cxnSp macro="">
      <xdr:nvCxnSpPr>
        <xdr:cNvPr id="148" name="直線コネクタ 147">
          <a:extLst>
            <a:ext uri="{FF2B5EF4-FFF2-40B4-BE49-F238E27FC236}">
              <a16:creationId xmlns:a16="http://schemas.microsoft.com/office/drawing/2014/main" id="{924C5D7A-F06B-489C-B99A-9CE1A035864B}"/>
            </a:ext>
          </a:extLst>
        </xdr:cNvPr>
        <xdr:cNvCxnSpPr/>
      </xdr:nvCxnSpPr>
      <xdr:spPr>
        <a:xfrm flipV="1">
          <a:off x="14084300" y="4872663"/>
          <a:ext cx="711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138878</xdr:rowOff>
    </xdr:from>
    <xdr:to>
      <xdr:col>68</xdr:col>
      <xdr:colOff>123825</xdr:colOff>
      <xdr:row>29</xdr:row>
      <xdr:rowOff>69028</xdr:rowOff>
    </xdr:to>
    <xdr:sp macro="" textlink="">
      <xdr:nvSpPr>
        <xdr:cNvPr id="149" name="楕円 148">
          <a:extLst>
            <a:ext uri="{FF2B5EF4-FFF2-40B4-BE49-F238E27FC236}">
              <a16:creationId xmlns:a16="http://schemas.microsoft.com/office/drawing/2014/main" id="{81F114F0-6D07-40DC-98AF-0092C5171D2F}"/>
            </a:ext>
          </a:extLst>
        </xdr:cNvPr>
        <xdr:cNvSpPr/>
      </xdr:nvSpPr>
      <xdr:spPr>
        <a:xfrm>
          <a:off x="13271500" y="493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156264</xdr:rowOff>
    </xdr:from>
    <xdr:to>
      <xdr:col>72</xdr:col>
      <xdr:colOff>73025</xdr:colOff>
      <xdr:row>29</xdr:row>
      <xdr:rowOff>18228</xdr:rowOff>
    </xdr:to>
    <xdr:cxnSp macro="">
      <xdr:nvCxnSpPr>
        <xdr:cNvPr id="150" name="直線コネクタ 149">
          <a:extLst>
            <a:ext uri="{FF2B5EF4-FFF2-40B4-BE49-F238E27FC236}">
              <a16:creationId xmlns:a16="http://schemas.microsoft.com/office/drawing/2014/main" id="{E7F6E438-685F-4271-8E9E-83B192AAE409}"/>
            </a:ext>
          </a:extLst>
        </xdr:cNvPr>
        <xdr:cNvCxnSpPr/>
      </xdr:nvCxnSpPr>
      <xdr:spPr>
        <a:xfrm flipV="1">
          <a:off x="13322300" y="4956864"/>
          <a:ext cx="762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119858</xdr:rowOff>
    </xdr:from>
    <xdr:to>
      <xdr:col>64</xdr:col>
      <xdr:colOff>123825</xdr:colOff>
      <xdr:row>29</xdr:row>
      <xdr:rowOff>50008</xdr:rowOff>
    </xdr:to>
    <xdr:sp macro="" textlink="">
      <xdr:nvSpPr>
        <xdr:cNvPr id="151" name="楕円 150">
          <a:extLst>
            <a:ext uri="{FF2B5EF4-FFF2-40B4-BE49-F238E27FC236}">
              <a16:creationId xmlns:a16="http://schemas.microsoft.com/office/drawing/2014/main" id="{6A78DE66-0E8D-4B11-AE2D-C7F9BD4870BC}"/>
            </a:ext>
          </a:extLst>
        </xdr:cNvPr>
        <xdr:cNvSpPr/>
      </xdr:nvSpPr>
      <xdr:spPr>
        <a:xfrm>
          <a:off x="12509500" y="49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170658</xdr:rowOff>
    </xdr:from>
    <xdr:to>
      <xdr:col>68</xdr:col>
      <xdr:colOff>73025</xdr:colOff>
      <xdr:row>29</xdr:row>
      <xdr:rowOff>18228</xdr:rowOff>
    </xdr:to>
    <xdr:cxnSp macro="">
      <xdr:nvCxnSpPr>
        <xdr:cNvPr id="152" name="直線コネクタ 151">
          <a:extLst>
            <a:ext uri="{FF2B5EF4-FFF2-40B4-BE49-F238E27FC236}">
              <a16:creationId xmlns:a16="http://schemas.microsoft.com/office/drawing/2014/main" id="{BC75AB90-49D4-400C-9528-5E7B93F50044}"/>
            </a:ext>
          </a:extLst>
        </xdr:cNvPr>
        <xdr:cNvCxnSpPr/>
      </xdr:nvCxnSpPr>
      <xdr:spPr>
        <a:xfrm>
          <a:off x="12560300" y="4971258"/>
          <a:ext cx="762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71023</xdr:rowOff>
    </xdr:from>
    <xdr:to>
      <xdr:col>60</xdr:col>
      <xdr:colOff>123825</xdr:colOff>
      <xdr:row>29</xdr:row>
      <xdr:rowOff>1173</xdr:rowOff>
    </xdr:to>
    <xdr:sp macro="" textlink="">
      <xdr:nvSpPr>
        <xdr:cNvPr id="153" name="楕円 152">
          <a:extLst>
            <a:ext uri="{FF2B5EF4-FFF2-40B4-BE49-F238E27FC236}">
              <a16:creationId xmlns:a16="http://schemas.microsoft.com/office/drawing/2014/main" id="{E30D476D-F17D-40F3-91D6-3321A8821CD8}"/>
            </a:ext>
          </a:extLst>
        </xdr:cNvPr>
        <xdr:cNvSpPr/>
      </xdr:nvSpPr>
      <xdr:spPr>
        <a:xfrm>
          <a:off x="11747500" y="48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121823</xdr:rowOff>
    </xdr:from>
    <xdr:to>
      <xdr:col>64</xdr:col>
      <xdr:colOff>73025</xdr:colOff>
      <xdr:row>28</xdr:row>
      <xdr:rowOff>170658</xdr:rowOff>
    </xdr:to>
    <xdr:cxnSp macro="">
      <xdr:nvCxnSpPr>
        <xdr:cNvPr id="154" name="直線コネクタ 153">
          <a:extLst>
            <a:ext uri="{FF2B5EF4-FFF2-40B4-BE49-F238E27FC236}">
              <a16:creationId xmlns:a16="http://schemas.microsoft.com/office/drawing/2014/main" id="{52E133F0-55BB-41CD-B5AD-20D43BB011BF}"/>
            </a:ext>
          </a:extLst>
        </xdr:cNvPr>
        <xdr:cNvCxnSpPr/>
      </xdr:nvCxnSpPr>
      <xdr:spPr>
        <a:xfrm>
          <a:off x="11798300" y="4922423"/>
          <a:ext cx="762000" cy="4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5" name="n_1aveValue債務償還比率">
          <a:extLst>
            <a:ext uri="{FF2B5EF4-FFF2-40B4-BE49-F238E27FC236}">
              <a16:creationId xmlns:a16="http://schemas.microsoft.com/office/drawing/2014/main" id="{641D427F-0489-4C05-AC69-155C925098B1}"/>
            </a:ext>
          </a:extLst>
        </xdr:cNvPr>
        <xdr:cNvSpPr txBox="1"/>
      </xdr:nvSpPr>
      <xdr:spPr>
        <a:xfrm>
          <a:off x="13836727" y="4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6" name="n_2aveValue債務償還比率">
          <a:extLst>
            <a:ext uri="{FF2B5EF4-FFF2-40B4-BE49-F238E27FC236}">
              <a16:creationId xmlns:a16="http://schemas.microsoft.com/office/drawing/2014/main" id="{5404A7EB-0D69-41B3-B4B8-E65434D37CAC}"/>
            </a:ext>
          </a:extLst>
        </xdr:cNvPr>
        <xdr:cNvSpPr txBox="1"/>
      </xdr:nvSpPr>
      <xdr:spPr>
        <a:xfrm>
          <a:off x="13087427" y="44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7" name="n_3aveValue債務償還比率">
          <a:extLst>
            <a:ext uri="{FF2B5EF4-FFF2-40B4-BE49-F238E27FC236}">
              <a16:creationId xmlns:a16="http://schemas.microsoft.com/office/drawing/2014/main" id="{15DE9971-2B30-4FCD-9F3A-3F6430336386}"/>
            </a:ext>
          </a:extLst>
        </xdr:cNvPr>
        <xdr:cNvSpPr txBox="1"/>
      </xdr:nvSpPr>
      <xdr:spPr>
        <a:xfrm>
          <a:off x="12325427" y="446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8" name="n_4aveValue債務償還比率">
          <a:extLst>
            <a:ext uri="{FF2B5EF4-FFF2-40B4-BE49-F238E27FC236}">
              <a16:creationId xmlns:a16="http://schemas.microsoft.com/office/drawing/2014/main" id="{3F426E29-CD55-4496-8780-9D6E1DBAE2CC}"/>
            </a:ext>
          </a:extLst>
        </xdr:cNvPr>
        <xdr:cNvSpPr txBox="1"/>
      </xdr:nvSpPr>
      <xdr:spPr>
        <a:xfrm>
          <a:off x="11563427" y="44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26741</xdr:rowOff>
    </xdr:from>
    <xdr:ext cx="469744" cy="259045"/>
    <xdr:sp macro="" textlink="">
      <xdr:nvSpPr>
        <xdr:cNvPr id="159" name="n_1mainValue債務償還比率">
          <a:extLst>
            <a:ext uri="{FF2B5EF4-FFF2-40B4-BE49-F238E27FC236}">
              <a16:creationId xmlns:a16="http://schemas.microsoft.com/office/drawing/2014/main" id="{BD6C06BE-CC18-4B02-BA3F-0456F583E53D}"/>
            </a:ext>
          </a:extLst>
        </xdr:cNvPr>
        <xdr:cNvSpPr txBox="1"/>
      </xdr:nvSpPr>
      <xdr:spPr>
        <a:xfrm>
          <a:off x="13836727" y="499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60155</xdr:rowOff>
    </xdr:from>
    <xdr:ext cx="469744" cy="259045"/>
    <xdr:sp macro="" textlink="">
      <xdr:nvSpPr>
        <xdr:cNvPr id="160" name="n_2mainValue債務償還比率">
          <a:extLst>
            <a:ext uri="{FF2B5EF4-FFF2-40B4-BE49-F238E27FC236}">
              <a16:creationId xmlns:a16="http://schemas.microsoft.com/office/drawing/2014/main" id="{EAD21E5F-BF29-400D-A29B-818089033B46}"/>
            </a:ext>
          </a:extLst>
        </xdr:cNvPr>
        <xdr:cNvSpPr txBox="1"/>
      </xdr:nvSpPr>
      <xdr:spPr>
        <a:xfrm>
          <a:off x="13087427" y="503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41135</xdr:rowOff>
    </xdr:from>
    <xdr:ext cx="469744" cy="259045"/>
    <xdr:sp macro="" textlink="">
      <xdr:nvSpPr>
        <xdr:cNvPr id="161" name="n_3mainValue債務償還比率">
          <a:extLst>
            <a:ext uri="{FF2B5EF4-FFF2-40B4-BE49-F238E27FC236}">
              <a16:creationId xmlns:a16="http://schemas.microsoft.com/office/drawing/2014/main" id="{32519198-9CBB-4E75-B393-E364D27BD65A}"/>
            </a:ext>
          </a:extLst>
        </xdr:cNvPr>
        <xdr:cNvSpPr txBox="1"/>
      </xdr:nvSpPr>
      <xdr:spPr>
        <a:xfrm>
          <a:off x="12325427" y="501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163750</xdr:rowOff>
    </xdr:from>
    <xdr:ext cx="469744" cy="259045"/>
    <xdr:sp macro="" textlink="">
      <xdr:nvSpPr>
        <xdr:cNvPr id="162" name="n_4mainValue債務償還比率">
          <a:extLst>
            <a:ext uri="{FF2B5EF4-FFF2-40B4-BE49-F238E27FC236}">
              <a16:creationId xmlns:a16="http://schemas.microsoft.com/office/drawing/2014/main" id="{C8396725-6E21-4F7A-9858-37D28355012F}"/>
            </a:ext>
          </a:extLst>
        </xdr:cNvPr>
        <xdr:cNvSpPr txBox="1"/>
      </xdr:nvSpPr>
      <xdr:spPr>
        <a:xfrm>
          <a:off x="11563427" y="496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99F9DC7-25D1-4F66-A6FC-B84397072B5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5BB4FBC-711A-4C9E-A76D-80AC0EDC54B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7018C9E-785B-4754-A3D1-294A399A18B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FE465E6-0BC8-410A-81C6-B3D2CFFBF8D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191ECBEE-6A68-454A-B51A-241F10CC86A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40990EF-951E-46FD-9B28-D0C166A7ACC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F0093F-5A17-4197-A7CA-ABDB1B7452F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DC6AE24-B952-4CFB-BD73-020346F745A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F508BE3-F7B3-44F3-8B99-7B2DDD243A3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DBC610-31B0-405F-886C-AFC7DE220F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FCC3E2-DC02-4D5A-B173-CD3B86B626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1A0592-DF36-4504-9D34-39AA743477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105926-F9F0-475F-AC8B-F65D82A9FB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BA7276-132D-4547-B4BE-7F21888039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DD5234-E59B-45FD-A565-E19A6FED73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8DC9B7-07D0-4D52-8F4E-40233D2871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
2,352
150.77
3,656,380
3,374,448
159,932
1,880,842
2,792,337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FF45BF-6912-48C7-A80E-6A650EE04A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340B24-58B8-4EB1-8DEA-6FFD5AFF85C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1B13140-022B-4C9F-B851-CE1285F22D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9EBCB34-14F6-4693-BD08-4CBBC81D7FA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D3FAEAB-6B34-4B19-ADD5-0DDABFD7FB0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7DA46CA-E9AD-48DC-B25E-67806DCC3FE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EAFE98-507D-4CEE-867E-B65A0FBFD3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F03BF8-68E5-4BF6-A39A-A1A31794A9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F99893-FE9E-4561-84B8-44AED20CD15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A58FCFB-1279-4037-91EE-8BA902ED6EE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8428A0-D1EE-427B-BF11-2F7DE21BB8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72ACD5-BAD5-4828-B9F5-DEF749E2407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6276655-3148-40C1-BE21-64D1E1FE37E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3CF0E1-9675-41D8-82DB-ED2808CF187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140121-B0BA-4E47-B644-D2FF99DDF0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140F0D-9FCD-4536-B1BD-56096444CDB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99500DF-0CA9-4224-9D3B-4DDE1BE5C6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8EBDBB-CE24-42E5-837A-67EB158E928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B0944CA-AA0A-4336-929D-2DAECA9C9A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654C7C9-CFFD-4CF7-B78D-1F37EEDA443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0FF43B9-184F-462F-AC92-D997A944C7F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8F90CA-56DD-40CF-B03B-46FE10573C8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C48D5F3-81E2-48CA-8303-BB07C19D7D8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4A4CB15-877C-4208-8AD6-65B1E46516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0458C60-55FD-4648-B30D-D61F1C4BA35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68280D0-D93A-47AD-B96F-BB82B60419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44524F4-4234-4997-85A1-F0E0316138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6594FA-77F0-42EC-A94C-633A8948DE8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E30871D-009F-47FD-92BC-68F893B51F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4ADEC8D-4CF2-4EBD-937A-55B10965089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C9C3EAF-BAD1-4F2F-92BF-88DC8164B6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D974660-A443-4E32-BA4B-114868B842A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CAEF539-13B1-43C0-9B15-D89C21E1E63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36F567D-B34D-4DA6-A5FF-58E7AF2DA64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950A3DC-1F5E-468A-8F27-5C9DEBE49EB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C1DEBE0-859F-4E72-9231-D49ED5AB37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371EA93-9B29-4497-B686-B6E3CF89CBF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439E55F-A8A1-4398-8BB7-82030FC7CD1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0633A5B-39F1-4020-86E0-B36F4DF03E1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59DAE85-27A6-4DD8-8863-71088C83607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5D2F3E7-FCF6-480E-82D8-9F48458C3D9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ABF2280-138A-4964-80EC-09D4DED8037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7E5C642-F967-4AD1-9220-805A89DDAA9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459041E-C4DD-481E-AD6A-26FC78E1366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F4EF0AF-A85D-464F-992C-BEF598CA3CE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F029623-7E8D-419D-9C22-BE181A55136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80D02408-B2C6-4AA6-B620-7EEB9E8AF208}"/>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453A4209-574F-4576-8517-6CE1A4092015}"/>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9DDD7EEA-D92D-4C2B-842F-69E55DF15651}"/>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BEE18D2-B894-4258-95A8-E32186CDF28E}"/>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BF658D5-78C4-4A33-A555-83227F4AD42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CBED9E1F-7872-499A-86D7-C14541DF7DE8}"/>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510503E3-E7A7-4CB1-9F25-9F33B98E7433}"/>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D9CF1F09-E871-4D7E-8315-6CFEF04B7F69}"/>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C08D464B-7361-4343-9366-F3672DC44743}"/>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3AE9A572-16D3-4A71-AD19-6E6BD9696029}"/>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751E3FD3-8F69-4B6D-A9D1-E9571A3FABD1}"/>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F42A74-8687-49AF-8BA6-71E66A684AA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3656F25-694C-48A5-998C-375DCCE777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35EBA70-CCA9-4708-A803-E0641239512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32A8EEF-2E7F-4F11-9254-53789C8339D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58F8E90-EDBD-4114-8602-9A861339E7C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5806</xdr:rowOff>
    </xdr:from>
    <xdr:to>
      <xdr:col>24</xdr:col>
      <xdr:colOff>114300</xdr:colOff>
      <xdr:row>39</xdr:row>
      <xdr:rowOff>107406</xdr:rowOff>
    </xdr:to>
    <xdr:sp macro="" textlink="">
      <xdr:nvSpPr>
        <xdr:cNvPr id="74" name="楕円 73">
          <a:extLst>
            <a:ext uri="{FF2B5EF4-FFF2-40B4-BE49-F238E27FC236}">
              <a16:creationId xmlns:a16="http://schemas.microsoft.com/office/drawing/2014/main" id="{1F00B835-0ACD-4C14-A67D-75FB2658E107}"/>
            </a:ext>
          </a:extLst>
        </xdr:cNvPr>
        <xdr:cNvSpPr/>
      </xdr:nvSpPr>
      <xdr:spPr>
        <a:xfrm>
          <a:off x="45847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155683</xdr:rowOff>
    </xdr:from>
    <xdr:ext cx="405111" cy="259045"/>
    <xdr:sp macro="" textlink="">
      <xdr:nvSpPr>
        <xdr:cNvPr id="75" name="【道路】&#10;有形固定資産減価償却率該当値テキスト">
          <a:extLst>
            <a:ext uri="{FF2B5EF4-FFF2-40B4-BE49-F238E27FC236}">
              <a16:creationId xmlns:a16="http://schemas.microsoft.com/office/drawing/2014/main" id="{C34BDFF4-88FC-4BD6-9A3D-C53CF42D650C}"/>
            </a:ext>
          </a:extLst>
        </xdr:cNvPr>
        <xdr:cNvSpPr txBox="1"/>
      </xdr:nvSpPr>
      <xdr:spPr>
        <a:xfrm>
          <a:off x="4673600"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6" name="楕円 75">
          <a:extLst>
            <a:ext uri="{FF2B5EF4-FFF2-40B4-BE49-F238E27FC236}">
              <a16:creationId xmlns:a16="http://schemas.microsoft.com/office/drawing/2014/main" id="{C9D8B1DE-4ACE-4BBC-AE3E-C5D4E6D22F87}"/>
            </a:ext>
          </a:extLst>
        </xdr:cNvPr>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56606</xdr:rowOff>
    </xdr:to>
    <xdr:cxnSp macro="">
      <xdr:nvCxnSpPr>
        <xdr:cNvPr id="77" name="直線コネクタ 76">
          <a:extLst>
            <a:ext uri="{FF2B5EF4-FFF2-40B4-BE49-F238E27FC236}">
              <a16:creationId xmlns:a16="http://schemas.microsoft.com/office/drawing/2014/main" id="{07473200-93E8-41DE-AD41-8218F953F323}"/>
            </a:ext>
          </a:extLst>
        </xdr:cNvPr>
        <xdr:cNvCxnSpPr/>
      </xdr:nvCxnSpPr>
      <xdr:spPr>
        <a:xfrm>
          <a:off x="3797300" y="671703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125004</xdr:rowOff>
    </xdr:from>
    <xdr:to>
      <xdr:col>15</xdr:col>
      <xdr:colOff>101600</xdr:colOff>
      <xdr:row>39</xdr:row>
      <xdr:rowOff>55154</xdr:rowOff>
    </xdr:to>
    <xdr:sp macro="" textlink="">
      <xdr:nvSpPr>
        <xdr:cNvPr id="78" name="楕円 77">
          <a:extLst>
            <a:ext uri="{FF2B5EF4-FFF2-40B4-BE49-F238E27FC236}">
              <a16:creationId xmlns:a16="http://schemas.microsoft.com/office/drawing/2014/main" id="{79C0EE42-B481-4743-9183-74822E155C95}"/>
            </a:ext>
          </a:extLst>
        </xdr:cNvPr>
        <xdr:cNvSpPr/>
      </xdr:nvSpPr>
      <xdr:spPr>
        <a:xfrm>
          <a:off x="2857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xdr:rowOff>
    </xdr:from>
    <xdr:to>
      <xdr:col>19</xdr:col>
      <xdr:colOff>177800</xdr:colOff>
      <xdr:row>39</xdr:row>
      <xdr:rowOff>30480</xdr:rowOff>
    </xdr:to>
    <xdr:cxnSp macro="">
      <xdr:nvCxnSpPr>
        <xdr:cNvPr id="79" name="直線コネクタ 78">
          <a:extLst>
            <a:ext uri="{FF2B5EF4-FFF2-40B4-BE49-F238E27FC236}">
              <a16:creationId xmlns:a16="http://schemas.microsoft.com/office/drawing/2014/main" id="{9B6B98DF-10AF-4088-AB24-0A92F6276D5A}"/>
            </a:ext>
          </a:extLst>
        </xdr:cNvPr>
        <xdr:cNvCxnSpPr/>
      </xdr:nvCxnSpPr>
      <xdr:spPr>
        <a:xfrm>
          <a:off x="2908300" y="66909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98878</xdr:rowOff>
    </xdr:from>
    <xdr:to>
      <xdr:col>10</xdr:col>
      <xdr:colOff>165100</xdr:colOff>
      <xdr:row>39</xdr:row>
      <xdr:rowOff>29028</xdr:rowOff>
    </xdr:to>
    <xdr:sp macro="" textlink="">
      <xdr:nvSpPr>
        <xdr:cNvPr id="80" name="楕円 79">
          <a:extLst>
            <a:ext uri="{FF2B5EF4-FFF2-40B4-BE49-F238E27FC236}">
              <a16:creationId xmlns:a16="http://schemas.microsoft.com/office/drawing/2014/main" id="{90144908-8617-4D1A-86DC-9619E33E7826}"/>
            </a:ext>
          </a:extLst>
        </xdr:cNvPr>
        <xdr:cNvSpPr/>
      </xdr:nvSpPr>
      <xdr:spPr>
        <a:xfrm>
          <a:off x="1968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149678</xdr:rowOff>
    </xdr:from>
    <xdr:to>
      <xdr:col>15</xdr:col>
      <xdr:colOff>50800</xdr:colOff>
      <xdr:row>39</xdr:row>
      <xdr:rowOff>4354</xdr:rowOff>
    </xdr:to>
    <xdr:cxnSp macro="">
      <xdr:nvCxnSpPr>
        <xdr:cNvPr id="81" name="直線コネクタ 80">
          <a:extLst>
            <a:ext uri="{FF2B5EF4-FFF2-40B4-BE49-F238E27FC236}">
              <a16:creationId xmlns:a16="http://schemas.microsoft.com/office/drawing/2014/main" id="{20C7CAF4-20E8-4D8D-BC35-05C5FA16B1BB}"/>
            </a:ext>
          </a:extLst>
        </xdr:cNvPr>
        <xdr:cNvCxnSpPr/>
      </xdr:nvCxnSpPr>
      <xdr:spPr>
        <a:xfrm>
          <a:off x="2019300" y="66647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a:extLst>
            <a:ext uri="{FF2B5EF4-FFF2-40B4-BE49-F238E27FC236}">
              <a16:creationId xmlns:a16="http://schemas.microsoft.com/office/drawing/2014/main" id="{8C8D8464-F8D3-4D64-9F3F-B9E3A4FBDD08}"/>
            </a:ext>
          </a:extLst>
        </xdr:cNvPr>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149678</xdr:rowOff>
    </xdr:to>
    <xdr:cxnSp macro="">
      <xdr:nvCxnSpPr>
        <xdr:cNvPr id="83" name="直線コネクタ 82">
          <a:extLst>
            <a:ext uri="{FF2B5EF4-FFF2-40B4-BE49-F238E27FC236}">
              <a16:creationId xmlns:a16="http://schemas.microsoft.com/office/drawing/2014/main" id="{3BD5AC38-5CDF-4121-8331-FC29B80C0F1B}"/>
            </a:ext>
          </a:extLst>
        </xdr:cNvPr>
        <xdr:cNvCxnSpPr/>
      </xdr:nvCxnSpPr>
      <xdr:spPr>
        <a:xfrm>
          <a:off x="1130300" y="66304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10587C0C-23CE-4BA1-8A76-0805621F0839}"/>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65C11FEC-2A6D-4043-B3A2-1B07D455DD1C}"/>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215DE836-E52C-4158-89D9-F775F8E826C1}"/>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E384020B-7F99-416D-B204-A9B6912331DD}"/>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8" name="n_1mainValue【道路】&#10;有形固定資産減価償却率">
          <a:extLst>
            <a:ext uri="{FF2B5EF4-FFF2-40B4-BE49-F238E27FC236}">
              <a16:creationId xmlns:a16="http://schemas.microsoft.com/office/drawing/2014/main" id="{72987E2E-0B06-4166-A954-CA709DBCFE77}"/>
            </a:ext>
          </a:extLst>
        </xdr:cNvPr>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9" name="n_2mainValue【道路】&#10;有形固定資産減価償却率">
          <a:extLst>
            <a:ext uri="{FF2B5EF4-FFF2-40B4-BE49-F238E27FC236}">
              <a16:creationId xmlns:a16="http://schemas.microsoft.com/office/drawing/2014/main" id="{EE48D2DF-FED8-4FA0-9011-D0ECA427AAEF}"/>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20155</xdr:rowOff>
    </xdr:from>
    <xdr:ext cx="405111" cy="259045"/>
    <xdr:sp macro="" textlink="">
      <xdr:nvSpPr>
        <xdr:cNvPr id="90" name="n_3mainValue【道路】&#10;有形固定資産減価償却率">
          <a:extLst>
            <a:ext uri="{FF2B5EF4-FFF2-40B4-BE49-F238E27FC236}">
              <a16:creationId xmlns:a16="http://schemas.microsoft.com/office/drawing/2014/main" id="{17919A0C-28B0-432E-96B6-C6C4225E0B34}"/>
            </a:ext>
          </a:extLst>
        </xdr:cNvPr>
        <xdr:cNvSpPr txBox="1"/>
      </xdr:nvSpPr>
      <xdr:spPr>
        <a:xfrm>
          <a:off x="1816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道路】&#10;有形固定資産減価償却率">
          <a:extLst>
            <a:ext uri="{FF2B5EF4-FFF2-40B4-BE49-F238E27FC236}">
              <a16:creationId xmlns:a16="http://schemas.microsoft.com/office/drawing/2014/main" id="{2ED1002F-4FA2-49F7-B366-2AE6F8473630}"/>
            </a:ext>
          </a:extLst>
        </xdr:cNvPr>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BC47BD4-EB46-408A-B77C-A8C4F4CDE0E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9B4015E-BFC6-40F6-8C69-DCEF56E9B81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4E0B30F-A687-4279-B589-7801CCFF6D6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E63AADB-1E0F-48DB-AF1A-033821C149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99D2F12-2BDD-465E-8185-D24EAD22FDD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3C4E8FB-EEF1-4080-B9E4-E712D90D529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10681C1-E800-4F5C-96DC-4DE681CD545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4501580-3FF7-4B23-80D7-3F20AB5FE7D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3CD76FE-7386-4360-8BEB-A4A73FB5792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BDAB3B9-A395-412C-910C-B6A267F4366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3A933B2-7AB3-496A-955E-A412C38A342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8CCB177-E9A5-4B2B-8640-F34F7296E51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457B65A-893D-4D28-8E10-65DE05F96CD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5DFD1AF1-4FD2-4BEC-94C9-987F9327AAD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847831C-00F0-491C-BAF2-C0E4EC7D985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387DFC09-4687-462D-BD4E-4852B954C54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5ED295F-27A7-46F6-BA65-F15469C5ECB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E5178CAC-4317-4A40-BB5E-005CF82FA4F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7C09C02-2D2F-48D1-A3D6-3841BF8352E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1A392D1-DE6C-4E35-9E66-34E643122F4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C502D52-F31C-451F-8780-FBC932E7414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971BA2F3-EDE3-430F-A1FB-9B2825DECAF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44A42ED-D0CC-4941-A7BA-9D4DA6B828A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12CB68F-82BB-44C1-AE88-A3C7045B7197}"/>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66756D0A-2E8D-4946-B2EE-7EFD74943B5F}"/>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13F8AF2A-7DB2-458F-B44E-EDAA89050034}"/>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DCC6BF50-861B-4E2B-89F9-6DDE79B3D4A2}"/>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205D47F5-9FA4-44C1-93AE-602C8745B07B}"/>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542C45B0-B156-4201-8285-0612960E5A86}"/>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CBA7BFB7-FFA6-46C7-B81B-F34387AAC8F1}"/>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3F9ABD22-D4B8-4F38-948C-CFB16CA2C179}"/>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1B8F3B3F-8EFE-4BF7-9842-C96E8CF8077A}"/>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B9E2D9DA-6E69-45A3-B02A-6D3A05757D6F}"/>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E7E39D95-CB28-4BEA-8690-966BB4FEAFEC}"/>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89674B2-32F7-4F77-8E9A-94E9E95A68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6957CDD-4E46-4550-87F4-B12E39BCADB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991AA15-C748-4D3A-87E9-5C0438D6737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AA7C7B3-2F04-4A9E-ADE2-D1392EA0BE2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EFF0ECA-D101-44A3-98A1-D960F3F7B84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11374</xdr:rowOff>
    </xdr:from>
    <xdr:to>
      <xdr:col>55</xdr:col>
      <xdr:colOff>50800</xdr:colOff>
      <xdr:row>41</xdr:row>
      <xdr:rowOff>112974</xdr:rowOff>
    </xdr:to>
    <xdr:sp macro="" textlink="">
      <xdr:nvSpPr>
        <xdr:cNvPr id="131" name="楕円 130">
          <a:extLst>
            <a:ext uri="{FF2B5EF4-FFF2-40B4-BE49-F238E27FC236}">
              <a16:creationId xmlns:a16="http://schemas.microsoft.com/office/drawing/2014/main" id="{4A0A3132-B71D-4633-8EF0-92BD38DB4776}"/>
            </a:ext>
          </a:extLst>
        </xdr:cNvPr>
        <xdr:cNvSpPr/>
      </xdr:nvSpPr>
      <xdr:spPr>
        <a:xfrm>
          <a:off x="10426700" y="70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161251</xdr:rowOff>
    </xdr:from>
    <xdr:ext cx="534377" cy="259045"/>
    <xdr:sp macro="" textlink="">
      <xdr:nvSpPr>
        <xdr:cNvPr id="132" name="【道路】&#10;一人当たり延長該当値テキスト">
          <a:extLst>
            <a:ext uri="{FF2B5EF4-FFF2-40B4-BE49-F238E27FC236}">
              <a16:creationId xmlns:a16="http://schemas.microsoft.com/office/drawing/2014/main" id="{8744D1D0-C389-4CAC-B646-571DC61D84E6}"/>
            </a:ext>
          </a:extLst>
        </xdr:cNvPr>
        <xdr:cNvSpPr txBox="1"/>
      </xdr:nvSpPr>
      <xdr:spPr>
        <a:xfrm>
          <a:off x="10515600" y="70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15147</xdr:rowOff>
    </xdr:from>
    <xdr:to>
      <xdr:col>50</xdr:col>
      <xdr:colOff>165100</xdr:colOff>
      <xdr:row>41</xdr:row>
      <xdr:rowOff>116747</xdr:rowOff>
    </xdr:to>
    <xdr:sp macro="" textlink="">
      <xdr:nvSpPr>
        <xdr:cNvPr id="133" name="楕円 132">
          <a:extLst>
            <a:ext uri="{FF2B5EF4-FFF2-40B4-BE49-F238E27FC236}">
              <a16:creationId xmlns:a16="http://schemas.microsoft.com/office/drawing/2014/main" id="{58F92C40-85E9-485B-862F-391D6F5267E7}"/>
            </a:ext>
          </a:extLst>
        </xdr:cNvPr>
        <xdr:cNvSpPr/>
      </xdr:nvSpPr>
      <xdr:spPr>
        <a:xfrm>
          <a:off x="9588500" y="70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62174</xdr:rowOff>
    </xdr:from>
    <xdr:to>
      <xdr:col>55</xdr:col>
      <xdr:colOff>0</xdr:colOff>
      <xdr:row>41</xdr:row>
      <xdr:rowOff>65947</xdr:rowOff>
    </xdr:to>
    <xdr:cxnSp macro="">
      <xdr:nvCxnSpPr>
        <xdr:cNvPr id="134" name="直線コネクタ 133">
          <a:extLst>
            <a:ext uri="{FF2B5EF4-FFF2-40B4-BE49-F238E27FC236}">
              <a16:creationId xmlns:a16="http://schemas.microsoft.com/office/drawing/2014/main" id="{112FA021-DA6E-49A9-B602-781F3A8142F1}"/>
            </a:ext>
          </a:extLst>
        </xdr:cNvPr>
        <xdr:cNvCxnSpPr/>
      </xdr:nvCxnSpPr>
      <xdr:spPr>
        <a:xfrm flipV="1">
          <a:off x="9639300" y="7091624"/>
          <a:ext cx="8382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19239</xdr:rowOff>
    </xdr:from>
    <xdr:to>
      <xdr:col>46</xdr:col>
      <xdr:colOff>38100</xdr:colOff>
      <xdr:row>41</xdr:row>
      <xdr:rowOff>120839</xdr:rowOff>
    </xdr:to>
    <xdr:sp macro="" textlink="">
      <xdr:nvSpPr>
        <xdr:cNvPr id="135" name="楕円 134">
          <a:extLst>
            <a:ext uri="{FF2B5EF4-FFF2-40B4-BE49-F238E27FC236}">
              <a16:creationId xmlns:a16="http://schemas.microsoft.com/office/drawing/2014/main" id="{DE66BC9A-235E-49D2-952F-3D2F5532FF5B}"/>
            </a:ext>
          </a:extLst>
        </xdr:cNvPr>
        <xdr:cNvSpPr/>
      </xdr:nvSpPr>
      <xdr:spPr>
        <a:xfrm>
          <a:off x="8699500" y="70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65947</xdr:rowOff>
    </xdr:from>
    <xdr:to>
      <xdr:col>50</xdr:col>
      <xdr:colOff>114300</xdr:colOff>
      <xdr:row>41</xdr:row>
      <xdr:rowOff>70039</xdr:rowOff>
    </xdr:to>
    <xdr:cxnSp macro="">
      <xdr:nvCxnSpPr>
        <xdr:cNvPr id="136" name="直線コネクタ 135">
          <a:extLst>
            <a:ext uri="{FF2B5EF4-FFF2-40B4-BE49-F238E27FC236}">
              <a16:creationId xmlns:a16="http://schemas.microsoft.com/office/drawing/2014/main" id="{ABB7606A-573A-4E5C-BCB3-F4B978C4DC40}"/>
            </a:ext>
          </a:extLst>
        </xdr:cNvPr>
        <xdr:cNvCxnSpPr/>
      </xdr:nvCxnSpPr>
      <xdr:spPr>
        <a:xfrm flipV="1">
          <a:off x="8750300" y="7095397"/>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24310</xdr:rowOff>
    </xdr:from>
    <xdr:to>
      <xdr:col>41</xdr:col>
      <xdr:colOff>101600</xdr:colOff>
      <xdr:row>41</xdr:row>
      <xdr:rowOff>125910</xdr:rowOff>
    </xdr:to>
    <xdr:sp macro="" textlink="">
      <xdr:nvSpPr>
        <xdr:cNvPr id="137" name="楕円 136">
          <a:extLst>
            <a:ext uri="{FF2B5EF4-FFF2-40B4-BE49-F238E27FC236}">
              <a16:creationId xmlns:a16="http://schemas.microsoft.com/office/drawing/2014/main" id="{EC05DA20-742B-43A3-A846-56769FCE4F9D}"/>
            </a:ext>
          </a:extLst>
        </xdr:cNvPr>
        <xdr:cNvSpPr/>
      </xdr:nvSpPr>
      <xdr:spPr>
        <a:xfrm>
          <a:off x="7810500" y="70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70039</xdr:rowOff>
    </xdr:from>
    <xdr:to>
      <xdr:col>45</xdr:col>
      <xdr:colOff>177800</xdr:colOff>
      <xdr:row>41</xdr:row>
      <xdr:rowOff>75110</xdr:rowOff>
    </xdr:to>
    <xdr:cxnSp macro="">
      <xdr:nvCxnSpPr>
        <xdr:cNvPr id="138" name="直線コネクタ 137">
          <a:extLst>
            <a:ext uri="{FF2B5EF4-FFF2-40B4-BE49-F238E27FC236}">
              <a16:creationId xmlns:a16="http://schemas.microsoft.com/office/drawing/2014/main" id="{2CF44E38-A005-4014-AACB-11F92F1894F2}"/>
            </a:ext>
          </a:extLst>
        </xdr:cNvPr>
        <xdr:cNvCxnSpPr/>
      </xdr:nvCxnSpPr>
      <xdr:spPr>
        <a:xfrm flipV="1">
          <a:off x="7861300" y="7099489"/>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27656</xdr:rowOff>
    </xdr:from>
    <xdr:to>
      <xdr:col>36</xdr:col>
      <xdr:colOff>165100</xdr:colOff>
      <xdr:row>41</xdr:row>
      <xdr:rowOff>129256</xdr:rowOff>
    </xdr:to>
    <xdr:sp macro="" textlink="">
      <xdr:nvSpPr>
        <xdr:cNvPr id="139" name="楕円 138">
          <a:extLst>
            <a:ext uri="{FF2B5EF4-FFF2-40B4-BE49-F238E27FC236}">
              <a16:creationId xmlns:a16="http://schemas.microsoft.com/office/drawing/2014/main" id="{161FA971-6176-432C-ADAF-FA34BBFFF27A}"/>
            </a:ext>
          </a:extLst>
        </xdr:cNvPr>
        <xdr:cNvSpPr/>
      </xdr:nvSpPr>
      <xdr:spPr>
        <a:xfrm>
          <a:off x="6921500" y="70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75110</xdr:rowOff>
    </xdr:from>
    <xdr:to>
      <xdr:col>41</xdr:col>
      <xdr:colOff>50800</xdr:colOff>
      <xdr:row>41</xdr:row>
      <xdr:rowOff>78456</xdr:rowOff>
    </xdr:to>
    <xdr:cxnSp macro="">
      <xdr:nvCxnSpPr>
        <xdr:cNvPr id="140" name="直線コネクタ 139">
          <a:extLst>
            <a:ext uri="{FF2B5EF4-FFF2-40B4-BE49-F238E27FC236}">
              <a16:creationId xmlns:a16="http://schemas.microsoft.com/office/drawing/2014/main" id="{F745532A-81A1-4075-96C2-AE83B0BBC98B}"/>
            </a:ext>
          </a:extLst>
        </xdr:cNvPr>
        <xdr:cNvCxnSpPr/>
      </xdr:nvCxnSpPr>
      <xdr:spPr>
        <a:xfrm flipV="1">
          <a:off x="6972300" y="7104560"/>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AAF9966B-D291-476A-A26C-E7132B028225}"/>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78132AEC-9E2C-4C89-9892-A63543644846}"/>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DDFD4E75-1D08-460C-B84E-7E0D1780AF5D}"/>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51C3BD3A-0093-41D5-8BA9-0A180979DA7C}"/>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107874</xdr:rowOff>
    </xdr:from>
    <xdr:ext cx="534377" cy="259045"/>
    <xdr:sp macro="" textlink="">
      <xdr:nvSpPr>
        <xdr:cNvPr id="145" name="n_1mainValue【道路】&#10;一人当たり延長">
          <a:extLst>
            <a:ext uri="{FF2B5EF4-FFF2-40B4-BE49-F238E27FC236}">
              <a16:creationId xmlns:a16="http://schemas.microsoft.com/office/drawing/2014/main" id="{978D9A42-C4D3-48F8-995A-98B3147BE16B}"/>
            </a:ext>
          </a:extLst>
        </xdr:cNvPr>
        <xdr:cNvSpPr txBox="1"/>
      </xdr:nvSpPr>
      <xdr:spPr>
        <a:xfrm>
          <a:off x="9359411" y="71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111966</xdr:rowOff>
    </xdr:from>
    <xdr:ext cx="534377" cy="259045"/>
    <xdr:sp macro="" textlink="">
      <xdr:nvSpPr>
        <xdr:cNvPr id="146" name="n_2mainValue【道路】&#10;一人当たり延長">
          <a:extLst>
            <a:ext uri="{FF2B5EF4-FFF2-40B4-BE49-F238E27FC236}">
              <a16:creationId xmlns:a16="http://schemas.microsoft.com/office/drawing/2014/main" id="{F325736B-1FC5-4C2F-BE01-E8EBD3F6B5AB}"/>
            </a:ext>
          </a:extLst>
        </xdr:cNvPr>
        <xdr:cNvSpPr txBox="1"/>
      </xdr:nvSpPr>
      <xdr:spPr>
        <a:xfrm>
          <a:off x="8483111" y="714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117037</xdr:rowOff>
    </xdr:from>
    <xdr:ext cx="534377" cy="259045"/>
    <xdr:sp macro="" textlink="">
      <xdr:nvSpPr>
        <xdr:cNvPr id="147" name="n_3mainValue【道路】&#10;一人当たり延長">
          <a:extLst>
            <a:ext uri="{FF2B5EF4-FFF2-40B4-BE49-F238E27FC236}">
              <a16:creationId xmlns:a16="http://schemas.microsoft.com/office/drawing/2014/main" id="{CE9577D0-F3FD-4EE8-BFAB-7180BF52E9CC}"/>
            </a:ext>
          </a:extLst>
        </xdr:cNvPr>
        <xdr:cNvSpPr txBox="1"/>
      </xdr:nvSpPr>
      <xdr:spPr>
        <a:xfrm>
          <a:off x="7594111" y="71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120383</xdr:rowOff>
    </xdr:from>
    <xdr:ext cx="534377" cy="259045"/>
    <xdr:sp macro="" textlink="">
      <xdr:nvSpPr>
        <xdr:cNvPr id="148" name="n_4mainValue【道路】&#10;一人当たり延長">
          <a:extLst>
            <a:ext uri="{FF2B5EF4-FFF2-40B4-BE49-F238E27FC236}">
              <a16:creationId xmlns:a16="http://schemas.microsoft.com/office/drawing/2014/main" id="{15C9E374-B5E6-4727-81C7-3DF2A0950698}"/>
            </a:ext>
          </a:extLst>
        </xdr:cNvPr>
        <xdr:cNvSpPr txBox="1"/>
      </xdr:nvSpPr>
      <xdr:spPr>
        <a:xfrm>
          <a:off x="6705111" y="71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677AE1F-FD33-4D8C-88F1-189BBFB46CC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741748C-447D-4080-BB14-60B1B5C17F3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2900ECC-D623-41C6-9A2C-7FABCA48F4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E211BC8-C4A0-4104-BB06-5BA542F4C3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8592BB2-B7F0-4F9E-A506-29BFD88BDD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C0B7731-E3DC-4D0F-8CF9-A3E046EA534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8A2B2F4-6985-4920-8DF0-75D4DF86DFE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BA81706-7C23-42CE-924D-9038161E33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054C32F-A61D-4A12-BA54-C7370C96F05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9715E17-8C6C-41E7-A27D-A8C14924BEE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5656EDD-152A-4DF9-9F1A-8F539F7E7A0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A2A90E7-11C8-4821-81DD-DF220D5307D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44308F0-EC09-49E0-A038-02370F74242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96C0C07-CAE3-4BCB-80F2-7076C841CB1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D46A317-36D3-4F99-A2FA-A8031DC0030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1D566ED-650D-4812-AD6E-74C4D79B6D2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12DE725-A091-4B50-A17A-84817BF3659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8359BDE-8CEE-4C32-A556-D041657A355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3D466F9-571C-41AB-9A7D-347EE535808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A55E0A2-BEE8-40DD-BCB9-633470A88C9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50C2685-9DE0-480C-840F-EB166F0D2E1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3DA5A93-DE35-4346-93F3-935FCA9C162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F966A22-9F42-4D88-9EFC-58D2450272B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3597312-2597-4C80-9579-07FB1FD7755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D43BB989-13C9-48B1-975B-6C877401099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3E9B3EC0-D1D6-4825-A6A1-8E6FAC6E2BBD}"/>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57C9E51-8993-480E-8D6C-86D702151FF2}"/>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7F83DC3A-A20F-462C-8799-54CF5FA71A5E}"/>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D39F12A-0660-4DB7-81BB-B3DCE7838CFB}"/>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9FAC2B8F-86A5-4A2B-AD46-C0801C4B10BA}"/>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276C82DE-A5EF-4CFD-B269-3A504F49FA44}"/>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F02FC761-9346-4F6E-A498-5A0F904672BD}"/>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9B3642C3-CEBA-4EFB-B484-57C1109EADA5}"/>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3C806EF9-97F5-4FFC-A5C6-2080D527F73C}"/>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A07E1641-069D-49C6-AB62-A744F05386ED}"/>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9AAE376C-4E6F-4245-9D18-1FD1D88F2FEF}"/>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4FF9B6D-6DB1-4A1C-8920-A213B55E012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F72027A-AA3B-489E-B14D-1467A1101EC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57B3B01-A868-4991-A48C-3F818204B91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82351D7-A5E8-4BCD-8FA4-80EB6575952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F8BA37F-9B64-41FD-A4C9-DBE2E5E0F30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138612</xdr:rowOff>
    </xdr:from>
    <xdr:to>
      <xdr:col>24</xdr:col>
      <xdr:colOff>114300</xdr:colOff>
      <xdr:row>61</xdr:row>
      <xdr:rowOff>68762</xdr:rowOff>
    </xdr:to>
    <xdr:sp macro="" textlink="">
      <xdr:nvSpPr>
        <xdr:cNvPr id="190" name="楕円 189">
          <a:extLst>
            <a:ext uri="{FF2B5EF4-FFF2-40B4-BE49-F238E27FC236}">
              <a16:creationId xmlns:a16="http://schemas.microsoft.com/office/drawing/2014/main" id="{52BCB021-2DC7-4C7C-8E62-8AE5CDD128BD}"/>
            </a:ext>
          </a:extLst>
        </xdr:cNvPr>
        <xdr:cNvSpPr/>
      </xdr:nvSpPr>
      <xdr:spPr>
        <a:xfrm>
          <a:off x="4584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117039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47986AA-76C9-44FD-AF35-FD84D1E76EF7}"/>
            </a:ext>
          </a:extLst>
        </xdr:cNvPr>
        <xdr:cNvSpPr txBox="1"/>
      </xdr:nvSpPr>
      <xdr:spPr>
        <a:xfrm>
          <a:off x="4673600"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2" name="楕円 191">
          <a:extLst>
            <a:ext uri="{FF2B5EF4-FFF2-40B4-BE49-F238E27FC236}">
              <a16:creationId xmlns:a16="http://schemas.microsoft.com/office/drawing/2014/main" id="{3714AEFD-C4E0-48B6-9FD2-04C9F5D0AB85}"/>
            </a:ext>
          </a:extLst>
        </xdr:cNvPr>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17962</xdr:rowOff>
    </xdr:from>
    <xdr:to>
      <xdr:col>24</xdr:col>
      <xdr:colOff>63500</xdr:colOff>
      <xdr:row>61</xdr:row>
      <xdr:rowOff>35923</xdr:rowOff>
    </xdr:to>
    <xdr:cxnSp macro="">
      <xdr:nvCxnSpPr>
        <xdr:cNvPr id="193" name="直線コネクタ 192">
          <a:extLst>
            <a:ext uri="{FF2B5EF4-FFF2-40B4-BE49-F238E27FC236}">
              <a16:creationId xmlns:a16="http://schemas.microsoft.com/office/drawing/2014/main" id="{655781D1-535A-4A59-87E1-AFB7833BC499}"/>
            </a:ext>
          </a:extLst>
        </xdr:cNvPr>
        <xdr:cNvCxnSpPr/>
      </xdr:nvCxnSpPr>
      <xdr:spPr>
        <a:xfrm flipV="1">
          <a:off x="3797300" y="1047641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146776</xdr:rowOff>
    </xdr:from>
    <xdr:to>
      <xdr:col>15</xdr:col>
      <xdr:colOff>101600</xdr:colOff>
      <xdr:row>61</xdr:row>
      <xdr:rowOff>76926</xdr:rowOff>
    </xdr:to>
    <xdr:sp macro="" textlink="">
      <xdr:nvSpPr>
        <xdr:cNvPr id="194" name="楕円 193">
          <a:extLst>
            <a:ext uri="{FF2B5EF4-FFF2-40B4-BE49-F238E27FC236}">
              <a16:creationId xmlns:a16="http://schemas.microsoft.com/office/drawing/2014/main" id="{EDF04534-EA6E-46AA-AC24-CD4A8A38F1D1}"/>
            </a:ext>
          </a:extLst>
        </xdr:cNvPr>
        <xdr:cNvSpPr/>
      </xdr:nvSpPr>
      <xdr:spPr>
        <a:xfrm>
          <a:off x="2857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26126</xdr:rowOff>
    </xdr:from>
    <xdr:to>
      <xdr:col>19</xdr:col>
      <xdr:colOff>177800</xdr:colOff>
      <xdr:row>61</xdr:row>
      <xdr:rowOff>35923</xdr:rowOff>
    </xdr:to>
    <xdr:cxnSp macro="">
      <xdr:nvCxnSpPr>
        <xdr:cNvPr id="195" name="直線コネクタ 194">
          <a:extLst>
            <a:ext uri="{FF2B5EF4-FFF2-40B4-BE49-F238E27FC236}">
              <a16:creationId xmlns:a16="http://schemas.microsoft.com/office/drawing/2014/main" id="{EDEA22D4-47F8-464E-845D-F6317ED77500}"/>
            </a:ext>
          </a:extLst>
        </xdr:cNvPr>
        <xdr:cNvCxnSpPr/>
      </xdr:nvCxnSpPr>
      <xdr:spPr>
        <a:xfrm>
          <a:off x="2908300" y="1048457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6" name="楕円 195">
          <a:extLst>
            <a:ext uri="{FF2B5EF4-FFF2-40B4-BE49-F238E27FC236}">
              <a16:creationId xmlns:a16="http://schemas.microsoft.com/office/drawing/2014/main" id="{862EBD00-B9DC-47A4-B699-DEEE6FDCD084}"/>
            </a:ext>
          </a:extLst>
        </xdr:cNvPr>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26126</xdr:rowOff>
    </xdr:to>
    <xdr:cxnSp macro="">
      <xdr:nvCxnSpPr>
        <xdr:cNvPr id="197" name="直線コネクタ 196">
          <a:extLst>
            <a:ext uri="{FF2B5EF4-FFF2-40B4-BE49-F238E27FC236}">
              <a16:creationId xmlns:a16="http://schemas.microsoft.com/office/drawing/2014/main" id="{7B16F9BA-83FD-42DD-944D-FC6E9E415E29}"/>
            </a:ext>
          </a:extLst>
        </xdr:cNvPr>
        <xdr:cNvCxnSpPr/>
      </xdr:nvCxnSpPr>
      <xdr:spPr>
        <a:xfrm>
          <a:off x="2019300" y="104698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84727</xdr:rowOff>
    </xdr:from>
    <xdr:to>
      <xdr:col>6</xdr:col>
      <xdr:colOff>38100</xdr:colOff>
      <xdr:row>61</xdr:row>
      <xdr:rowOff>14877</xdr:rowOff>
    </xdr:to>
    <xdr:sp macro="" textlink="">
      <xdr:nvSpPr>
        <xdr:cNvPr id="198" name="楕円 197">
          <a:extLst>
            <a:ext uri="{FF2B5EF4-FFF2-40B4-BE49-F238E27FC236}">
              <a16:creationId xmlns:a16="http://schemas.microsoft.com/office/drawing/2014/main" id="{8C1608D2-91F2-4D86-829E-842ACE05B9B6}"/>
            </a:ext>
          </a:extLst>
        </xdr:cNvPr>
        <xdr:cNvSpPr/>
      </xdr:nvSpPr>
      <xdr:spPr>
        <a:xfrm>
          <a:off x="1079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135527</xdr:rowOff>
    </xdr:from>
    <xdr:to>
      <xdr:col>10</xdr:col>
      <xdr:colOff>114300</xdr:colOff>
      <xdr:row>61</xdr:row>
      <xdr:rowOff>11430</xdr:rowOff>
    </xdr:to>
    <xdr:cxnSp macro="">
      <xdr:nvCxnSpPr>
        <xdr:cNvPr id="199" name="直線コネクタ 198">
          <a:extLst>
            <a:ext uri="{FF2B5EF4-FFF2-40B4-BE49-F238E27FC236}">
              <a16:creationId xmlns:a16="http://schemas.microsoft.com/office/drawing/2014/main" id="{4AF6DA17-6258-4EC1-938B-48507040BC1D}"/>
            </a:ext>
          </a:extLst>
        </xdr:cNvPr>
        <xdr:cNvCxnSpPr/>
      </xdr:nvCxnSpPr>
      <xdr:spPr>
        <a:xfrm>
          <a:off x="1130300" y="104225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CCF2CBE-A83F-4FA8-B7FB-DE2B6B6EF520}"/>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191626F-7EEB-419E-B6BA-7185A6D2314B}"/>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64335093-5D31-4C19-94F9-80AD3DE5CAE1}"/>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E0BB95C-D80F-4DE8-AA71-0D8CA30E48F9}"/>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64A6DDC-A8E6-4B69-AA02-6BE32217C5BC}"/>
            </a:ext>
          </a:extLst>
        </xdr:cNvPr>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F8D7BE1-E3A9-43B5-A772-6E1E795EE0DC}"/>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E5DE59A-E5CA-4148-98D3-B1C5C52714F5}"/>
            </a:ext>
          </a:extLst>
        </xdr:cNvPr>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6004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E0A0A74-9359-46B9-AF56-54A0D1119E5E}"/>
            </a:ext>
          </a:extLst>
        </xdr:cNvPr>
        <xdr:cNvSpPr txBox="1"/>
      </xdr:nvSpPr>
      <xdr:spPr>
        <a:xfrm>
          <a:off x="927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5BCCF6B-190A-4445-9A23-784C8935DF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9560496-1D02-49A0-951D-2078DE8BC5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F47A199-B96E-4F61-B59A-5B8CAB42F8D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070679E-74D6-4A30-BA47-2533B766300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EC26117-7403-4588-9B84-A83F0EDD684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437964C-A0E4-4662-B7D3-D525A46D82F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1006275-74CB-45D4-A81C-BE40FC7B153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7A9B0D1-AC78-40AC-B1C9-FE1497867D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64BA76A-FB12-46CE-801C-6327E587906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AC63E8C-662F-4821-9069-68D238A170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8A226F5E-94C2-4D9A-AB35-F56E1F3F625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E4FC902D-08E4-4122-8960-6C371AABFC3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25650F3E-71CC-4204-81BB-2F315C22193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507537B7-D36E-4FA7-BFEB-E44BD05E672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915408B4-1CDE-4AF9-8824-8942A35FEC9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C587E80F-ED0F-45EE-A3A2-1CAC3D0E26B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BA2F05EC-C583-45DC-B227-1D48D1AF4BC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EA8BA9C8-549A-4489-9392-F02A5F87124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9F4D230-5CE3-4935-A7DC-A9B1092D72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32CDBC78-D1C9-4F73-9C0E-4B4B6FC552B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07A2B9B-C1A8-4B5A-A319-82035279CF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706447BE-7C97-433F-A241-428FF071C664}"/>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5A479B6-2125-40F1-BAFE-401D834037D1}"/>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716AC08A-00AB-4CA2-9753-88E9127EF525}"/>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583AFE9D-2630-4FBE-BCDE-4130F17635F1}"/>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8AD6EA8C-9DA3-4AF3-9E5C-ED56BDEB5D24}"/>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49231A6F-E6D4-4131-BCDD-FCEE19FF4D31}"/>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363BB922-7ACE-4CB9-BE78-75B2E746DAF2}"/>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2D3BC5D5-34F0-4F74-84D0-4217BF2ED372}"/>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67E842ED-D83A-442D-895E-BE52B3B98BA4}"/>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9B4309F6-B9EA-4B79-BC0E-86E9711D9987}"/>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D414C2B-D6A6-443A-86D1-13560C387EE6}"/>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4BA7BED-7CB6-4F04-BF96-79B268CA36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9D970BE-8A4C-4B4E-B97C-E8D486C13B8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5988659-21EF-4D5E-B772-56695D1774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D7CF352-6ED0-45B0-AB02-49916A127A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7A5FA13-B1DF-49DA-BCF3-E4F2039BAA1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138981</xdr:rowOff>
    </xdr:from>
    <xdr:to>
      <xdr:col>55</xdr:col>
      <xdr:colOff>50800</xdr:colOff>
      <xdr:row>63</xdr:row>
      <xdr:rowOff>69131</xdr:rowOff>
    </xdr:to>
    <xdr:sp macro="" textlink="">
      <xdr:nvSpPr>
        <xdr:cNvPr id="245" name="楕円 244">
          <a:extLst>
            <a:ext uri="{FF2B5EF4-FFF2-40B4-BE49-F238E27FC236}">
              <a16:creationId xmlns:a16="http://schemas.microsoft.com/office/drawing/2014/main" id="{EA2261FC-8E0E-4AB4-95D0-327E4E056DAB}"/>
            </a:ext>
          </a:extLst>
        </xdr:cNvPr>
        <xdr:cNvSpPr/>
      </xdr:nvSpPr>
      <xdr:spPr>
        <a:xfrm>
          <a:off x="10426700" y="107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117408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F6A804A4-7EE3-4F42-82BC-55941BF9697A}"/>
            </a:ext>
          </a:extLst>
        </xdr:cNvPr>
        <xdr:cNvSpPr txBox="1"/>
      </xdr:nvSpPr>
      <xdr:spPr>
        <a:xfrm>
          <a:off x="10515600" y="107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149351</xdr:rowOff>
    </xdr:from>
    <xdr:to>
      <xdr:col>50</xdr:col>
      <xdr:colOff>165100</xdr:colOff>
      <xdr:row>63</xdr:row>
      <xdr:rowOff>79501</xdr:rowOff>
    </xdr:to>
    <xdr:sp macro="" textlink="">
      <xdr:nvSpPr>
        <xdr:cNvPr id="247" name="楕円 246">
          <a:extLst>
            <a:ext uri="{FF2B5EF4-FFF2-40B4-BE49-F238E27FC236}">
              <a16:creationId xmlns:a16="http://schemas.microsoft.com/office/drawing/2014/main" id="{588CE078-8317-4D2A-99F7-7369023FF719}"/>
            </a:ext>
          </a:extLst>
        </xdr:cNvPr>
        <xdr:cNvSpPr/>
      </xdr:nvSpPr>
      <xdr:spPr>
        <a:xfrm>
          <a:off x="9588500" y="1077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18331</xdr:rowOff>
    </xdr:from>
    <xdr:to>
      <xdr:col>55</xdr:col>
      <xdr:colOff>0</xdr:colOff>
      <xdr:row>63</xdr:row>
      <xdr:rowOff>28701</xdr:rowOff>
    </xdr:to>
    <xdr:cxnSp macro="">
      <xdr:nvCxnSpPr>
        <xdr:cNvPr id="248" name="直線コネクタ 247">
          <a:extLst>
            <a:ext uri="{FF2B5EF4-FFF2-40B4-BE49-F238E27FC236}">
              <a16:creationId xmlns:a16="http://schemas.microsoft.com/office/drawing/2014/main" id="{0AC31970-C74C-401D-B884-94677F4F5A79}"/>
            </a:ext>
          </a:extLst>
        </xdr:cNvPr>
        <xdr:cNvCxnSpPr/>
      </xdr:nvCxnSpPr>
      <xdr:spPr>
        <a:xfrm flipV="1">
          <a:off x="9639300" y="10819681"/>
          <a:ext cx="8382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155908</xdr:rowOff>
    </xdr:from>
    <xdr:to>
      <xdr:col>46</xdr:col>
      <xdr:colOff>38100</xdr:colOff>
      <xdr:row>63</xdr:row>
      <xdr:rowOff>86058</xdr:rowOff>
    </xdr:to>
    <xdr:sp macro="" textlink="">
      <xdr:nvSpPr>
        <xdr:cNvPr id="249" name="楕円 248">
          <a:extLst>
            <a:ext uri="{FF2B5EF4-FFF2-40B4-BE49-F238E27FC236}">
              <a16:creationId xmlns:a16="http://schemas.microsoft.com/office/drawing/2014/main" id="{667C4F63-296E-42D7-9F79-197EE55D7044}"/>
            </a:ext>
          </a:extLst>
        </xdr:cNvPr>
        <xdr:cNvSpPr/>
      </xdr:nvSpPr>
      <xdr:spPr>
        <a:xfrm>
          <a:off x="8699500" y="107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28701</xdr:rowOff>
    </xdr:from>
    <xdr:to>
      <xdr:col>50</xdr:col>
      <xdr:colOff>114300</xdr:colOff>
      <xdr:row>63</xdr:row>
      <xdr:rowOff>35258</xdr:rowOff>
    </xdr:to>
    <xdr:cxnSp macro="">
      <xdr:nvCxnSpPr>
        <xdr:cNvPr id="250" name="直線コネクタ 249">
          <a:extLst>
            <a:ext uri="{FF2B5EF4-FFF2-40B4-BE49-F238E27FC236}">
              <a16:creationId xmlns:a16="http://schemas.microsoft.com/office/drawing/2014/main" id="{6163EA23-BC73-4C41-9145-2F9BA38CA3C4}"/>
            </a:ext>
          </a:extLst>
        </xdr:cNvPr>
        <xdr:cNvCxnSpPr/>
      </xdr:nvCxnSpPr>
      <xdr:spPr>
        <a:xfrm flipV="1">
          <a:off x="8750300" y="10830051"/>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162451</xdr:rowOff>
    </xdr:from>
    <xdr:to>
      <xdr:col>41</xdr:col>
      <xdr:colOff>101600</xdr:colOff>
      <xdr:row>63</xdr:row>
      <xdr:rowOff>92601</xdr:rowOff>
    </xdr:to>
    <xdr:sp macro="" textlink="">
      <xdr:nvSpPr>
        <xdr:cNvPr id="251" name="楕円 250">
          <a:extLst>
            <a:ext uri="{FF2B5EF4-FFF2-40B4-BE49-F238E27FC236}">
              <a16:creationId xmlns:a16="http://schemas.microsoft.com/office/drawing/2014/main" id="{11681A3D-26A1-4BBA-B063-A4669E438F29}"/>
            </a:ext>
          </a:extLst>
        </xdr:cNvPr>
        <xdr:cNvSpPr/>
      </xdr:nvSpPr>
      <xdr:spPr>
        <a:xfrm>
          <a:off x="7810500" y="107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35258</xdr:rowOff>
    </xdr:from>
    <xdr:to>
      <xdr:col>45</xdr:col>
      <xdr:colOff>177800</xdr:colOff>
      <xdr:row>63</xdr:row>
      <xdr:rowOff>41801</xdr:rowOff>
    </xdr:to>
    <xdr:cxnSp macro="">
      <xdr:nvCxnSpPr>
        <xdr:cNvPr id="252" name="直線コネクタ 251">
          <a:extLst>
            <a:ext uri="{FF2B5EF4-FFF2-40B4-BE49-F238E27FC236}">
              <a16:creationId xmlns:a16="http://schemas.microsoft.com/office/drawing/2014/main" id="{A092B4E7-CAD5-4769-A612-370A3E2F6216}"/>
            </a:ext>
          </a:extLst>
        </xdr:cNvPr>
        <xdr:cNvCxnSpPr/>
      </xdr:nvCxnSpPr>
      <xdr:spPr>
        <a:xfrm flipV="1">
          <a:off x="7861300" y="10836608"/>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2453</xdr:rowOff>
    </xdr:from>
    <xdr:to>
      <xdr:col>36</xdr:col>
      <xdr:colOff>165100</xdr:colOff>
      <xdr:row>63</xdr:row>
      <xdr:rowOff>104053</xdr:rowOff>
    </xdr:to>
    <xdr:sp macro="" textlink="">
      <xdr:nvSpPr>
        <xdr:cNvPr id="253" name="楕円 252">
          <a:extLst>
            <a:ext uri="{FF2B5EF4-FFF2-40B4-BE49-F238E27FC236}">
              <a16:creationId xmlns:a16="http://schemas.microsoft.com/office/drawing/2014/main" id="{A78C6EE9-3786-4A6A-BAC5-590C6E0D3695}"/>
            </a:ext>
          </a:extLst>
        </xdr:cNvPr>
        <xdr:cNvSpPr/>
      </xdr:nvSpPr>
      <xdr:spPr>
        <a:xfrm>
          <a:off x="6921500" y="108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41801</xdr:rowOff>
    </xdr:from>
    <xdr:to>
      <xdr:col>41</xdr:col>
      <xdr:colOff>50800</xdr:colOff>
      <xdr:row>63</xdr:row>
      <xdr:rowOff>53253</xdr:rowOff>
    </xdr:to>
    <xdr:cxnSp macro="">
      <xdr:nvCxnSpPr>
        <xdr:cNvPr id="254" name="直線コネクタ 253">
          <a:extLst>
            <a:ext uri="{FF2B5EF4-FFF2-40B4-BE49-F238E27FC236}">
              <a16:creationId xmlns:a16="http://schemas.microsoft.com/office/drawing/2014/main" id="{DD8094C7-BCE6-4533-B7D7-1380A5D76424}"/>
            </a:ext>
          </a:extLst>
        </xdr:cNvPr>
        <xdr:cNvCxnSpPr/>
      </xdr:nvCxnSpPr>
      <xdr:spPr>
        <a:xfrm flipV="1">
          <a:off x="6972300" y="10843151"/>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AAD9279D-850C-42F1-A271-8B4218B46BFD}"/>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AEDBAE0F-20A4-45A4-B78F-3E26C935EEC8}"/>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9EC17F47-E1AE-45B4-A319-D05C7144A866}"/>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F5C4192C-9806-4AE7-AEF3-A2A148BC3C52}"/>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70628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4BFD3646-A47F-448A-996B-764E047E38A4}"/>
            </a:ext>
          </a:extLst>
        </xdr:cNvPr>
        <xdr:cNvSpPr txBox="1"/>
      </xdr:nvSpPr>
      <xdr:spPr>
        <a:xfrm>
          <a:off x="9327095" y="1087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77185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7676E826-D021-4CD0-BCAE-55A96594C653}"/>
            </a:ext>
          </a:extLst>
        </xdr:cNvPr>
        <xdr:cNvSpPr txBox="1"/>
      </xdr:nvSpPr>
      <xdr:spPr>
        <a:xfrm>
          <a:off x="8450795" y="1087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83728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58A2E7E7-E8D9-4949-B548-D842712DA175}"/>
            </a:ext>
          </a:extLst>
        </xdr:cNvPr>
        <xdr:cNvSpPr txBox="1"/>
      </xdr:nvSpPr>
      <xdr:spPr>
        <a:xfrm>
          <a:off x="7561795" y="108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95180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AB10B2E6-5C04-4A62-8C54-67B136D7B818}"/>
            </a:ext>
          </a:extLst>
        </xdr:cNvPr>
        <xdr:cNvSpPr txBox="1"/>
      </xdr:nvSpPr>
      <xdr:spPr>
        <a:xfrm>
          <a:off x="6672795" y="1089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1ADD9F9D-754F-415A-AE27-C09AE042A7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373E0FD-8DBA-4E42-BD28-4072FC4813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294BD083-A0CC-425C-914F-90F91EBFD92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0219DC3-AA86-4D96-8853-CD87C3B003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A201215-E46C-492C-8A71-14DF2B645C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7C3F77D-2736-4C71-9998-6837749F52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8823B36-5648-4613-9298-2CB1D0DFF3E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6539C8A-C5C3-4471-930E-5AFAC354D7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3BF7893-6725-437D-A174-43A2E9A411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53F3078-F6AF-48BA-8170-01BE4252E25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5D54FFF4-B019-46E3-A7A0-62B354B682B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D9B2632F-89D8-472A-9F81-AC2573086C9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AB60A22A-F955-4C9F-AAD1-469EBB69BEB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FD1BD40-0059-481F-93B3-114B84D0DBE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6AD6AE74-2AF8-4CFA-8D1F-3089AAAF08B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EB02C2F1-F300-4F71-B0B3-B59701D7E46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68504549-A356-4AB8-8922-107C58C0657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A82252FF-1078-4FA9-B96A-0979AF34498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256789B7-7747-4E8B-B8B3-E1AA950FAC5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B4E55F69-5720-46DB-BBCB-C220BD04F23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CC281E14-D216-4500-974F-987A244EEA6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90E4B2D3-02EF-41A6-A12E-1B501C950FB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D95DFF8-2E49-4B18-BCBA-95F4CB5CD30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9D99AE5-EBAD-4B55-82E6-E7A05ED204F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9CEC0149-B40F-411D-9DBA-A8AF8CD9070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4687516B-C0F7-4CA0-AFDF-8DDC0DF48D3C}"/>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8F80A8A9-F2EA-4302-B0C4-DF7FF2BE008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A28086D2-F985-4722-ACD9-91ED6657D7C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9C6A3F5D-35D7-4E38-A9C5-1F11264A804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B5901121-E647-4DE4-853C-A3451769F898}"/>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F12193F-43C7-4CCF-B868-B8EE81E6FD37}"/>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F77FE5CB-248B-4D3A-8B72-085F401C0C7C}"/>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3182CA58-6250-4269-8DFB-0C5E32D51B42}"/>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D238081F-01D5-4DC2-84A8-25C2054A3032}"/>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766BF675-2CB1-493D-B6FB-05347CD2A9EF}"/>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5115463A-3E24-4C79-B43A-85F7DF8976CA}"/>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47EE923-D68C-4E85-8289-0E8611479E1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775374E-D986-4439-A5D3-043B8A9F4FF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F986BB9-C72A-4DA2-845C-C7E4B2588F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D21BB91-0B2A-409F-B148-8620722454D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E5CB538-E196-444F-8D95-1B377DF4A2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122827</xdr:rowOff>
    </xdr:from>
    <xdr:to>
      <xdr:col>24</xdr:col>
      <xdr:colOff>114300</xdr:colOff>
      <xdr:row>82</xdr:row>
      <xdr:rowOff>52977</xdr:rowOff>
    </xdr:to>
    <xdr:sp macro="" textlink="">
      <xdr:nvSpPr>
        <xdr:cNvPr id="304" name="楕円 303">
          <a:extLst>
            <a:ext uri="{FF2B5EF4-FFF2-40B4-BE49-F238E27FC236}">
              <a16:creationId xmlns:a16="http://schemas.microsoft.com/office/drawing/2014/main" id="{F980E4A7-DA73-46FD-9A0B-16B2B7EFAF82}"/>
            </a:ext>
          </a:extLst>
        </xdr:cNvPr>
        <xdr:cNvSpPr/>
      </xdr:nvSpPr>
      <xdr:spPr>
        <a:xfrm>
          <a:off x="45847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145704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C778B8BF-5B83-4016-85E8-43E9CECC538F}"/>
            </a:ext>
          </a:extLst>
        </xdr:cNvPr>
        <xdr:cNvSpPr txBox="1"/>
      </xdr:nvSpPr>
      <xdr:spPr>
        <a:xfrm>
          <a:off x="4673600" y="1386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39551</xdr:rowOff>
    </xdr:from>
    <xdr:to>
      <xdr:col>20</xdr:col>
      <xdr:colOff>38100</xdr:colOff>
      <xdr:row>81</xdr:row>
      <xdr:rowOff>141151</xdr:rowOff>
    </xdr:to>
    <xdr:sp macro="" textlink="">
      <xdr:nvSpPr>
        <xdr:cNvPr id="306" name="楕円 305">
          <a:extLst>
            <a:ext uri="{FF2B5EF4-FFF2-40B4-BE49-F238E27FC236}">
              <a16:creationId xmlns:a16="http://schemas.microsoft.com/office/drawing/2014/main" id="{C20F1CAA-855F-424E-BF20-A832C6A90A4B}"/>
            </a:ext>
          </a:extLst>
        </xdr:cNvPr>
        <xdr:cNvSpPr/>
      </xdr:nvSpPr>
      <xdr:spPr>
        <a:xfrm>
          <a:off x="3746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90351</xdr:rowOff>
    </xdr:from>
    <xdr:to>
      <xdr:col>24</xdr:col>
      <xdr:colOff>63500</xdr:colOff>
      <xdr:row>82</xdr:row>
      <xdr:rowOff>2177</xdr:rowOff>
    </xdr:to>
    <xdr:cxnSp macro="">
      <xdr:nvCxnSpPr>
        <xdr:cNvPr id="307" name="直線コネクタ 306">
          <a:extLst>
            <a:ext uri="{FF2B5EF4-FFF2-40B4-BE49-F238E27FC236}">
              <a16:creationId xmlns:a16="http://schemas.microsoft.com/office/drawing/2014/main" id="{5729F015-25E7-41E4-9F00-6EF1B44F444B}"/>
            </a:ext>
          </a:extLst>
        </xdr:cNvPr>
        <xdr:cNvCxnSpPr/>
      </xdr:nvCxnSpPr>
      <xdr:spPr>
        <a:xfrm>
          <a:off x="3797300" y="13977801"/>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23223</xdr:rowOff>
    </xdr:from>
    <xdr:to>
      <xdr:col>15</xdr:col>
      <xdr:colOff>101600</xdr:colOff>
      <xdr:row>81</xdr:row>
      <xdr:rowOff>124823</xdr:rowOff>
    </xdr:to>
    <xdr:sp macro="" textlink="">
      <xdr:nvSpPr>
        <xdr:cNvPr id="308" name="楕円 307">
          <a:extLst>
            <a:ext uri="{FF2B5EF4-FFF2-40B4-BE49-F238E27FC236}">
              <a16:creationId xmlns:a16="http://schemas.microsoft.com/office/drawing/2014/main" id="{5714A37A-724C-44BA-A901-587A05C0087F}"/>
            </a:ext>
          </a:extLst>
        </xdr:cNvPr>
        <xdr:cNvSpPr/>
      </xdr:nvSpPr>
      <xdr:spPr>
        <a:xfrm>
          <a:off x="2857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74023</xdr:rowOff>
    </xdr:from>
    <xdr:to>
      <xdr:col>19</xdr:col>
      <xdr:colOff>177800</xdr:colOff>
      <xdr:row>81</xdr:row>
      <xdr:rowOff>90351</xdr:rowOff>
    </xdr:to>
    <xdr:cxnSp macro="">
      <xdr:nvCxnSpPr>
        <xdr:cNvPr id="309" name="直線コネクタ 308">
          <a:extLst>
            <a:ext uri="{FF2B5EF4-FFF2-40B4-BE49-F238E27FC236}">
              <a16:creationId xmlns:a16="http://schemas.microsoft.com/office/drawing/2014/main" id="{F5B0307E-91A4-4807-89C6-07DA40643489}"/>
            </a:ext>
          </a:extLst>
        </xdr:cNvPr>
        <xdr:cNvCxnSpPr/>
      </xdr:nvCxnSpPr>
      <xdr:spPr>
        <a:xfrm>
          <a:off x="2908300" y="139614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50981</xdr:rowOff>
    </xdr:from>
    <xdr:to>
      <xdr:col>10</xdr:col>
      <xdr:colOff>165100</xdr:colOff>
      <xdr:row>83</xdr:row>
      <xdr:rowOff>152581</xdr:rowOff>
    </xdr:to>
    <xdr:sp macro="" textlink="">
      <xdr:nvSpPr>
        <xdr:cNvPr id="310" name="楕円 309">
          <a:extLst>
            <a:ext uri="{FF2B5EF4-FFF2-40B4-BE49-F238E27FC236}">
              <a16:creationId xmlns:a16="http://schemas.microsoft.com/office/drawing/2014/main" id="{ED45A708-A1A6-4F10-B195-E28E35B9880A}"/>
            </a:ext>
          </a:extLst>
        </xdr:cNvPr>
        <xdr:cNvSpPr/>
      </xdr:nvSpPr>
      <xdr:spPr>
        <a:xfrm>
          <a:off x="1968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74023</xdr:rowOff>
    </xdr:from>
    <xdr:to>
      <xdr:col>15</xdr:col>
      <xdr:colOff>50800</xdr:colOff>
      <xdr:row>83</xdr:row>
      <xdr:rowOff>101781</xdr:rowOff>
    </xdr:to>
    <xdr:cxnSp macro="">
      <xdr:nvCxnSpPr>
        <xdr:cNvPr id="311" name="直線コネクタ 310">
          <a:extLst>
            <a:ext uri="{FF2B5EF4-FFF2-40B4-BE49-F238E27FC236}">
              <a16:creationId xmlns:a16="http://schemas.microsoft.com/office/drawing/2014/main" id="{517BFC96-3F5C-49D0-AB64-C4440FA89AE1}"/>
            </a:ext>
          </a:extLst>
        </xdr:cNvPr>
        <xdr:cNvCxnSpPr/>
      </xdr:nvCxnSpPr>
      <xdr:spPr>
        <a:xfrm flipV="1">
          <a:off x="2019300" y="13961473"/>
          <a:ext cx="8890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80373</xdr:rowOff>
    </xdr:from>
    <xdr:to>
      <xdr:col>6</xdr:col>
      <xdr:colOff>38100</xdr:colOff>
      <xdr:row>84</xdr:row>
      <xdr:rowOff>10523</xdr:rowOff>
    </xdr:to>
    <xdr:sp macro="" textlink="">
      <xdr:nvSpPr>
        <xdr:cNvPr id="312" name="楕円 311">
          <a:extLst>
            <a:ext uri="{FF2B5EF4-FFF2-40B4-BE49-F238E27FC236}">
              <a16:creationId xmlns:a16="http://schemas.microsoft.com/office/drawing/2014/main" id="{3E1A24B5-B870-47E5-B3DA-9326762D2D7C}"/>
            </a:ext>
          </a:extLst>
        </xdr:cNvPr>
        <xdr:cNvSpPr/>
      </xdr:nvSpPr>
      <xdr:spPr>
        <a:xfrm>
          <a:off x="1079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101781</xdr:rowOff>
    </xdr:from>
    <xdr:to>
      <xdr:col>10</xdr:col>
      <xdr:colOff>114300</xdr:colOff>
      <xdr:row>83</xdr:row>
      <xdr:rowOff>131173</xdr:rowOff>
    </xdr:to>
    <xdr:cxnSp macro="">
      <xdr:nvCxnSpPr>
        <xdr:cNvPr id="313" name="直線コネクタ 312">
          <a:extLst>
            <a:ext uri="{FF2B5EF4-FFF2-40B4-BE49-F238E27FC236}">
              <a16:creationId xmlns:a16="http://schemas.microsoft.com/office/drawing/2014/main" id="{60CA84C8-166F-4502-9DF3-0FA7E5E95956}"/>
            </a:ext>
          </a:extLst>
        </xdr:cNvPr>
        <xdr:cNvCxnSpPr/>
      </xdr:nvCxnSpPr>
      <xdr:spPr>
        <a:xfrm flipV="1">
          <a:off x="1130300" y="143321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2E11B7DF-A9BF-4137-B36E-6911FF4A984A}"/>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2B99E6E0-29DC-41F8-90F5-538C3B3B7307}"/>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56440E86-B255-41F2-ABAB-A06A920D71DA}"/>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A7E5CF67-7949-4823-B278-B2121BCFEAD8}"/>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157678</xdr:rowOff>
    </xdr:from>
    <xdr:ext cx="405111" cy="259045"/>
    <xdr:sp macro="" textlink="">
      <xdr:nvSpPr>
        <xdr:cNvPr id="318" name="n_1mainValue【公営住宅】&#10;有形固定資産減価償却率">
          <a:extLst>
            <a:ext uri="{FF2B5EF4-FFF2-40B4-BE49-F238E27FC236}">
              <a16:creationId xmlns:a16="http://schemas.microsoft.com/office/drawing/2014/main" id="{39B3B783-650E-4EDD-84A5-E319F6FDF95B}"/>
            </a:ext>
          </a:extLst>
        </xdr:cNvPr>
        <xdr:cNvSpPr txBox="1"/>
      </xdr:nvSpPr>
      <xdr:spPr>
        <a:xfrm>
          <a:off x="35820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141350</xdr:rowOff>
    </xdr:from>
    <xdr:ext cx="405111" cy="259045"/>
    <xdr:sp macro="" textlink="">
      <xdr:nvSpPr>
        <xdr:cNvPr id="319" name="n_2mainValue【公営住宅】&#10;有形固定資産減価償却率">
          <a:extLst>
            <a:ext uri="{FF2B5EF4-FFF2-40B4-BE49-F238E27FC236}">
              <a16:creationId xmlns:a16="http://schemas.microsoft.com/office/drawing/2014/main" id="{7ACD620A-AF86-4EE3-9D5D-F121BE5B7A60}"/>
            </a:ext>
          </a:extLst>
        </xdr:cNvPr>
        <xdr:cNvSpPr txBox="1"/>
      </xdr:nvSpPr>
      <xdr:spPr>
        <a:xfrm>
          <a:off x="2705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143708</xdr:rowOff>
    </xdr:from>
    <xdr:ext cx="405111" cy="259045"/>
    <xdr:sp macro="" textlink="">
      <xdr:nvSpPr>
        <xdr:cNvPr id="320" name="n_3mainValue【公営住宅】&#10;有形固定資産減価償却率">
          <a:extLst>
            <a:ext uri="{FF2B5EF4-FFF2-40B4-BE49-F238E27FC236}">
              <a16:creationId xmlns:a16="http://schemas.microsoft.com/office/drawing/2014/main" id="{5719995A-7708-4066-9B64-AC3887E9D5F0}"/>
            </a:ext>
          </a:extLst>
        </xdr:cNvPr>
        <xdr:cNvSpPr txBox="1"/>
      </xdr:nvSpPr>
      <xdr:spPr>
        <a:xfrm>
          <a:off x="1816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1650</xdr:rowOff>
    </xdr:from>
    <xdr:ext cx="405111" cy="259045"/>
    <xdr:sp macro="" textlink="">
      <xdr:nvSpPr>
        <xdr:cNvPr id="321" name="n_4mainValue【公営住宅】&#10;有形固定資産減価償却率">
          <a:extLst>
            <a:ext uri="{FF2B5EF4-FFF2-40B4-BE49-F238E27FC236}">
              <a16:creationId xmlns:a16="http://schemas.microsoft.com/office/drawing/2014/main" id="{7C27847F-CDE3-45B2-B4F5-02DAC90D0949}"/>
            </a:ext>
          </a:extLst>
        </xdr:cNvPr>
        <xdr:cNvSpPr txBox="1"/>
      </xdr:nvSpPr>
      <xdr:spPr>
        <a:xfrm>
          <a:off x="927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3176676-9DFE-4E78-AE4F-396399BF9B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11281C2-4225-48AD-B0D8-9579E94D15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B1C7C68-5390-4D9E-BA2E-07BBB611C63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70C1211-BDBB-4F83-9084-EEF5500E39D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8D9E705-1F69-4EFB-ADCC-C09664B706E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525A4E9-C130-454E-8B21-5E03524F96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00994B4-4A74-4C32-A28E-B2B5B94EFC4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5CEA2BB4-9DFE-47B7-A287-EE5B6F221BF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A6C96D34-2AC2-4CF7-8DA4-C67BC6AD817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C347598-566A-4D09-BBD2-63F25D2D5F5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BFDAA54A-02DF-41AF-855E-612AD1EB732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942B366A-4632-4858-A314-D618DB76951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DED52DCC-2130-4B65-A0B9-5DB1D96825E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10F071D6-CDC8-4E9C-B4C2-6D053B411C31}"/>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CC20B009-3430-4ED0-8CF1-6A84D4110FB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8F74B489-EC5C-419E-9139-2EC54C3A6FF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322CCED-BE09-4B30-B9B3-7B8EA0CE838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416C9DC9-E439-4D6B-853D-8680C5FB12D8}"/>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F833F68D-CD71-43D4-A6D6-B3218FE9B52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8E4E31AF-C394-4728-ABF5-016D85B241C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C59AEF50-05AE-4C83-AEF7-9F539B8D83C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EF81C2B-3D36-4961-BA9A-F5680E80A4A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93872DB-544A-4172-ADBC-9CBFC8A30E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1A723EFA-FC46-42F5-AA73-53C39059342C}"/>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944D9A2D-55BA-450C-8DA7-5B1A29339875}"/>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4067935B-BD56-425C-9B08-4450D9937BCB}"/>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5479D4BC-C2D0-4769-B074-8D0E36551235}"/>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5D19289B-9DF2-4681-B031-899F37AF67BE}"/>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849AEC98-5ABD-4135-B2CF-83EAB2125272}"/>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1302FBF8-BCFB-420F-994C-1A823C786B9D}"/>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DEC7A309-7767-4705-B7CC-0F8C854A6DCF}"/>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95133EBD-4AFD-4A50-A934-2E09065797F8}"/>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924CCFF-29CC-4DED-B2E4-AF28D1FB7833}"/>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DFFC14B1-3A33-4BF6-8A7B-E296F14EF82E}"/>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32462C0-F105-42A7-A7CB-04F0188CA3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E06C674-86A3-43FF-B73E-852300A369B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CC3787E-62BC-4FE2-B7A5-26A5C4C80D5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D02C537-1B06-4E83-9ACB-06301F52630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0766474-9214-44A0-8D39-D274FA20CF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33629</xdr:rowOff>
    </xdr:from>
    <xdr:to>
      <xdr:col>55</xdr:col>
      <xdr:colOff>50800</xdr:colOff>
      <xdr:row>86</xdr:row>
      <xdr:rowOff>135229</xdr:rowOff>
    </xdr:to>
    <xdr:sp macro="" textlink="">
      <xdr:nvSpPr>
        <xdr:cNvPr id="361" name="楕円 360">
          <a:extLst>
            <a:ext uri="{FF2B5EF4-FFF2-40B4-BE49-F238E27FC236}">
              <a16:creationId xmlns:a16="http://schemas.microsoft.com/office/drawing/2014/main" id="{C5E13128-5C5E-476A-816F-CFDB4489CA91}"/>
            </a:ext>
          </a:extLst>
        </xdr:cNvPr>
        <xdr:cNvSpPr/>
      </xdr:nvSpPr>
      <xdr:spPr>
        <a:xfrm>
          <a:off x="10426700" y="147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120006</xdr:rowOff>
    </xdr:from>
    <xdr:ext cx="469744" cy="259045"/>
    <xdr:sp macro="" textlink="">
      <xdr:nvSpPr>
        <xdr:cNvPr id="362" name="【公営住宅】&#10;一人当たり面積該当値テキスト">
          <a:extLst>
            <a:ext uri="{FF2B5EF4-FFF2-40B4-BE49-F238E27FC236}">
              <a16:creationId xmlns:a16="http://schemas.microsoft.com/office/drawing/2014/main" id="{89A24676-B1E2-4AAE-991F-B2FCC5B8D239}"/>
            </a:ext>
          </a:extLst>
        </xdr:cNvPr>
        <xdr:cNvSpPr txBox="1"/>
      </xdr:nvSpPr>
      <xdr:spPr>
        <a:xfrm>
          <a:off x="10515600" y="1469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21437</xdr:rowOff>
    </xdr:from>
    <xdr:to>
      <xdr:col>50</xdr:col>
      <xdr:colOff>165100</xdr:colOff>
      <xdr:row>86</xdr:row>
      <xdr:rowOff>123037</xdr:rowOff>
    </xdr:to>
    <xdr:sp macro="" textlink="">
      <xdr:nvSpPr>
        <xdr:cNvPr id="363" name="楕円 362">
          <a:extLst>
            <a:ext uri="{FF2B5EF4-FFF2-40B4-BE49-F238E27FC236}">
              <a16:creationId xmlns:a16="http://schemas.microsoft.com/office/drawing/2014/main" id="{BE948DDA-6C5E-47B9-9981-ED9A7D640349}"/>
            </a:ext>
          </a:extLst>
        </xdr:cNvPr>
        <xdr:cNvSpPr/>
      </xdr:nvSpPr>
      <xdr:spPr>
        <a:xfrm>
          <a:off x="9588500" y="147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72237</xdr:rowOff>
    </xdr:from>
    <xdr:to>
      <xdr:col>55</xdr:col>
      <xdr:colOff>0</xdr:colOff>
      <xdr:row>86</xdr:row>
      <xdr:rowOff>84429</xdr:rowOff>
    </xdr:to>
    <xdr:cxnSp macro="">
      <xdr:nvCxnSpPr>
        <xdr:cNvPr id="364" name="直線コネクタ 363">
          <a:extLst>
            <a:ext uri="{FF2B5EF4-FFF2-40B4-BE49-F238E27FC236}">
              <a16:creationId xmlns:a16="http://schemas.microsoft.com/office/drawing/2014/main" id="{38BB6840-7D45-4591-8A8D-2052E3F67EF1}"/>
            </a:ext>
          </a:extLst>
        </xdr:cNvPr>
        <xdr:cNvCxnSpPr/>
      </xdr:nvCxnSpPr>
      <xdr:spPr>
        <a:xfrm>
          <a:off x="9639300" y="14816937"/>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35230</xdr:rowOff>
    </xdr:from>
    <xdr:to>
      <xdr:col>46</xdr:col>
      <xdr:colOff>38100</xdr:colOff>
      <xdr:row>86</xdr:row>
      <xdr:rowOff>136830</xdr:rowOff>
    </xdr:to>
    <xdr:sp macro="" textlink="">
      <xdr:nvSpPr>
        <xdr:cNvPr id="365" name="楕円 364">
          <a:extLst>
            <a:ext uri="{FF2B5EF4-FFF2-40B4-BE49-F238E27FC236}">
              <a16:creationId xmlns:a16="http://schemas.microsoft.com/office/drawing/2014/main" id="{DA7354A5-695A-4849-9929-2E52D871154B}"/>
            </a:ext>
          </a:extLst>
        </xdr:cNvPr>
        <xdr:cNvSpPr/>
      </xdr:nvSpPr>
      <xdr:spPr>
        <a:xfrm>
          <a:off x="8699500" y="147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72237</xdr:rowOff>
    </xdr:from>
    <xdr:to>
      <xdr:col>50</xdr:col>
      <xdr:colOff>114300</xdr:colOff>
      <xdr:row>86</xdr:row>
      <xdr:rowOff>86030</xdr:rowOff>
    </xdr:to>
    <xdr:cxnSp macro="">
      <xdr:nvCxnSpPr>
        <xdr:cNvPr id="366" name="直線コネクタ 365">
          <a:extLst>
            <a:ext uri="{FF2B5EF4-FFF2-40B4-BE49-F238E27FC236}">
              <a16:creationId xmlns:a16="http://schemas.microsoft.com/office/drawing/2014/main" id="{B46E6DAC-798B-45F6-B035-399C7DD75A15}"/>
            </a:ext>
          </a:extLst>
        </xdr:cNvPr>
        <xdr:cNvCxnSpPr/>
      </xdr:nvCxnSpPr>
      <xdr:spPr>
        <a:xfrm flipV="1">
          <a:off x="8750300" y="14816937"/>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36258</xdr:rowOff>
    </xdr:from>
    <xdr:to>
      <xdr:col>41</xdr:col>
      <xdr:colOff>101600</xdr:colOff>
      <xdr:row>86</xdr:row>
      <xdr:rowOff>137858</xdr:rowOff>
    </xdr:to>
    <xdr:sp macro="" textlink="">
      <xdr:nvSpPr>
        <xdr:cNvPr id="367" name="楕円 366">
          <a:extLst>
            <a:ext uri="{FF2B5EF4-FFF2-40B4-BE49-F238E27FC236}">
              <a16:creationId xmlns:a16="http://schemas.microsoft.com/office/drawing/2014/main" id="{BF79B7F2-EFD3-49CC-83B3-57613AE9EEF9}"/>
            </a:ext>
          </a:extLst>
        </xdr:cNvPr>
        <xdr:cNvSpPr/>
      </xdr:nvSpPr>
      <xdr:spPr>
        <a:xfrm>
          <a:off x="7810500" y="1478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86030</xdr:rowOff>
    </xdr:from>
    <xdr:to>
      <xdr:col>45</xdr:col>
      <xdr:colOff>177800</xdr:colOff>
      <xdr:row>86</xdr:row>
      <xdr:rowOff>87058</xdr:rowOff>
    </xdr:to>
    <xdr:cxnSp macro="">
      <xdr:nvCxnSpPr>
        <xdr:cNvPr id="368" name="直線コネクタ 367">
          <a:extLst>
            <a:ext uri="{FF2B5EF4-FFF2-40B4-BE49-F238E27FC236}">
              <a16:creationId xmlns:a16="http://schemas.microsoft.com/office/drawing/2014/main" id="{8D909FC7-DC8F-4C19-93B3-E9B871A0FB5B}"/>
            </a:ext>
          </a:extLst>
        </xdr:cNvPr>
        <xdr:cNvCxnSpPr/>
      </xdr:nvCxnSpPr>
      <xdr:spPr>
        <a:xfrm flipV="1">
          <a:off x="7861300" y="1483073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37782</xdr:rowOff>
    </xdr:from>
    <xdr:to>
      <xdr:col>36</xdr:col>
      <xdr:colOff>165100</xdr:colOff>
      <xdr:row>86</xdr:row>
      <xdr:rowOff>139382</xdr:rowOff>
    </xdr:to>
    <xdr:sp macro="" textlink="">
      <xdr:nvSpPr>
        <xdr:cNvPr id="369" name="楕円 368">
          <a:extLst>
            <a:ext uri="{FF2B5EF4-FFF2-40B4-BE49-F238E27FC236}">
              <a16:creationId xmlns:a16="http://schemas.microsoft.com/office/drawing/2014/main" id="{92519D4B-8F24-44C7-807B-70CB1B613457}"/>
            </a:ext>
          </a:extLst>
        </xdr:cNvPr>
        <xdr:cNvSpPr/>
      </xdr:nvSpPr>
      <xdr:spPr>
        <a:xfrm>
          <a:off x="6921500" y="147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87058</xdr:rowOff>
    </xdr:from>
    <xdr:to>
      <xdr:col>41</xdr:col>
      <xdr:colOff>50800</xdr:colOff>
      <xdr:row>86</xdr:row>
      <xdr:rowOff>88582</xdr:rowOff>
    </xdr:to>
    <xdr:cxnSp macro="">
      <xdr:nvCxnSpPr>
        <xdr:cNvPr id="370" name="直線コネクタ 369">
          <a:extLst>
            <a:ext uri="{FF2B5EF4-FFF2-40B4-BE49-F238E27FC236}">
              <a16:creationId xmlns:a16="http://schemas.microsoft.com/office/drawing/2014/main" id="{70629389-227A-4E9B-A2BD-332FE0E13DA7}"/>
            </a:ext>
          </a:extLst>
        </xdr:cNvPr>
        <xdr:cNvCxnSpPr/>
      </xdr:nvCxnSpPr>
      <xdr:spPr>
        <a:xfrm flipV="1">
          <a:off x="6972300" y="148317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F4BB4E1A-27A7-4577-8206-F11FB722BD74}"/>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F2191EBC-8958-4227-A4E0-A6D7407FD542}"/>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BB031551-9C53-473A-A9A4-1F2477EF24A1}"/>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D1A3FD94-2B8C-4E9E-8E6E-DD71E488CFAE}"/>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114164</xdr:rowOff>
    </xdr:from>
    <xdr:ext cx="469744" cy="259045"/>
    <xdr:sp macro="" textlink="">
      <xdr:nvSpPr>
        <xdr:cNvPr id="375" name="n_1mainValue【公営住宅】&#10;一人当たり面積">
          <a:extLst>
            <a:ext uri="{FF2B5EF4-FFF2-40B4-BE49-F238E27FC236}">
              <a16:creationId xmlns:a16="http://schemas.microsoft.com/office/drawing/2014/main" id="{45F95ED5-117A-4D66-80A4-8B380950AB6E}"/>
            </a:ext>
          </a:extLst>
        </xdr:cNvPr>
        <xdr:cNvSpPr txBox="1"/>
      </xdr:nvSpPr>
      <xdr:spPr>
        <a:xfrm>
          <a:off x="9391727" y="1485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127957</xdr:rowOff>
    </xdr:from>
    <xdr:ext cx="469744" cy="259045"/>
    <xdr:sp macro="" textlink="">
      <xdr:nvSpPr>
        <xdr:cNvPr id="376" name="n_2mainValue【公営住宅】&#10;一人当たり面積">
          <a:extLst>
            <a:ext uri="{FF2B5EF4-FFF2-40B4-BE49-F238E27FC236}">
              <a16:creationId xmlns:a16="http://schemas.microsoft.com/office/drawing/2014/main" id="{98C64003-8228-43DF-A869-724AFC6858B1}"/>
            </a:ext>
          </a:extLst>
        </xdr:cNvPr>
        <xdr:cNvSpPr txBox="1"/>
      </xdr:nvSpPr>
      <xdr:spPr>
        <a:xfrm>
          <a:off x="8515427" y="148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128985</xdr:rowOff>
    </xdr:from>
    <xdr:ext cx="469744" cy="259045"/>
    <xdr:sp macro="" textlink="">
      <xdr:nvSpPr>
        <xdr:cNvPr id="377" name="n_3mainValue【公営住宅】&#10;一人当たり面積">
          <a:extLst>
            <a:ext uri="{FF2B5EF4-FFF2-40B4-BE49-F238E27FC236}">
              <a16:creationId xmlns:a16="http://schemas.microsoft.com/office/drawing/2014/main" id="{ADF4F8F7-9F64-4D03-83E3-3ACA8114ABD4}"/>
            </a:ext>
          </a:extLst>
        </xdr:cNvPr>
        <xdr:cNvSpPr txBox="1"/>
      </xdr:nvSpPr>
      <xdr:spPr>
        <a:xfrm>
          <a:off x="7626427" y="1487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130509</xdr:rowOff>
    </xdr:from>
    <xdr:ext cx="469744" cy="259045"/>
    <xdr:sp macro="" textlink="">
      <xdr:nvSpPr>
        <xdr:cNvPr id="378" name="n_4mainValue【公営住宅】&#10;一人当たり面積">
          <a:extLst>
            <a:ext uri="{FF2B5EF4-FFF2-40B4-BE49-F238E27FC236}">
              <a16:creationId xmlns:a16="http://schemas.microsoft.com/office/drawing/2014/main" id="{B9D4E6FB-89B8-4222-927E-0D4E91C60A73}"/>
            </a:ext>
          </a:extLst>
        </xdr:cNvPr>
        <xdr:cNvSpPr txBox="1"/>
      </xdr:nvSpPr>
      <xdr:spPr>
        <a:xfrm>
          <a:off x="6737427" y="1487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550D055-6554-4E93-B5E6-25C74BC28BE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7AB1E5E-2DA9-40E2-815B-9306A81267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127BC04-CDD3-4A8F-A888-761480003DF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065FEBB-CE34-4EE6-BD6E-8AAB47CCF8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BF09E91-C795-46B3-8A94-933E6A99786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5197F1B-C401-4B1B-82B0-F4E0C71714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883921F-8EBB-4FCA-9969-44D68E10768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31EA587-B889-45F2-9989-BB564248FBD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8B62150C-E942-442C-9CB2-309F75B45C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6EF5AB6B-17C2-4D10-8D74-F7B1BE64642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CD45A1BE-8AB2-412C-BFD0-537B0B21A5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1D874C09-06D9-406A-B089-C24593F05E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1978D56-F0CC-41FE-8CDC-B143008FDA3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EE340182-531D-40AD-821D-A25C71CD80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BFBE57C6-81E8-4B32-8E40-26431045E0D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12275FF3-C1EA-4178-B093-6223DC24E3C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737AD5B-EACF-43B9-A3BB-137DF7E02AD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0B1F79F-9D2D-48D7-929F-860FE27EDF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1C38F43-ECB9-4D6A-9F75-C0C2ABB634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6194E82-843B-4A12-A086-21E2820E776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1D78D721-36D1-493B-8CEC-5CA2B499E5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96187A98-9D8B-4E3B-9DCE-8A842BFB8A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2C246535-46FF-4B43-94AA-FF52551CF6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4DA5346E-7F12-4489-BF4E-1D81EE95B38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44E4A5CB-2BFC-4B9D-8AD0-9D1DE36DD11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BB970AC-3820-4958-9D62-7F78C62DE60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9225A52-86F2-49B3-BF64-FACFE9379F3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FE856794-1A55-45DB-8740-79F4BC05D95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DFFA49D4-88AF-4922-8B74-F376C2EE402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D4707D03-E3FE-49C9-9C5E-61D06C441CB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5778B634-057C-448E-9888-94AF89AA1EF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3C261FCD-2FE6-4182-B656-41A9160AB77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482F0DF2-1CA8-4FC6-971C-DE9E551EEC2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DBE80DC4-ABDF-4EDB-8812-BE63FB21557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EDE9ADEB-6F0C-42CE-B70A-D271305E546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B82254FF-071C-4EDE-A2A3-7F5A3AD36CD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94E37287-7F09-4719-BA9B-426319DDCBFD}"/>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EBB2AFB6-428D-4242-B217-03A4836F67C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BFC4BB7A-FB21-4AF4-B5AC-A34ECC717A4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C365858F-F286-450D-A69D-779B27442FC3}"/>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50E8E99A-F79C-47B8-9EE7-5601C42F177E}"/>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4D73E107-6FC2-48FF-93E4-6C05D4D3C2A6}"/>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E9F821FB-21E0-462F-802B-4B6D010C65C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72022FA2-CE3B-47B1-9036-5CE8CB28489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727A5AEA-C40E-4A91-BF28-00F43E60FB31}"/>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6C886CE4-AF4B-476A-A7D3-796555A826FF}"/>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11EEE312-4623-4497-9E60-2E3C64ADA3CE}"/>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83180A91-239B-4B45-802D-3C8476A7A59C}"/>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8BF0BB50-38E5-4733-9A46-9EF854F44F4E}"/>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4498EFF4-F992-47A3-A902-2385AB188746}"/>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1C9AC6C-9C13-48C6-B232-C9D018F4F8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CE531DB-EBF7-41D7-A0F1-CC101714C00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033A2B2-D772-4FDE-B104-4141D70EF6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74C0308-BC3C-4062-A07F-10603223018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A9EC669-75DF-49FE-8694-F5B99728189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99060</xdr:rowOff>
    </xdr:from>
    <xdr:to>
      <xdr:col>85</xdr:col>
      <xdr:colOff>177800</xdr:colOff>
      <xdr:row>36</xdr:row>
      <xdr:rowOff>29210</xdr:rowOff>
    </xdr:to>
    <xdr:sp macro="" textlink="">
      <xdr:nvSpPr>
        <xdr:cNvPr id="434" name="楕円 433">
          <a:extLst>
            <a:ext uri="{FF2B5EF4-FFF2-40B4-BE49-F238E27FC236}">
              <a16:creationId xmlns:a16="http://schemas.microsoft.com/office/drawing/2014/main" id="{4AA2E697-5540-43C7-ABDF-65F0C9B0D636}"/>
            </a:ext>
          </a:extLst>
        </xdr:cNvPr>
        <xdr:cNvSpPr/>
      </xdr:nvSpPr>
      <xdr:spPr>
        <a:xfrm>
          <a:off x="162687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121937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43DF7136-904F-4CD4-9323-2D45F13FB9B3}"/>
            </a:ext>
          </a:extLst>
        </xdr:cNvPr>
        <xdr:cNvSpPr txBox="1"/>
      </xdr:nvSpPr>
      <xdr:spPr>
        <a:xfrm>
          <a:off x="16357600"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66040</xdr:rowOff>
    </xdr:from>
    <xdr:to>
      <xdr:col>81</xdr:col>
      <xdr:colOff>101600</xdr:colOff>
      <xdr:row>35</xdr:row>
      <xdr:rowOff>167640</xdr:rowOff>
    </xdr:to>
    <xdr:sp macro="" textlink="">
      <xdr:nvSpPr>
        <xdr:cNvPr id="436" name="楕円 435">
          <a:extLst>
            <a:ext uri="{FF2B5EF4-FFF2-40B4-BE49-F238E27FC236}">
              <a16:creationId xmlns:a16="http://schemas.microsoft.com/office/drawing/2014/main" id="{F50ACAAC-F0C0-4579-A068-3717190AA37B}"/>
            </a:ext>
          </a:extLst>
        </xdr:cNvPr>
        <xdr:cNvSpPr/>
      </xdr:nvSpPr>
      <xdr:spPr>
        <a:xfrm>
          <a:off x="15430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116840</xdr:rowOff>
    </xdr:from>
    <xdr:to>
      <xdr:col>85</xdr:col>
      <xdr:colOff>127000</xdr:colOff>
      <xdr:row>35</xdr:row>
      <xdr:rowOff>149860</xdr:rowOff>
    </xdr:to>
    <xdr:cxnSp macro="">
      <xdr:nvCxnSpPr>
        <xdr:cNvPr id="437" name="直線コネクタ 436">
          <a:extLst>
            <a:ext uri="{FF2B5EF4-FFF2-40B4-BE49-F238E27FC236}">
              <a16:creationId xmlns:a16="http://schemas.microsoft.com/office/drawing/2014/main" id="{C4F73CDF-0F03-48AF-992E-8E5572061466}"/>
            </a:ext>
          </a:extLst>
        </xdr:cNvPr>
        <xdr:cNvCxnSpPr/>
      </xdr:nvCxnSpPr>
      <xdr:spPr>
        <a:xfrm>
          <a:off x="15481300" y="611759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45720</xdr:rowOff>
    </xdr:from>
    <xdr:to>
      <xdr:col>76</xdr:col>
      <xdr:colOff>165100</xdr:colOff>
      <xdr:row>35</xdr:row>
      <xdr:rowOff>147320</xdr:rowOff>
    </xdr:to>
    <xdr:sp macro="" textlink="">
      <xdr:nvSpPr>
        <xdr:cNvPr id="438" name="楕円 437">
          <a:extLst>
            <a:ext uri="{FF2B5EF4-FFF2-40B4-BE49-F238E27FC236}">
              <a16:creationId xmlns:a16="http://schemas.microsoft.com/office/drawing/2014/main" id="{DAAB91BD-31FA-4692-966E-435C3E3B27C8}"/>
            </a:ext>
          </a:extLst>
        </xdr:cNvPr>
        <xdr:cNvSpPr/>
      </xdr:nvSpPr>
      <xdr:spPr>
        <a:xfrm>
          <a:off x="14541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96520</xdr:rowOff>
    </xdr:from>
    <xdr:to>
      <xdr:col>81</xdr:col>
      <xdr:colOff>50800</xdr:colOff>
      <xdr:row>35</xdr:row>
      <xdr:rowOff>116840</xdr:rowOff>
    </xdr:to>
    <xdr:cxnSp macro="">
      <xdr:nvCxnSpPr>
        <xdr:cNvPr id="439" name="直線コネクタ 438">
          <a:extLst>
            <a:ext uri="{FF2B5EF4-FFF2-40B4-BE49-F238E27FC236}">
              <a16:creationId xmlns:a16="http://schemas.microsoft.com/office/drawing/2014/main" id="{C6B369C0-5A17-4C4C-B26A-1CE3612AAA30}"/>
            </a:ext>
          </a:extLst>
        </xdr:cNvPr>
        <xdr:cNvCxnSpPr/>
      </xdr:nvCxnSpPr>
      <xdr:spPr>
        <a:xfrm>
          <a:off x="14592300" y="609727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24130</xdr:rowOff>
    </xdr:from>
    <xdr:to>
      <xdr:col>72</xdr:col>
      <xdr:colOff>38100</xdr:colOff>
      <xdr:row>35</xdr:row>
      <xdr:rowOff>125730</xdr:rowOff>
    </xdr:to>
    <xdr:sp macro="" textlink="">
      <xdr:nvSpPr>
        <xdr:cNvPr id="440" name="楕円 439">
          <a:extLst>
            <a:ext uri="{FF2B5EF4-FFF2-40B4-BE49-F238E27FC236}">
              <a16:creationId xmlns:a16="http://schemas.microsoft.com/office/drawing/2014/main" id="{48A0DFE9-B5D9-4B74-9AF5-16C3E6B04ED9}"/>
            </a:ext>
          </a:extLst>
        </xdr:cNvPr>
        <xdr:cNvSpPr/>
      </xdr:nvSpPr>
      <xdr:spPr>
        <a:xfrm>
          <a:off x="13652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74930</xdr:rowOff>
    </xdr:from>
    <xdr:to>
      <xdr:col>76</xdr:col>
      <xdr:colOff>114300</xdr:colOff>
      <xdr:row>35</xdr:row>
      <xdr:rowOff>96520</xdr:rowOff>
    </xdr:to>
    <xdr:cxnSp macro="">
      <xdr:nvCxnSpPr>
        <xdr:cNvPr id="441" name="直線コネクタ 440">
          <a:extLst>
            <a:ext uri="{FF2B5EF4-FFF2-40B4-BE49-F238E27FC236}">
              <a16:creationId xmlns:a16="http://schemas.microsoft.com/office/drawing/2014/main" id="{BE4B8008-81D2-4BA2-A440-FCE401DB3608}"/>
            </a:ext>
          </a:extLst>
        </xdr:cNvPr>
        <xdr:cNvCxnSpPr/>
      </xdr:nvCxnSpPr>
      <xdr:spPr>
        <a:xfrm>
          <a:off x="13703300" y="60756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3810</xdr:rowOff>
    </xdr:from>
    <xdr:to>
      <xdr:col>67</xdr:col>
      <xdr:colOff>101600</xdr:colOff>
      <xdr:row>35</xdr:row>
      <xdr:rowOff>105410</xdr:rowOff>
    </xdr:to>
    <xdr:sp macro="" textlink="">
      <xdr:nvSpPr>
        <xdr:cNvPr id="442" name="楕円 441">
          <a:extLst>
            <a:ext uri="{FF2B5EF4-FFF2-40B4-BE49-F238E27FC236}">
              <a16:creationId xmlns:a16="http://schemas.microsoft.com/office/drawing/2014/main" id="{FAFD9F2B-53BC-4E68-B909-FF3DAA1D3C72}"/>
            </a:ext>
          </a:extLst>
        </xdr:cNvPr>
        <xdr:cNvSpPr/>
      </xdr:nvSpPr>
      <xdr:spPr>
        <a:xfrm>
          <a:off x="127635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54610</xdr:rowOff>
    </xdr:from>
    <xdr:to>
      <xdr:col>71</xdr:col>
      <xdr:colOff>177800</xdr:colOff>
      <xdr:row>35</xdr:row>
      <xdr:rowOff>74930</xdr:rowOff>
    </xdr:to>
    <xdr:cxnSp macro="">
      <xdr:nvCxnSpPr>
        <xdr:cNvPr id="443" name="直線コネクタ 442">
          <a:extLst>
            <a:ext uri="{FF2B5EF4-FFF2-40B4-BE49-F238E27FC236}">
              <a16:creationId xmlns:a16="http://schemas.microsoft.com/office/drawing/2014/main" id="{5090236C-D720-4776-97E0-4B19CAEB1028}"/>
            </a:ext>
          </a:extLst>
        </xdr:cNvPr>
        <xdr:cNvCxnSpPr/>
      </xdr:nvCxnSpPr>
      <xdr:spPr>
        <a:xfrm>
          <a:off x="12814300" y="605536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F4CE5DAD-5011-4013-8BDF-19BBA8E1FDAE}"/>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2EE1C79B-D8F1-46F8-B6D5-3B63C11A3201}"/>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B46B0A2B-B0F4-49C7-8380-5B34A491E577}"/>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4496F2DD-54AC-49BF-BE91-A7CC938F2161}"/>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12717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7AD829A2-E9EE-474A-957E-CEA2894820E5}"/>
            </a:ext>
          </a:extLst>
        </xdr:cNvPr>
        <xdr:cNvSpPr txBox="1"/>
      </xdr:nvSpPr>
      <xdr:spPr>
        <a:xfrm>
          <a:off x="15266044" y="584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163847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9B8253D7-51E1-4560-8775-CC180B07BCD8}"/>
            </a:ext>
          </a:extLst>
        </xdr:cNvPr>
        <xdr:cNvSpPr txBox="1"/>
      </xdr:nvSpPr>
      <xdr:spPr>
        <a:xfrm>
          <a:off x="14389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142257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54E4126-A022-4D0B-940A-5F2820F03AA3}"/>
            </a:ext>
          </a:extLst>
        </xdr:cNvPr>
        <xdr:cNvSpPr txBox="1"/>
      </xdr:nvSpPr>
      <xdr:spPr>
        <a:xfrm>
          <a:off x="13500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121937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C9243D71-65E1-40B7-B28C-D9AFBDC43C87}"/>
            </a:ext>
          </a:extLst>
        </xdr:cNvPr>
        <xdr:cNvSpPr txBox="1"/>
      </xdr:nvSpPr>
      <xdr:spPr>
        <a:xfrm>
          <a:off x="12611744" y="577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9B8B7971-489B-4B51-9127-B06FD57FAB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8D296AB3-AB25-4A0B-ACDA-2395FD5375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ECD53903-74BE-4974-942C-CC08CFDF8E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4E07193-7039-4A53-A938-75D5CE9C42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7FBC8A58-E858-4671-A00D-7F1E6131106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11DCAFEC-C536-4F43-96B2-812F5345F56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B8448AB2-3493-4C34-B46F-1B9A29A071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5B80894F-A945-4282-AA8E-0F4B4284472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E5E57B6C-4AA3-4110-9485-FCEB70DD47D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32A8C552-86C7-410C-B64E-9C5EAD85CCE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97E7F3B7-ED3A-48ED-B844-C678DA17AE5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8230ECBB-0E7C-4677-8069-0117D699397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18DD751A-8E60-45FD-8C44-F729D423E58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8657EE8E-C34F-49E7-9C0D-B23C090AC81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7B8FD422-30ED-4221-AFDB-92585C9C400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D4D5E4BF-7198-4F25-8B36-B43BE63D8FD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A5B5EBB9-FA3C-40D6-8853-2D8EC039FBF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224EE20D-48D2-41EB-A4CC-128810DB1C5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5A203C9-0B41-4618-B15C-640C42DBB1A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85F3AAD9-D36B-4FD4-9B58-554E86EA68D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CB229FC0-14B4-49DB-8B3A-3E8DCDA4FBD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C407091F-A849-4564-9476-7C4E7AFC3D7C}"/>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B27E7F33-4952-48B0-9A58-F4E07E18ABFB}"/>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157E8751-527E-46FD-924A-094556643B16}"/>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C505E9A1-CDFC-44B2-B021-DEC83927F2D6}"/>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A608FBA0-569F-4E2F-A147-3112E464BFDF}"/>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FAEFF531-029D-4E94-9CAC-374EF3009204}"/>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633C8E53-5D81-4ED1-9927-88D802973CBF}"/>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37EDDC45-F731-4B35-81E3-0706DAAC311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3FB297C7-C0CD-4738-8121-3F5DCE42D76E}"/>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633EB218-490A-43A6-8587-7C741DF1FD06}"/>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D1BA43DA-7D4C-4B47-AE25-C8EB3A4037A2}"/>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0BECF6B-8BF8-4823-8FC7-535A07812E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424D73B-2764-4F1D-8B91-16EB5BD234E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12B4216-D474-40AF-B3A9-EB6AA280266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B11EE63-BDB7-485B-B20A-AE5676B137F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0721C71-D2EE-4B00-83A6-65CCDA04D9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154787</xdr:rowOff>
    </xdr:from>
    <xdr:to>
      <xdr:col>116</xdr:col>
      <xdr:colOff>114300</xdr:colOff>
      <xdr:row>40</xdr:row>
      <xdr:rowOff>84937</xdr:rowOff>
    </xdr:to>
    <xdr:sp macro="" textlink="">
      <xdr:nvSpPr>
        <xdr:cNvPr id="489" name="楕円 488">
          <a:extLst>
            <a:ext uri="{FF2B5EF4-FFF2-40B4-BE49-F238E27FC236}">
              <a16:creationId xmlns:a16="http://schemas.microsoft.com/office/drawing/2014/main" id="{149C24A3-2552-4B5E-B338-390CDD5DD654}"/>
            </a:ext>
          </a:extLst>
        </xdr:cNvPr>
        <xdr:cNvSpPr/>
      </xdr:nvSpPr>
      <xdr:spPr>
        <a:xfrm>
          <a:off x="22110700" y="6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133214</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3E41BB8A-9CCD-4470-A846-3E085707AEDF}"/>
            </a:ext>
          </a:extLst>
        </xdr:cNvPr>
        <xdr:cNvSpPr txBox="1"/>
      </xdr:nvSpPr>
      <xdr:spPr>
        <a:xfrm>
          <a:off x="22199600" y="6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161189</xdr:rowOff>
    </xdr:from>
    <xdr:to>
      <xdr:col>112</xdr:col>
      <xdr:colOff>38100</xdr:colOff>
      <xdr:row>40</xdr:row>
      <xdr:rowOff>91339</xdr:rowOff>
    </xdr:to>
    <xdr:sp macro="" textlink="">
      <xdr:nvSpPr>
        <xdr:cNvPr id="491" name="楕円 490">
          <a:extLst>
            <a:ext uri="{FF2B5EF4-FFF2-40B4-BE49-F238E27FC236}">
              <a16:creationId xmlns:a16="http://schemas.microsoft.com/office/drawing/2014/main" id="{C93E06AC-C5B6-46BB-A68A-9F1053C56126}"/>
            </a:ext>
          </a:extLst>
        </xdr:cNvPr>
        <xdr:cNvSpPr/>
      </xdr:nvSpPr>
      <xdr:spPr>
        <a:xfrm>
          <a:off x="21272500" y="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34137</xdr:rowOff>
    </xdr:from>
    <xdr:to>
      <xdr:col>116</xdr:col>
      <xdr:colOff>63500</xdr:colOff>
      <xdr:row>40</xdr:row>
      <xdr:rowOff>40539</xdr:rowOff>
    </xdr:to>
    <xdr:cxnSp macro="">
      <xdr:nvCxnSpPr>
        <xdr:cNvPr id="492" name="直線コネクタ 491">
          <a:extLst>
            <a:ext uri="{FF2B5EF4-FFF2-40B4-BE49-F238E27FC236}">
              <a16:creationId xmlns:a16="http://schemas.microsoft.com/office/drawing/2014/main" id="{ECF78544-7582-4C7E-8178-1226A3DC902C}"/>
            </a:ext>
          </a:extLst>
        </xdr:cNvPr>
        <xdr:cNvCxnSpPr/>
      </xdr:nvCxnSpPr>
      <xdr:spPr>
        <a:xfrm flipV="1">
          <a:off x="21323300" y="6892137"/>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493" name="楕円 492">
          <a:extLst>
            <a:ext uri="{FF2B5EF4-FFF2-40B4-BE49-F238E27FC236}">
              <a16:creationId xmlns:a16="http://schemas.microsoft.com/office/drawing/2014/main" id="{C4D2926B-F408-467E-9853-697D3BD8153C}"/>
            </a:ext>
          </a:extLst>
        </xdr:cNvPr>
        <xdr:cNvSpPr/>
      </xdr:nvSpPr>
      <xdr:spPr>
        <a:xfrm>
          <a:off x="2038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40539</xdr:rowOff>
    </xdr:from>
    <xdr:to>
      <xdr:col>111</xdr:col>
      <xdr:colOff>177800</xdr:colOff>
      <xdr:row>40</xdr:row>
      <xdr:rowOff>48768</xdr:rowOff>
    </xdr:to>
    <xdr:cxnSp macro="">
      <xdr:nvCxnSpPr>
        <xdr:cNvPr id="494" name="直線コネクタ 493">
          <a:extLst>
            <a:ext uri="{FF2B5EF4-FFF2-40B4-BE49-F238E27FC236}">
              <a16:creationId xmlns:a16="http://schemas.microsoft.com/office/drawing/2014/main" id="{166C6E85-CE9B-4C7D-86E7-6E157EFE7D3E}"/>
            </a:ext>
          </a:extLst>
        </xdr:cNvPr>
        <xdr:cNvCxnSpPr/>
      </xdr:nvCxnSpPr>
      <xdr:spPr>
        <a:xfrm flipV="1">
          <a:off x="20434300" y="689853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xdr:rowOff>
    </xdr:from>
    <xdr:to>
      <xdr:col>102</xdr:col>
      <xdr:colOff>165100</xdr:colOff>
      <xdr:row>40</xdr:row>
      <xdr:rowOff>108712</xdr:rowOff>
    </xdr:to>
    <xdr:sp macro="" textlink="">
      <xdr:nvSpPr>
        <xdr:cNvPr id="495" name="楕円 494">
          <a:extLst>
            <a:ext uri="{FF2B5EF4-FFF2-40B4-BE49-F238E27FC236}">
              <a16:creationId xmlns:a16="http://schemas.microsoft.com/office/drawing/2014/main" id="{4D57AF0D-99BA-4F63-8E7A-F063792B1095}"/>
            </a:ext>
          </a:extLst>
        </xdr:cNvPr>
        <xdr:cNvSpPr/>
      </xdr:nvSpPr>
      <xdr:spPr>
        <a:xfrm>
          <a:off x="19494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57912</xdr:rowOff>
    </xdr:to>
    <xdr:cxnSp macro="">
      <xdr:nvCxnSpPr>
        <xdr:cNvPr id="496" name="直線コネクタ 495">
          <a:extLst>
            <a:ext uri="{FF2B5EF4-FFF2-40B4-BE49-F238E27FC236}">
              <a16:creationId xmlns:a16="http://schemas.microsoft.com/office/drawing/2014/main" id="{B9EDA28C-7EF4-4EBC-9D19-0E0DACA654F5}"/>
            </a:ext>
          </a:extLst>
        </xdr:cNvPr>
        <xdr:cNvCxnSpPr/>
      </xdr:nvCxnSpPr>
      <xdr:spPr>
        <a:xfrm flipV="1">
          <a:off x="19545300" y="6906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12598</xdr:rowOff>
    </xdr:from>
    <xdr:to>
      <xdr:col>98</xdr:col>
      <xdr:colOff>38100</xdr:colOff>
      <xdr:row>40</xdr:row>
      <xdr:rowOff>114198</xdr:rowOff>
    </xdr:to>
    <xdr:sp macro="" textlink="">
      <xdr:nvSpPr>
        <xdr:cNvPr id="497" name="楕円 496">
          <a:extLst>
            <a:ext uri="{FF2B5EF4-FFF2-40B4-BE49-F238E27FC236}">
              <a16:creationId xmlns:a16="http://schemas.microsoft.com/office/drawing/2014/main" id="{2AB61868-82A0-4B29-BBF4-96E2287D0FE5}"/>
            </a:ext>
          </a:extLst>
        </xdr:cNvPr>
        <xdr:cNvSpPr/>
      </xdr:nvSpPr>
      <xdr:spPr>
        <a:xfrm>
          <a:off x="18605500" y="68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57912</xdr:rowOff>
    </xdr:from>
    <xdr:to>
      <xdr:col>102</xdr:col>
      <xdr:colOff>114300</xdr:colOff>
      <xdr:row>40</xdr:row>
      <xdr:rowOff>63398</xdr:rowOff>
    </xdr:to>
    <xdr:cxnSp macro="">
      <xdr:nvCxnSpPr>
        <xdr:cNvPr id="498" name="直線コネクタ 497">
          <a:extLst>
            <a:ext uri="{FF2B5EF4-FFF2-40B4-BE49-F238E27FC236}">
              <a16:creationId xmlns:a16="http://schemas.microsoft.com/office/drawing/2014/main" id="{8BB2FFC0-84BC-4934-B167-F401D6201FEB}"/>
            </a:ext>
          </a:extLst>
        </xdr:cNvPr>
        <xdr:cNvCxnSpPr/>
      </xdr:nvCxnSpPr>
      <xdr:spPr>
        <a:xfrm flipV="1">
          <a:off x="18656300" y="691591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78B267C3-40F6-475E-8712-278764F30DA6}"/>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9B0833B9-71B7-4FEA-8331-1525FA78AD48}"/>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6127482C-1FF5-4F6C-83F4-D816BE244283}"/>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6B5B16DC-30DA-4676-85AB-EFCC93B2E771}"/>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82466</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357FF9B2-7D26-4945-A7A4-59C42FDB189D}"/>
            </a:ext>
          </a:extLst>
        </xdr:cNvPr>
        <xdr:cNvSpPr txBox="1"/>
      </xdr:nvSpPr>
      <xdr:spPr>
        <a:xfrm>
          <a:off x="21075727" y="69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498A9BB3-2E21-4538-8B7D-BD23F87E385F}"/>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99839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2E9C74B4-7BA4-4972-82E1-AC1EA4880B62}"/>
            </a:ext>
          </a:extLst>
        </xdr:cNvPr>
        <xdr:cNvSpPr txBox="1"/>
      </xdr:nvSpPr>
      <xdr:spPr>
        <a:xfrm>
          <a:off x="19310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105325</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F6495E5D-62E5-48EF-B39B-DEA161848A97}"/>
            </a:ext>
          </a:extLst>
        </xdr:cNvPr>
        <xdr:cNvSpPr txBox="1"/>
      </xdr:nvSpPr>
      <xdr:spPr>
        <a:xfrm>
          <a:off x="18421427" y="696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1DCCE89F-EEA9-4088-B916-71072DB9515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7638D81A-6992-49E0-84E4-7F962C23B90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12A23487-69F6-4D92-B2E8-6CE1EE75D7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45174594-CA33-4308-BB0D-E80BF9A940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D303CCC5-5C83-4E9D-9375-BAF7313250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4CF9BDAB-B9C1-4CEF-BC67-5D99860EC08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219AC1B0-AFF5-4E57-8478-A41B132609A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32BD1C6C-219D-44F7-8C72-96E4C4DEFCE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EB933FB6-D48F-49A9-ADEE-ABE8D0963D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1B0B7E4C-D096-41AA-8FBF-0EF889B0064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A51BD714-C221-4159-83CF-2F4D6F826F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BCD78AEB-5079-479E-B70F-1437DEC600D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6886E645-9BEE-4EDF-B8C6-6935137D6E9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48D0C287-FDD0-4D4C-9AFE-CCBB109B949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A9A181E7-2444-40F4-92E6-A93B7C47DA3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8AF84B3C-CB3C-4DD2-BCB5-CB0CE7D994E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5257F714-B3B8-48D9-BDFF-F9D022D7607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35632C96-9000-445C-9324-7FAFC519278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B4D079AD-4723-4F4D-9E2B-C751A820401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4AF4DCA5-6403-4D53-825E-4D95494E3CD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4230C9E9-B74F-4DFC-A69D-2127C48516D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2F978B54-E325-4460-AD91-486724152CB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3208059C-8367-4641-88BE-D5C18E7032F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5BAE595F-20A5-4224-9670-C84D32ECC0B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7F27C6BB-133F-4BF5-8C06-1AF5D99B5A9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63158A7C-76F1-4AA6-B7B0-1B3A7400CAA4}"/>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E40EA161-0CE3-48BF-AC4F-D21FD89A1CA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F82FA2E4-0726-4522-ACAD-7C100BAFF3A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939B63FB-6F46-44B8-9E75-7F2A37A211D4}"/>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39C59982-87FA-4DE8-8201-0C75982FDD0E}"/>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57FD4C99-6275-40B6-A483-4C1D1C7CD223}"/>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C5ACF1EB-BD68-4C9A-BAA8-7DFB47C4A766}"/>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3E968CD1-48F7-4D92-9C9A-2F5F99E7A2CB}"/>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D64CB4AB-5F85-4A63-8D70-2B5C22CB1CEA}"/>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6659EDCA-99E7-434B-A108-0FCDC6C5A6E7}"/>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8489E776-C276-482A-BC5A-567F7C3DDC93}"/>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AE1DFD4-9DEC-4A4A-9892-3313EC2DB56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046A712-16C3-4D05-BDE1-EBDB48040A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012608B-9F4C-4264-9D26-35A31AC20E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4D9352F-A61C-4DDD-8CE6-CD9697982FB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61D93CD-B1DD-45CD-BAE3-0742F20D822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143510</xdr:rowOff>
    </xdr:from>
    <xdr:to>
      <xdr:col>85</xdr:col>
      <xdr:colOff>177800</xdr:colOff>
      <xdr:row>63</xdr:row>
      <xdr:rowOff>73660</xdr:rowOff>
    </xdr:to>
    <xdr:sp macro="" textlink="">
      <xdr:nvSpPr>
        <xdr:cNvPr id="548" name="楕円 547">
          <a:extLst>
            <a:ext uri="{FF2B5EF4-FFF2-40B4-BE49-F238E27FC236}">
              <a16:creationId xmlns:a16="http://schemas.microsoft.com/office/drawing/2014/main" id="{072685BF-630B-411E-8EBA-7477C288479F}"/>
            </a:ext>
          </a:extLst>
        </xdr:cNvPr>
        <xdr:cNvSpPr/>
      </xdr:nvSpPr>
      <xdr:spPr>
        <a:xfrm>
          <a:off x="16268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121937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53B2D54E-DC03-4C5B-A39D-AB3722F2A0DB}"/>
            </a:ext>
          </a:extLst>
        </xdr:cNvPr>
        <xdr:cNvSpPr txBox="1"/>
      </xdr:nvSpPr>
      <xdr:spPr>
        <a:xfrm>
          <a:off x="16357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109220</xdr:rowOff>
    </xdr:from>
    <xdr:to>
      <xdr:col>81</xdr:col>
      <xdr:colOff>101600</xdr:colOff>
      <xdr:row>63</xdr:row>
      <xdr:rowOff>39370</xdr:rowOff>
    </xdr:to>
    <xdr:sp macro="" textlink="">
      <xdr:nvSpPr>
        <xdr:cNvPr id="550" name="楕円 549">
          <a:extLst>
            <a:ext uri="{FF2B5EF4-FFF2-40B4-BE49-F238E27FC236}">
              <a16:creationId xmlns:a16="http://schemas.microsoft.com/office/drawing/2014/main" id="{6DD24208-3333-4408-BF05-B9EAF2BF78FC}"/>
            </a:ext>
          </a:extLst>
        </xdr:cNvPr>
        <xdr:cNvSpPr/>
      </xdr:nvSpPr>
      <xdr:spPr>
        <a:xfrm>
          <a:off x="1543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160020</xdr:rowOff>
    </xdr:from>
    <xdr:to>
      <xdr:col>85</xdr:col>
      <xdr:colOff>127000</xdr:colOff>
      <xdr:row>63</xdr:row>
      <xdr:rowOff>22860</xdr:rowOff>
    </xdr:to>
    <xdr:cxnSp macro="">
      <xdr:nvCxnSpPr>
        <xdr:cNvPr id="551" name="直線コネクタ 550">
          <a:extLst>
            <a:ext uri="{FF2B5EF4-FFF2-40B4-BE49-F238E27FC236}">
              <a16:creationId xmlns:a16="http://schemas.microsoft.com/office/drawing/2014/main" id="{7C993EA9-A862-452E-8AF8-43CD20BDC623}"/>
            </a:ext>
          </a:extLst>
        </xdr:cNvPr>
        <xdr:cNvCxnSpPr/>
      </xdr:nvCxnSpPr>
      <xdr:spPr>
        <a:xfrm>
          <a:off x="15481300" y="107899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73297</xdr:rowOff>
    </xdr:from>
    <xdr:to>
      <xdr:col>76</xdr:col>
      <xdr:colOff>165100</xdr:colOff>
      <xdr:row>63</xdr:row>
      <xdr:rowOff>3447</xdr:rowOff>
    </xdr:to>
    <xdr:sp macro="" textlink="">
      <xdr:nvSpPr>
        <xdr:cNvPr id="552" name="楕円 551">
          <a:extLst>
            <a:ext uri="{FF2B5EF4-FFF2-40B4-BE49-F238E27FC236}">
              <a16:creationId xmlns:a16="http://schemas.microsoft.com/office/drawing/2014/main" id="{BB9D08AC-E9B1-410E-9681-642C76D6DA46}"/>
            </a:ext>
          </a:extLst>
        </xdr:cNvPr>
        <xdr:cNvSpPr/>
      </xdr:nvSpPr>
      <xdr:spPr>
        <a:xfrm>
          <a:off x="14541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124097</xdr:rowOff>
    </xdr:from>
    <xdr:to>
      <xdr:col>81</xdr:col>
      <xdr:colOff>50800</xdr:colOff>
      <xdr:row>62</xdr:row>
      <xdr:rowOff>160020</xdr:rowOff>
    </xdr:to>
    <xdr:cxnSp macro="">
      <xdr:nvCxnSpPr>
        <xdr:cNvPr id="553" name="直線コネクタ 552">
          <a:extLst>
            <a:ext uri="{FF2B5EF4-FFF2-40B4-BE49-F238E27FC236}">
              <a16:creationId xmlns:a16="http://schemas.microsoft.com/office/drawing/2014/main" id="{5FDF087F-77D7-4D00-B94A-EC15477DC360}"/>
            </a:ext>
          </a:extLst>
        </xdr:cNvPr>
        <xdr:cNvCxnSpPr/>
      </xdr:nvCxnSpPr>
      <xdr:spPr>
        <a:xfrm>
          <a:off x="14592300" y="107539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39007</xdr:rowOff>
    </xdr:from>
    <xdr:to>
      <xdr:col>72</xdr:col>
      <xdr:colOff>38100</xdr:colOff>
      <xdr:row>62</xdr:row>
      <xdr:rowOff>140607</xdr:rowOff>
    </xdr:to>
    <xdr:sp macro="" textlink="">
      <xdr:nvSpPr>
        <xdr:cNvPr id="554" name="楕円 553">
          <a:extLst>
            <a:ext uri="{FF2B5EF4-FFF2-40B4-BE49-F238E27FC236}">
              <a16:creationId xmlns:a16="http://schemas.microsoft.com/office/drawing/2014/main" id="{89E99705-968B-4476-B4BF-7B361E138321}"/>
            </a:ext>
          </a:extLst>
        </xdr:cNvPr>
        <xdr:cNvSpPr/>
      </xdr:nvSpPr>
      <xdr:spPr>
        <a:xfrm>
          <a:off x="13652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89807</xdr:rowOff>
    </xdr:from>
    <xdr:to>
      <xdr:col>76</xdr:col>
      <xdr:colOff>114300</xdr:colOff>
      <xdr:row>62</xdr:row>
      <xdr:rowOff>124097</xdr:rowOff>
    </xdr:to>
    <xdr:cxnSp macro="">
      <xdr:nvCxnSpPr>
        <xdr:cNvPr id="555" name="直線コネクタ 554">
          <a:extLst>
            <a:ext uri="{FF2B5EF4-FFF2-40B4-BE49-F238E27FC236}">
              <a16:creationId xmlns:a16="http://schemas.microsoft.com/office/drawing/2014/main" id="{0EA9C94E-6241-46FD-92F9-1C3BB6AA92D3}"/>
            </a:ext>
          </a:extLst>
        </xdr:cNvPr>
        <xdr:cNvCxnSpPr/>
      </xdr:nvCxnSpPr>
      <xdr:spPr>
        <a:xfrm>
          <a:off x="13703300" y="107197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4717</xdr:rowOff>
    </xdr:from>
    <xdr:to>
      <xdr:col>67</xdr:col>
      <xdr:colOff>101600</xdr:colOff>
      <xdr:row>62</xdr:row>
      <xdr:rowOff>106317</xdr:rowOff>
    </xdr:to>
    <xdr:sp macro="" textlink="">
      <xdr:nvSpPr>
        <xdr:cNvPr id="556" name="楕円 555">
          <a:extLst>
            <a:ext uri="{FF2B5EF4-FFF2-40B4-BE49-F238E27FC236}">
              <a16:creationId xmlns:a16="http://schemas.microsoft.com/office/drawing/2014/main" id="{D4796C2C-74E8-4584-957C-B2B4DC38DDC4}"/>
            </a:ext>
          </a:extLst>
        </xdr:cNvPr>
        <xdr:cNvSpPr/>
      </xdr:nvSpPr>
      <xdr:spPr>
        <a:xfrm>
          <a:off x="12763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55517</xdr:rowOff>
    </xdr:from>
    <xdr:to>
      <xdr:col>71</xdr:col>
      <xdr:colOff>177800</xdr:colOff>
      <xdr:row>62</xdr:row>
      <xdr:rowOff>89807</xdr:rowOff>
    </xdr:to>
    <xdr:cxnSp macro="">
      <xdr:nvCxnSpPr>
        <xdr:cNvPr id="557" name="直線コネクタ 556">
          <a:extLst>
            <a:ext uri="{FF2B5EF4-FFF2-40B4-BE49-F238E27FC236}">
              <a16:creationId xmlns:a16="http://schemas.microsoft.com/office/drawing/2014/main" id="{3CC69534-6A96-432F-A768-689555B97842}"/>
            </a:ext>
          </a:extLst>
        </xdr:cNvPr>
        <xdr:cNvCxnSpPr/>
      </xdr:nvCxnSpPr>
      <xdr:spPr>
        <a:xfrm>
          <a:off x="12814300" y="106854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85D276C1-7F03-4EB5-BA16-1B750EC7142E}"/>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058DC56A-10F4-4088-814F-9CD0D72A4B17}"/>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6970BC00-6EAB-4CC3-B4D0-8789FEA737D8}"/>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6614D143-8E57-49D8-B4B6-2E66CF916B6E}"/>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30497</xdr:rowOff>
    </xdr:from>
    <xdr:ext cx="405111" cy="259045"/>
    <xdr:sp macro="" textlink="">
      <xdr:nvSpPr>
        <xdr:cNvPr id="562" name="n_1mainValue【学校施設】&#10;有形固定資産減価償却率">
          <a:extLst>
            <a:ext uri="{FF2B5EF4-FFF2-40B4-BE49-F238E27FC236}">
              <a16:creationId xmlns:a16="http://schemas.microsoft.com/office/drawing/2014/main" id="{D5D378E3-0EF1-4308-A380-6408943BFAE4}"/>
            </a:ext>
          </a:extLst>
        </xdr:cNvPr>
        <xdr:cNvSpPr txBox="1"/>
      </xdr:nvSpPr>
      <xdr:spPr>
        <a:xfrm>
          <a:off x="15266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166024</xdr:rowOff>
    </xdr:from>
    <xdr:ext cx="405111" cy="259045"/>
    <xdr:sp macro="" textlink="">
      <xdr:nvSpPr>
        <xdr:cNvPr id="563" name="n_2mainValue【学校施設】&#10;有形固定資産減価償却率">
          <a:extLst>
            <a:ext uri="{FF2B5EF4-FFF2-40B4-BE49-F238E27FC236}">
              <a16:creationId xmlns:a16="http://schemas.microsoft.com/office/drawing/2014/main" id="{180DDFC2-8528-43DA-BF27-2D255F158D80}"/>
            </a:ext>
          </a:extLst>
        </xdr:cNvPr>
        <xdr:cNvSpPr txBox="1"/>
      </xdr:nvSpPr>
      <xdr:spPr>
        <a:xfrm>
          <a:off x="14389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131734</xdr:rowOff>
    </xdr:from>
    <xdr:ext cx="405111" cy="259045"/>
    <xdr:sp macro="" textlink="">
      <xdr:nvSpPr>
        <xdr:cNvPr id="564" name="n_3mainValue【学校施設】&#10;有形固定資産減価償却率">
          <a:extLst>
            <a:ext uri="{FF2B5EF4-FFF2-40B4-BE49-F238E27FC236}">
              <a16:creationId xmlns:a16="http://schemas.microsoft.com/office/drawing/2014/main" id="{EC7D07A6-B4CB-47CA-ACD3-6E3F9F5A2CBD}"/>
            </a:ext>
          </a:extLst>
        </xdr:cNvPr>
        <xdr:cNvSpPr txBox="1"/>
      </xdr:nvSpPr>
      <xdr:spPr>
        <a:xfrm>
          <a:off x="135007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97444</xdr:rowOff>
    </xdr:from>
    <xdr:ext cx="405111" cy="259045"/>
    <xdr:sp macro="" textlink="">
      <xdr:nvSpPr>
        <xdr:cNvPr id="565" name="n_4mainValue【学校施設】&#10;有形固定資産減価償却率">
          <a:extLst>
            <a:ext uri="{FF2B5EF4-FFF2-40B4-BE49-F238E27FC236}">
              <a16:creationId xmlns:a16="http://schemas.microsoft.com/office/drawing/2014/main" id="{199AC926-50DC-4442-BB89-8BC60D3E4467}"/>
            </a:ext>
          </a:extLst>
        </xdr:cNvPr>
        <xdr:cNvSpPr txBox="1"/>
      </xdr:nvSpPr>
      <xdr:spPr>
        <a:xfrm>
          <a:off x="12611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5FC62A1E-14C2-49B2-895B-559E187EEC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72E2AA92-A890-427B-AA58-880C0F2643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595EDBB8-CD4F-4337-ACAB-BDDB3A37F4C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4A907E08-392F-41C9-8A1C-8F03AFF6A10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3BFB3E6B-80D6-43A9-B2A9-264EAB20F6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CDC81DF-76F8-477C-8776-A3A62B25B0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AA8B0BD-0932-4370-B80A-6A14377CE3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6B11A80E-1366-451F-A8CD-3CC63558E99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79E1A2F-B351-4DCE-BE3F-8D91A257B37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2DB20234-EA44-4451-9DF5-9F7ABFF0CD6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1E06D345-95A1-4FC9-B23A-197E2B1B518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538D2826-AEEC-4044-BE08-FB216C95C13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90E84CD7-F697-4C16-A5E4-39132EDD71D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77CA69B7-90E2-41D9-9E4A-1B8DC9BE96A2}"/>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2E4FF0A5-9DC6-403D-A183-A55ED4A7489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F78D1CC4-4B6C-4C3D-B15D-828CE4CFA4A2}"/>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B719B0A3-D1D5-4C54-9C58-81E48D51554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810B55BF-8CE4-4526-8EF2-C264E5FA215F}"/>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CB698DBA-72B5-43A2-A7EE-BC38085FB8B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B548A573-074C-45AB-931B-2B2A74E186E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5B0671A5-2D03-45CC-8493-1F9FC6D818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C3DAFE38-BB0B-4A1C-80E4-4DBD1199BB28}"/>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40564CC0-6044-4D06-A943-307DA580F417}"/>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A9C50884-3F3F-4A10-B04B-2C7BBB4FE505}"/>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27726719-A449-4EDF-BB10-8DC9B29B7FCB}"/>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96DDC3B-18C5-4447-AB80-462B40B6126A}"/>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2511BC7B-E84E-4398-96E9-D073CD7FE099}"/>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42590A35-9B6A-43F2-898C-A8C15064D609}"/>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541BFA0F-2BC0-4198-AD32-77A071EC39AF}"/>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1EA868CE-7A63-4A82-81FD-F0386444DE94}"/>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EDB76B8E-3B12-44E7-BFF5-B1B0038C5D25}"/>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C41F0DF3-422E-43A9-9408-963941FBD5E5}"/>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27D33C01-547C-4BFE-B264-3E95A27F0AE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29110E39-35AF-4AD6-9E2E-B297776C6F5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61DCF7D-C378-478F-9FAF-44B53CD7C20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6A530AF-E78C-4C5B-877C-58AC6E7DB74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397A8BE-DBAB-4B60-96E1-18900AB62D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34056</xdr:rowOff>
    </xdr:from>
    <xdr:to>
      <xdr:col>116</xdr:col>
      <xdr:colOff>114300</xdr:colOff>
      <xdr:row>62</xdr:row>
      <xdr:rowOff>135656</xdr:rowOff>
    </xdr:to>
    <xdr:sp macro="" textlink="">
      <xdr:nvSpPr>
        <xdr:cNvPr id="603" name="楕円 602">
          <a:extLst>
            <a:ext uri="{FF2B5EF4-FFF2-40B4-BE49-F238E27FC236}">
              <a16:creationId xmlns:a16="http://schemas.microsoft.com/office/drawing/2014/main" id="{46B92FF2-7E05-43E9-925F-2EA358A4D828}"/>
            </a:ext>
          </a:extLst>
        </xdr:cNvPr>
        <xdr:cNvSpPr/>
      </xdr:nvSpPr>
      <xdr:spPr>
        <a:xfrm>
          <a:off x="22110700" y="106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56933</xdr:rowOff>
    </xdr:from>
    <xdr:ext cx="469744" cy="259045"/>
    <xdr:sp macro="" textlink="">
      <xdr:nvSpPr>
        <xdr:cNvPr id="604" name="【学校施設】&#10;一人当たり面積該当値テキスト">
          <a:extLst>
            <a:ext uri="{FF2B5EF4-FFF2-40B4-BE49-F238E27FC236}">
              <a16:creationId xmlns:a16="http://schemas.microsoft.com/office/drawing/2014/main" id="{2DB1CFAB-CAE5-4318-9F85-11CB28821353}"/>
            </a:ext>
          </a:extLst>
        </xdr:cNvPr>
        <xdr:cNvSpPr txBox="1"/>
      </xdr:nvSpPr>
      <xdr:spPr>
        <a:xfrm>
          <a:off x="22199600" y="1051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05" name="楕円 604">
          <a:extLst>
            <a:ext uri="{FF2B5EF4-FFF2-40B4-BE49-F238E27FC236}">
              <a16:creationId xmlns:a16="http://schemas.microsoft.com/office/drawing/2014/main" id="{3FA54A3D-31C8-4DF4-94BC-008A1B7E1CF2}"/>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84856</xdr:rowOff>
    </xdr:from>
    <xdr:to>
      <xdr:col>116</xdr:col>
      <xdr:colOff>63500</xdr:colOff>
      <xdr:row>62</xdr:row>
      <xdr:rowOff>91440</xdr:rowOff>
    </xdr:to>
    <xdr:cxnSp macro="">
      <xdr:nvCxnSpPr>
        <xdr:cNvPr id="606" name="直線コネクタ 605">
          <a:extLst>
            <a:ext uri="{FF2B5EF4-FFF2-40B4-BE49-F238E27FC236}">
              <a16:creationId xmlns:a16="http://schemas.microsoft.com/office/drawing/2014/main" id="{792D65E7-7714-45B9-AACF-7060C7E6E376}"/>
            </a:ext>
          </a:extLst>
        </xdr:cNvPr>
        <xdr:cNvCxnSpPr/>
      </xdr:nvCxnSpPr>
      <xdr:spPr>
        <a:xfrm flipV="1">
          <a:off x="21323300" y="10714756"/>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47818</xdr:rowOff>
    </xdr:from>
    <xdr:to>
      <xdr:col>107</xdr:col>
      <xdr:colOff>101600</xdr:colOff>
      <xdr:row>62</xdr:row>
      <xdr:rowOff>149418</xdr:rowOff>
    </xdr:to>
    <xdr:sp macro="" textlink="">
      <xdr:nvSpPr>
        <xdr:cNvPr id="607" name="楕円 606">
          <a:extLst>
            <a:ext uri="{FF2B5EF4-FFF2-40B4-BE49-F238E27FC236}">
              <a16:creationId xmlns:a16="http://schemas.microsoft.com/office/drawing/2014/main" id="{022AC164-CD6E-447B-A51D-5F05EDE34809}"/>
            </a:ext>
          </a:extLst>
        </xdr:cNvPr>
        <xdr:cNvSpPr/>
      </xdr:nvSpPr>
      <xdr:spPr>
        <a:xfrm>
          <a:off x="20383500" y="106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98618</xdr:rowOff>
    </xdr:to>
    <xdr:cxnSp macro="">
      <xdr:nvCxnSpPr>
        <xdr:cNvPr id="608" name="直線コネクタ 607">
          <a:extLst>
            <a:ext uri="{FF2B5EF4-FFF2-40B4-BE49-F238E27FC236}">
              <a16:creationId xmlns:a16="http://schemas.microsoft.com/office/drawing/2014/main" id="{C8C6BFF0-7183-4991-B807-C8FF0D89AE23}"/>
            </a:ext>
          </a:extLst>
        </xdr:cNvPr>
        <xdr:cNvCxnSpPr/>
      </xdr:nvCxnSpPr>
      <xdr:spPr>
        <a:xfrm flipV="1">
          <a:off x="20434300" y="10721340"/>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56688</xdr:rowOff>
    </xdr:from>
    <xdr:to>
      <xdr:col>102</xdr:col>
      <xdr:colOff>165100</xdr:colOff>
      <xdr:row>62</xdr:row>
      <xdr:rowOff>158288</xdr:rowOff>
    </xdr:to>
    <xdr:sp macro="" textlink="">
      <xdr:nvSpPr>
        <xdr:cNvPr id="609" name="楕円 608">
          <a:extLst>
            <a:ext uri="{FF2B5EF4-FFF2-40B4-BE49-F238E27FC236}">
              <a16:creationId xmlns:a16="http://schemas.microsoft.com/office/drawing/2014/main" id="{42BA2295-711A-4B7C-9E43-5BB2C255C308}"/>
            </a:ext>
          </a:extLst>
        </xdr:cNvPr>
        <xdr:cNvSpPr/>
      </xdr:nvSpPr>
      <xdr:spPr>
        <a:xfrm>
          <a:off x="19494500" y="106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98618</xdr:rowOff>
    </xdr:from>
    <xdr:to>
      <xdr:col>107</xdr:col>
      <xdr:colOff>50800</xdr:colOff>
      <xdr:row>62</xdr:row>
      <xdr:rowOff>107488</xdr:rowOff>
    </xdr:to>
    <xdr:cxnSp macro="">
      <xdr:nvCxnSpPr>
        <xdr:cNvPr id="610" name="直線コネクタ 609">
          <a:extLst>
            <a:ext uri="{FF2B5EF4-FFF2-40B4-BE49-F238E27FC236}">
              <a16:creationId xmlns:a16="http://schemas.microsoft.com/office/drawing/2014/main" id="{A12AB3B7-C8C7-4B9A-A440-AEA1543A4112}"/>
            </a:ext>
          </a:extLst>
        </xdr:cNvPr>
        <xdr:cNvCxnSpPr/>
      </xdr:nvCxnSpPr>
      <xdr:spPr>
        <a:xfrm flipV="1">
          <a:off x="19545300" y="10728518"/>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62905</xdr:rowOff>
    </xdr:from>
    <xdr:to>
      <xdr:col>98</xdr:col>
      <xdr:colOff>38100</xdr:colOff>
      <xdr:row>62</xdr:row>
      <xdr:rowOff>164505</xdr:rowOff>
    </xdr:to>
    <xdr:sp macro="" textlink="">
      <xdr:nvSpPr>
        <xdr:cNvPr id="611" name="楕円 610">
          <a:extLst>
            <a:ext uri="{FF2B5EF4-FFF2-40B4-BE49-F238E27FC236}">
              <a16:creationId xmlns:a16="http://schemas.microsoft.com/office/drawing/2014/main" id="{FC281202-2336-4DF3-BB5D-4F3831C9EEBF}"/>
            </a:ext>
          </a:extLst>
        </xdr:cNvPr>
        <xdr:cNvSpPr/>
      </xdr:nvSpPr>
      <xdr:spPr>
        <a:xfrm>
          <a:off x="18605500" y="106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107488</xdr:rowOff>
    </xdr:from>
    <xdr:to>
      <xdr:col>102</xdr:col>
      <xdr:colOff>114300</xdr:colOff>
      <xdr:row>62</xdr:row>
      <xdr:rowOff>113705</xdr:rowOff>
    </xdr:to>
    <xdr:cxnSp macro="">
      <xdr:nvCxnSpPr>
        <xdr:cNvPr id="612" name="直線コネクタ 611">
          <a:extLst>
            <a:ext uri="{FF2B5EF4-FFF2-40B4-BE49-F238E27FC236}">
              <a16:creationId xmlns:a16="http://schemas.microsoft.com/office/drawing/2014/main" id="{C28DCFE9-22DB-405E-97A6-BBBAE813706C}"/>
            </a:ext>
          </a:extLst>
        </xdr:cNvPr>
        <xdr:cNvCxnSpPr/>
      </xdr:nvCxnSpPr>
      <xdr:spPr>
        <a:xfrm flipV="1">
          <a:off x="18656300" y="10737388"/>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5421A1A4-4C31-4674-A538-5F519A7249DD}"/>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a:extLst>
            <a:ext uri="{FF2B5EF4-FFF2-40B4-BE49-F238E27FC236}">
              <a16:creationId xmlns:a16="http://schemas.microsoft.com/office/drawing/2014/main" id="{B7590230-AF4E-4AC1-95A7-251B809FC640}"/>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a:extLst>
            <a:ext uri="{FF2B5EF4-FFF2-40B4-BE49-F238E27FC236}">
              <a16:creationId xmlns:a16="http://schemas.microsoft.com/office/drawing/2014/main" id="{F8997144-8DE3-47AA-BD0D-48038D79FB24}"/>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a:extLst>
            <a:ext uri="{FF2B5EF4-FFF2-40B4-BE49-F238E27FC236}">
              <a16:creationId xmlns:a16="http://schemas.microsoft.com/office/drawing/2014/main" id="{62E8FD12-3597-4956-AA5B-9A5889CE215E}"/>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158767</xdr:rowOff>
    </xdr:from>
    <xdr:ext cx="469744" cy="259045"/>
    <xdr:sp macro="" textlink="">
      <xdr:nvSpPr>
        <xdr:cNvPr id="617" name="n_1mainValue【学校施設】&#10;一人当たり面積">
          <a:extLst>
            <a:ext uri="{FF2B5EF4-FFF2-40B4-BE49-F238E27FC236}">
              <a16:creationId xmlns:a16="http://schemas.microsoft.com/office/drawing/2014/main" id="{C2B01A86-D7EE-4E60-98EB-3E1073512163}"/>
            </a:ext>
          </a:extLst>
        </xdr:cNvPr>
        <xdr:cNvSpPr txBox="1"/>
      </xdr:nvSpPr>
      <xdr:spPr>
        <a:xfrm>
          <a:off x="210757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165945</xdr:rowOff>
    </xdr:from>
    <xdr:ext cx="469744" cy="259045"/>
    <xdr:sp macro="" textlink="">
      <xdr:nvSpPr>
        <xdr:cNvPr id="618" name="n_2mainValue【学校施設】&#10;一人当たり面積">
          <a:extLst>
            <a:ext uri="{FF2B5EF4-FFF2-40B4-BE49-F238E27FC236}">
              <a16:creationId xmlns:a16="http://schemas.microsoft.com/office/drawing/2014/main" id="{01B821F4-9262-4EBC-963F-E4C5179F6763}"/>
            </a:ext>
          </a:extLst>
        </xdr:cNvPr>
        <xdr:cNvSpPr txBox="1"/>
      </xdr:nvSpPr>
      <xdr:spPr>
        <a:xfrm>
          <a:off x="20199427" y="1045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3365</xdr:rowOff>
    </xdr:from>
    <xdr:ext cx="469744" cy="259045"/>
    <xdr:sp macro="" textlink="">
      <xdr:nvSpPr>
        <xdr:cNvPr id="619" name="n_3mainValue【学校施設】&#10;一人当たり面積">
          <a:extLst>
            <a:ext uri="{FF2B5EF4-FFF2-40B4-BE49-F238E27FC236}">
              <a16:creationId xmlns:a16="http://schemas.microsoft.com/office/drawing/2014/main" id="{057B4887-8E46-4F91-AE52-5AD2ED413364}"/>
            </a:ext>
          </a:extLst>
        </xdr:cNvPr>
        <xdr:cNvSpPr txBox="1"/>
      </xdr:nvSpPr>
      <xdr:spPr>
        <a:xfrm>
          <a:off x="19310427" y="104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9582</xdr:rowOff>
    </xdr:from>
    <xdr:ext cx="469744" cy="259045"/>
    <xdr:sp macro="" textlink="">
      <xdr:nvSpPr>
        <xdr:cNvPr id="620" name="n_4mainValue【学校施設】&#10;一人当たり面積">
          <a:extLst>
            <a:ext uri="{FF2B5EF4-FFF2-40B4-BE49-F238E27FC236}">
              <a16:creationId xmlns:a16="http://schemas.microsoft.com/office/drawing/2014/main" id="{99A26985-63AD-4A4A-A3AD-84DD2A6182F1}"/>
            </a:ext>
          </a:extLst>
        </xdr:cNvPr>
        <xdr:cNvSpPr txBox="1"/>
      </xdr:nvSpPr>
      <xdr:spPr>
        <a:xfrm>
          <a:off x="18421427" y="1046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CB397187-CB00-43CC-8508-2EE0F09B25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20231CBF-2939-43C0-8B9B-79127CFC4D7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C2A36002-F192-4ADE-B367-11807771ECD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A14BD49A-521F-4177-B6C1-59953E6DC6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195EFE4B-051B-4FDD-B302-A340BB8C810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D9B6629D-BC30-4539-B1BE-1C16EF705A0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55A16A1E-53D8-4253-A2A9-34A2F129A50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7A18CC2E-6121-4845-82D9-4A37A7C899B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FF3DB20D-0B22-4E65-A4F9-15AC249FD5F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A75D22CB-B50F-4009-AC2D-B10AA1E401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8A8702C9-1191-40B1-B791-F50F27AEB56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4BE89891-3D89-49B5-8829-F140F49D64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ED37A8B5-A5BF-4445-9923-75F20CECCFA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CC768379-55B8-46FB-937B-7093B4C690B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1FA5997B-8908-4951-AB82-9548DEAC8B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FF280E77-BDCD-47BB-8427-CBA045EDF2F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33546CF-E93C-4E4D-8431-462AB8C0FE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8557F27-24A2-4673-8841-3B49DA56E81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4C0E0946-7BE4-4D30-A117-B354888C6DD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E4848175-8854-402F-8624-390AD56955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FF44C770-AD45-4514-B0A4-38EAB690E8C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38981814-7AE1-4DA7-8D7F-C3267E09FD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104C924D-0407-4008-BF62-3749A4E8798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558542D7-2044-499F-98FA-533F76DF6A7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F74E7A78-9765-47E3-AB88-C1B5D4EF172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9C75DD4B-29C7-44B4-A302-61AC2C480F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D189452B-641C-4C0C-853B-C10D9AC4136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27806FE3-9CBA-4100-8093-3097E135563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9A0FAA23-1A9E-407D-9680-6E7544BE94F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B120CF0F-A2C6-4072-BD08-9EAB37208F2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AD0156FE-CA67-4446-A313-CC81BDE6082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15F83A81-35CA-4365-A50F-17A7616C5F5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A92D4AB5-0706-425F-B976-3D110AAA729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811DF710-8043-4D52-988F-571BFD92339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C6AE958A-B32C-4F7B-B4EB-E2173A0A235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A09B4D15-B70D-404A-81C5-6B5EBF4E26C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0F83C70A-8C27-433F-A2D4-956A579DC86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BF295350-05E6-4B76-AC30-24BE96EA8D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4D564FFF-2A77-4F26-85FB-7959C6E76A5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493820B4-96C2-42D7-80EB-11288EC261C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B7EF572A-503C-4749-88D8-BD6190372AF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B94E9291-064A-4B07-B88B-1C890477818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5F3D997F-DC5E-4B26-A0BA-60D74FB1DFD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D4E50415-90DA-478F-95BE-4756B68AB9BA}"/>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CDAC239F-B54B-4646-B264-34974F845387}"/>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E3F91D7F-E309-4693-B3E6-DC66ABF0D8F2}"/>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5F8A7B5C-0950-4392-85CD-34CD6FDAFE21}"/>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AF1D7AD1-98CA-4568-95D8-6128A423DE65}"/>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61AA96CB-72A4-4C87-AA79-E66DCF81EF3C}"/>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FBA5F23F-44EC-497F-A7D4-670AC542C754}"/>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21B28005-23C5-47B8-9937-BAB52B49DE2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7D5C1C01-6786-4CD6-9546-3F64052CFB3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54C49645-C397-4309-86CF-D5BC0A15B11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57F69445-890F-4D25-92FC-9CA0088542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01AB915-E7DB-47AE-9195-158D985E47A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157480</xdr:rowOff>
    </xdr:from>
    <xdr:to>
      <xdr:col>85</xdr:col>
      <xdr:colOff>177800</xdr:colOff>
      <xdr:row>106</xdr:row>
      <xdr:rowOff>87630</xdr:rowOff>
    </xdr:to>
    <xdr:sp macro="" textlink="">
      <xdr:nvSpPr>
        <xdr:cNvPr id="676" name="楕円 675">
          <a:extLst>
            <a:ext uri="{FF2B5EF4-FFF2-40B4-BE49-F238E27FC236}">
              <a16:creationId xmlns:a16="http://schemas.microsoft.com/office/drawing/2014/main" id="{6D182469-EE4F-4057-9851-3D86CAC9B6C9}"/>
            </a:ext>
          </a:extLst>
        </xdr:cNvPr>
        <xdr:cNvSpPr/>
      </xdr:nvSpPr>
      <xdr:spPr>
        <a:xfrm>
          <a:off x="16268700" y="181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135907</xdr:rowOff>
    </xdr:from>
    <xdr:ext cx="405111" cy="259045"/>
    <xdr:sp macro="" textlink="">
      <xdr:nvSpPr>
        <xdr:cNvPr id="677" name="【公民館】&#10;有形固定資産減価償却率該当値テキスト">
          <a:extLst>
            <a:ext uri="{FF2B5EF4-FFF2-40B4-BE49-F238E27FC236}">
              <a16:creationId xmlns:a16="http://schemas.microsoft.com/office/drawing/2014/main" id="{E72F9459-3B44-40AA-A07D-721F2AEDD735}"/>
            </a:ext>
          </a:extLst>
        </xdr:cNvPr>
        <xdr:cNvSpPr txBox="1"/>
      </xdr:nvSpPr>
      <xdr:spPr>
        <a:xfrm>
          <a:off x="16357600" y="181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143511</xdr:rowOff>
    </xdr:from>
    <xdr:to>
      <xdr:col>81</xdr:col>
      <xdr:colOff>101600</xdr:colOff>
      <xdr:row>106</xdr:row>
      <xdr:rowOff>73661</xdr:rowOff>
    </xdr:to>
    <xdr:sp macro="" textlink="">
      <xdr:nvSpPr>
        <xdr:cNvPr id="678" name="楕円 677">
          <a:extLst>
            <a:ext uri="{FF2B5EF4-FFF2-40B4-BE49-F238E27FC236}">
              <a16:creationId xmlns:a16="http://schemas.microsoft.com/office/drawing/2014/main" id="{0C5FF570-7B22-42DC-A4FE-4129F86F4B7A}"/>
            </a:ext>
          </a:extLst>
        </xdr:cNvPr>
        <xdr:cNvSpPr/>
      </xdr:nvSpPr>
      <xdr:spPr>
        <a:xfrm>
          <a:off x="15430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22861</xdr:rowOff>
    </xdr:from>
    <xdr:to>
      <xdr:col>85</xdr:col>
      <xdr:colOff>127000</xdr:colOff>
      <xdr:row>106</xdr:row>
      <xdr:rowOff>36830</xdr:rowOff>
    </xdr:to>
    <xdr:cxnSp macro="">
      <xdr:nvCxnSpPr>
        <xdr:cNvPr id="679" name="直線コネクタ 678">
          <a:extLst>
            <a:ext uri="{FF2B5EF4-FFF2-40B4-BE49-F238E27FC236}">
              <a16:creationId xmlns:a16="http://schemas.microsoft.com/office/drawing/2014/main" id="{B5F7319A-D901-444B-9025-6DADA392BCB8}"/>
            </a:ext>
          </a:extLst>
        </xdr:cNvPr>
        <xdr:cNvCxnSpPr/>
      </xdr:nvCxnSpPr>
      <xdr:spPr>
        <a:xfrm>
          <a:off x="15481300" y="18196561"/>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680" name="楕円 679">
          <a:extLst>
            <a:ext uri="{FF2B5EF4-FFF2-40B4-BE49-F238E27FC236}">
              <a16:creationId xmlns:a16="http://schemas.microsoft.com/office/drawing/2014/main" id="{823BCE55-97BA-4F35-9332-87F758E21BF2}"/>
            </a:ext>
          </a:extLst>
        </xdr:cNvPr>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22861</xdr:rowOff>
    </xdr:to>
    <xdr:cxnSp macro="">
      <xdr:nvCxnSpPr>
        <xdr:cNvPr id="681" name="直線コネクタ 680">
          <a:extLst>
            <a:ext uri="{FF2B5EF4-FFF2-40B4-BE49-F238E27FC236}">
              <a16:creationId xmlns:a16="http://schemas.microsoft.com/office/drawing/2014/main" id="{B5197F0C-FE6D-4732-80A3-8E73310D9421}"/>
            </a:ext>
          </a:extLst>
        </xdr:cNvPr>
        <xdr:cNvCxnSpPr/>
      </xdr:nvCxnSpPr>
      <xdr:spPr>
        <a:xfrm>
          <a:off x="14592300" y="18181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682" name="楕円 681">
          <a:extLst>
            <a:ext uri="{FF2B5EF4-FFF2-40B4-BE49-F238E27FC236}">
              <a16:creationId xmlns:a16="http://schemas.microsoft.com/office/drawing/2014/main" id="{D02174FA-F122-4109-90CB-4A1E7A23A2A8}"/>
            </a:ext>
          </a:extLst>
        </xdr:cNvPr>
        <xdr:cNvSpPr/>
      </xdr:nvSpPr>
      <xdr:spPr>
        <a:xfrm>
          <a:off x="1365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163830</xdr:rowOff>
    </xdr:from>
    <xdr:to>
      <xdr:col>76</xdr:col>
      <xdr:colOff>114300</xdr:colOff>
      <xdr:row>106</xdr:row>
      <xdr:rowOff>7620</xdr:rowOff>
    </xdr:to>
    <xdr:cxnSp macro="">
      <xdr:nvCxnSpPr>
        <xdr:cNvPr id="683" name="直線コネクタ 682">
          <a:extLst>
            <a:ext uri="{FF2B5EF4-FFF2-40B4-BE49-F238E27FC236}">
              <a16:creationId xmlns:a16="http://schemas.microsoft.com/office/drawing/2014/main" id="{8F349850-963E-462F-910D-6EDF5D4A7E90}"/>
            </a:ext>
          </a:extLst>
        </xdr:cNvPr>
        <xdr:cNvCxnSpPr/>
      </xdr:nvCxnSpPr>
      <xdr:spPr>
        <a:xfrm>
          <a:off x="13703300" y="18166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91439</xdr:rowOff>
    </xdr:from>
    <xdr:to>
      <xdr:col>67</xdr:col>
      <xdr:colOff>101600</xdr:colOff>
      <xdr:row>106</xdr:row>
      <xdr:rowOff>21589</xdr:rowOff>
    </xdr:to>
    <xdr:sp macro="" textlink="">
      <xdr:nvSpPr>
        <xdr:cNvPr id="684" name="楕円 683">
          <a:extLst>
            <a:ext uri="{FF2B5EF4-FFF2-40B4-BE49-F238E27FC236}">
              <a16:creationId xmlns:a16="http://schemas.microsoft.com/office/drawing/2014/main" id="{DF3C5D8A-BD55-40FE-864E-37BA47C420AC}"/>
            </a:ext>
          </a:extLst>
        </xdr:cNvPr>
        <xdr:cNvSpPr/>
      </xdr:nvSpPr>
      <xdr:spPr>
        <a:xfrm>
          <a:off x="12763500" y="180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142239</xdr:rowOff>
    </xdr:from>
    <xdr:to>
      <xdr:col>71</xdr:col>
      <xdr:colOff>177800</xdr:colOff>
      <xdr:row>105</xdr:row>
      <xdr:rowOff>163830</xdr:rowOff>
    </xdr:to>
    <xdr:cxnSp macro="">
      <xdr:nvCxnSpPr>
        <xdr:cNvPr id="685" name="直線コネクタ 684">
          <a:extLst>
            <a:ext uri="{FF2B5EF4-FFF2-40B4-BE49-F238E27FC236}">
              <a16:creationId xmlns:a16="http://schemas.microsoft.com/office/drawing/2014/main" id="{D74DC5F7-0E7D-4FA8-9385-9F2F056F0470}"/>
            </a:ext>
          </a:extLst>
        </xdr:cNvPr>
        <xdr:cNvCxnSpPr/>
      </xdr:nvCxnSpPr>
      <xdr:spPr>
        <a:xfrm>
          <a:off x="12814300" y="181444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id="{3192FCBF-3B48-4DBF-BBCD-F4B7583FB0AA}"/>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D93BEC5B-CE69-4A4A-BFC2-3FE535301A65}"/>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E41E393F-CF05-4B58-A4A2-85FE2EAB1CA2}"/>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100AADDA-6655-4A4F-A988-69547748C7EB}"/>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64788</xdr:rowOff>
    </xdr:from>
    <xdr:ext cx="405111" cy="259045"/>
    <xdr:sp macro="" textlink="">
      <xdr:nvSpPr>
        <xdr:cNvPr id="690" name="n_1mainValue【公民館】&#10;有形固定資産減価償却率">
          <a:extLst>
            <a:ext uri="{FF2B5EF4-FFF2-40B4-BE49-F238E27FC236}">
              <a16:creationId xmlns:a16="http://schemas.microsoft.com/office/drawing/2014/main" id="{A0303F0D-9B84-43CC-ACE7-049EDCCC1AFA}"/>
            </a:ext>
          </a:extLst>
        </xdr:cNvPr>
        <xdr:cNvSpPr txBox="1"/>
      </xdr:nvSpPr>
      <xdr:spPr>
        <a:xfrm>
          <a:off x="152660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49547</xdr:rowOff>
    </xdr:from>
    <xdr:ext cx="405111" cy="259045"/>
    <xdr:sp macro="" textlink="">
      <xdr:nvSpPr>
        <xdr:cNvPr id="691" name="n_2mainValue【公民館】&#10;有形固定資産減価償却率">
          <a:extLst>
            <a:ext uri="{FF2B5EF4-FFF2-40B4-BE49-F238E27FC236}">
              <a16:creationId xmlns:a16="http://schemas.microsoft.com/office/drawing/2014/main" id="{32B34859-52C3-4C46-8274-A2C08617DEC4}"/>
            </a:ext>
          </a:extLst>
        </xdr:cNvPr>
        <xdr:cNvSpPr txBox="1"/>
      </xdr:nvSpPr>
      <xdr:spPr>
        <a:xfrm>
          <a:off x="14389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692" name="n_3mainValue【公民館】&#10;有形固定資産減価償却率">
          <a:extLst>
            <a:ext uri="{FF2B5EF4-FFF2-40B4-BE49-F238E27FC236}">
              <a16:creationId xmlns:a16="http://schemas.microsoft.com/office/drawing/2014/main" id="{739B71FE-E19B-407C-9353-5E65A01A74DD}"/>
            </a:ext>
          </a:extLst>
        </xdr:cNvPr>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12716</xdr:rowOff>
    </xdr:from>
    <xdr:ext cx="405111" cy="259045"/>
    <xdr:sp macro="" textlink="">
      <xdr:nvSpPr>
        <xdr:cNvPr id="693" name="n_4mainValue【公民館】&#10;有形固定資産減価償却率">
          <a:extLst>
            <a:ext uri="{FF2B5EF4-FFF2-40B4-BE49-F238E27FC236}">
              <a16:creationId xmlns:a16="http://schemas.microsoft.com/office/drawing/2014/main" id="{56AAC99A-6FDD-4A92-ACBA-E7944966B63F}"/>
            </a:ext>
          </a:extLst>
        </xdr:cNvPr>
        <xdr:cNvSpPr txBox="1"/>
      </xdr:nvSpPr>
      <xdr:spPr>
        <a:xfrm>
          <a:off x="12611744" y="1818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7863615B-E3C8-47ED-93F2-B6CCA9A4A7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9B02E4E5-BD50-4B07-8341-1EB4114D9CF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BB7D78FE-D5C6-40D4-959D-42B3C9D330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B758A31-D0EB-42C4-A312-96B97976453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E9C1C4EB-6740-4CC1-9295-CB820E0ECA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1A8E8EBD-DAB6-4CC3-A8D6-D25B23DB9E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532AFFEB-C8FE-4A46-B0C6-4CD8E94E753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856DA08B-23F1-479D-AEA2-0D494B44B41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39B4792D-16E8-45C2-B257-3EA3B38B825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99387AC4-9478-46E8-8DE5-CAEF653D2F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AEFABDB7-E7AC-4E72-A3FC-B0EF9C93F82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BAD9847C-A24D-467B-AA68-E55F8E00276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9B76EBB9-AC48-4A30-B3BB-B008045AF3E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DB72D235-A137-4533-82D9-65AAAA7148F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33C7A601-2016-40FC-9DCD-FBD357F6BC6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085D7526-E326-4A89-A4F9-A7D9C8B96156}"/>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34CE8E7E-18D5-4957-91F1-CE3B5C5A2A6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5BB4A6DB-7759-44F7-B4A1-90F3860C680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8B957B70-92B6-41BA-9425-E2A628A9F84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C467B446-B790-4573-BB4A-C69249D95D1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D149869C-7CDD-40A3-A598-D4C1F3C7CAE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CB4FC133-5BB4-4742-870A-EB8372DCE41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7776C7A6-12C3-4A4D-AE9D-979319C2A22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246EB122-D480-490D-BF2B-26231795A134}"/>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015713A2-F76F-4570-B05F-3D43B5BF6783}"/>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373DE00B-D9AE-4178-9914-4FBE1FD4AE81}"/>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42CA1379-6034-4687-A457-F27172A49EC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4F1FCA28-03C2-4713-9B64-E7FFAD2B6A9F}"/>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670F35DC-6325-45CA-8CBA-238F3CA7E5BC}"/>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05BB5E8B-DA29-429B-AAE8-350A37099AEE}"/>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4E2C4B22-522B-46C8-968E-E50D47B578E3}"/>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496F7696-10B2-459C-BFEE-A0EE4DC825B7}"/>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4ED76C04-84D7-4994-89EC-2B3724F4C141}"/>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CF7C6A24-5172-47A4-9406-C6907C673223}"/>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EB484872-CC7B-4949-83F9-4119E7B479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99BA6C3F-D518-4EF8-958F-567E17C0415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13987FD-0261-4AE4-AD6A-E0B05083A4B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A9289B9D-C640-4F7D-8C04-87943E4FA4A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290A13BA-1D72-423E-92FF-C2E40C5F8B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34697</xdr:rowOff>
    </xdr:from>
    <xdr:to>
      <xdr:col>116</xdr:col>
      <xdr:colOff>114300</xdr:colOff>
      <xdr:row>108</xdr:row>
      <xdr:rowOff>136297</xdr:rowOff>
    </xdr:to>
    <xdr:sp macro="" textlink="">
      <xdr:nvSpPr>
        <xdr:cNvPr id="733" name="楕円 732">
          <a:extLst>
            <a:ext uri="{FF2B5EF4-FFF2-40B4-BE49-F238E27FC236}">
              <a16:creationId xmlns:a16="http://schemas.microsoft.com/office/drawing/2014/main" id="{F2FE5B9A-5FB8-40FD-9017-55D6D81B139A}"/>
            </a:ext>
          </a:extLst>
        </xdr:cNvPr>
        <xdr:cNvSpPr/>
      </xdr:nvSpPr>
      <xdr:spPr>
        <a:xfrm>
          <a:off x="22110700" y="185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734" name="【公民館】&#10;一人当たり面積該当値テキスト">
          <a:extLst>
            <a:ext uri="{FF2B5EF4-FFF2-40B4-BE49-F238E27FC236}">
              <a16:creationId xmlns:a16="http://schemas.microsoft.com/office/drawing/2014/main" id="{9EDE1AF6-E8B7-42D4-9EF1-10AAEB4E60FD}"/>
            </a:ext>
          </a:extLst>
        </xdr:cNvPr>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36373</xdr:rowOff>
    </xdr:from>
    <xdr:to>
      <xdr:col>112</xdr:col>
      <xdr:colOff>38100</xdr:colOff>
      <xdr:row>108</xdr:row>
      <xdr:rowOff>137973</xdr:rowOff>
    </xdr:to>
    <xdr:sp macro="" textlink="">
      <xdr:nvSpPr>
        <xdr:cNvPr id="735" name="楕円 734">
          <a:extLst>
            <a:ext uri="{FF2B5EF4-FFF2-40B4-BE49-F238E27FC236}">
              <a16:creationId xmlns:a16="http://schemas.microsoft.com/office/drawing/2014/main" id="{6737F634-1432-42CB-A9D0-6A0F9620DB62}"/>
            </a:ext>
          </a:extLst>
        </xdr:cNvPr>
        <xdr:cNvSpPr/>
      </xdr:nvSpPr>
      <xdr:spPr>
        <a:xfrm>
          <a:off x="21272500" y="1855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85497</xdr:rowOff>
    </xdr:from>
    <xdr:to>
      <xdr:col>116</xdr:col>
      <xdr:colOff>63500</xdr:colOff>
      <xdr:row>108</xdr:row>
      <xdr:rowOff>87173</xdr:rowOff>
    </xdr:to>
    <xdr:cxnSp macro="">
      <xdr:nvCxnSpPr>
        <xdr:cNvPr id="736" name="直線コネクタ 735">
          <a:extLst>
            <a:ext uri="{FF2B5EF4-FFF2-40B4-BE49-F238E27FC236}">
              <a16:creationId xmlns:a16="http://schemas.microsoft.com/office/drawing/2014/main" id="{A38FCDDA-5BC0-4DF5-B93F-B870FAB28D08}"/>
            </a:ext>
          </a:extLst>
        </xdr:cNvPr>
        <xdr:cNvCxnSpPr/>
      </xdr:nvCxnSpPr>
      <xdr:spPr>
        <a:xfrm flipV="1">
          <a:off x="21323300" y="18602097"/>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38278</xdr:rowOff>
    </xdr:from>
    <xdr:to>
      <xdr:col>107</xdr:col>
      <xdr:colOff>101600</xdr:colOff>
      <xdr:row>108</xdr:row>
      <xdr:rowOff>139878</xdr:rowOff>
    </xdr:to>
    <xdr:sp macro="" textlink="">
      <xdr:nvSpPr>
        <xdr:cNvPr id="737" name="楕円 736">
          <a:extLst>
            <a:ext uri="{FF2B5EF4-FFF2-40B4-BE49-F238E27FC236}">
              <a16:creationId xmlns:a16="http://schemas.microsoft.com/office/drawing/2014/main" id="{3291EA8F-E47B-4DEE-A13C-066F7951D52D}"/>
            </a:ext>
          </a:extLst>
        </xdr:cNvPr>
        <xdr:cNvSpPr/>
      </xdr:nvSpPr>
      <xdr:spPr>
        <a:xfrm>
          <a:off x="20383500" y="185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87173</xdr:rowOff>
    </xdr:from>
    <xdr:to>
      <xdr:col>111</xdr:col>
      <xdr:colOff>177800</xdr:colOff>
      <xdr:row>108</xdr:row>
      <xdr:rowOff>89078</xdr:rowOff>
    </xdr:to>
    <xdr:cxnSp macro="">
      <xdr:nvCxnSpPr>
        <xdr:cNvPr id="738" name="直線コネクタ 737">
          <a:extLst>
            <a:ext uri="{FF2B5EF4-FFF2-40B4-BE49-F238E27FC236}">
              <a16:creationId xmlns:a16="http://schemas.microsoft.com/office/drawing/2014/main" id="{9B91D2BE-AB81-4572-9DFE-4EF0063F41FE}"/>
            </a:ext>
          </a:extLst>
        </xdr:cNvPr>
        <xdr:cNvCxnSpPr/>
      </xdr:nvCxnSpPr>
      <xdr:spPr>
        <a:xfrm flipV="1">
          <a:off x="20434300" y="1860377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40563</xdr:rowOff>
    </xdr:from>
    <xdr:to>
      <xdr:col>102</xdr:col>
      <xdr:colOff>165100</xdr:colOff>
      <xdr:row>108</xdr:row>
      <xdr:rowOff>142163</xdr:rowOff>
    </xdr:to>
    <xdr:sp macro="" textlink="">
      <xdr:nvSpPr>
        <xdr:cNvPr id="739" name="楕円 738">
          <a:extLst>
            <a:ext uri="{FF2B5EF4-FFF2-40B4-BE49-F238E27FC236}">
              <a16:creationId xmlns:a16="http://schemas.microsoft.com/office/drawing/2014/main" id="{41DD5DC3-85D1-47FF-8FB8-0EEF849305FE}"/>
            </a:ext>
          </a:extLst>
        </xdr:cNvPr>
        <xdr:cNvSpPr/>
      </xdr:nvSpPr>
      <xdr:spPr>
        <a:xfrm>
          <a:off x="19494500" y="185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89078</xdr:rowOff>
    </xdr:from>
    <xdr:to>
      <xdr:col>107</xdr:col>
      <xdr:colOff>50800</xdr:colOff>
      <xdr:row>108</xdr:row>
      <xdr:rowOff>91363</xdr:rowOff>
    </xdr:to>
    <xdr:cxnSp macro="">
      <xdr:nvCxnSpPr>
        <xdr:cNvPr id="740" name="直線コネクタ 739">
          <a:extLst>
            <a:ext uri="{FF2B5EF4-FFF2-40B4-BE49-F238E27FC236}">
              <a16:creationId xmlns:a16="http://schemas.microsoft.com/office/drawing/2014/main" id="{5DD70CF7-7646-488E-9DE6-FEA4144C9E7B}"/>
            </a:ext>
          </a:extLst>
        </xdr:cNvPr>
        <xdr:cNvCxnSpPr/>
      </xdr:nvCxnSpPr>
      <xdr:spPr>
        <a:xfrm flipV="1">
          <a:off x="19545300" y="186056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42087</xdr:rowOff>
    </xdr:from>
    <xdr:to>
      <xdr:col>98</xdr:col>
      <xdr:colOff>38100</xdr:colOff>
      <xdr:row>108</xdr:row>
      <xdr:rowOff>143687</xdr:rowOff>
    </xdr:to>
    <xdr:sp macro="" textlink="">
      <xdr:nvSpPr>
        <xdr:cNvPr id="741" name="楕円 740">
          <a:extLst>
            <a:ext uri="{FF2B5EF4-FFF2-40B4-BE49-F238E27FC236}">
              <a16:creationId xmlns:a16="http://schemas.microsoft.com/office/drawing/2014/main" id="{7FCD714F-EB8F-4CE3-B0B0-7898FBCF6002}"/>
            </a:ext>
          </a:extLst>
        </xdr:cNvPr>
        <xdr:cNvSpPr/>
      </xdr:nvSpPr>
      <xdr:spPr>
        <a:xfrm>
          <a:off x="18605500" y="185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91363</xdr:rowOff>
    </xdr:from>
    <xdr:to>
      <xdr:col>102</xdr:col>
      <xdr:colOff>114300</xdr:colOff>
      <xdr:row>108</xdr:row>
      <xdr:rowOff>92887</xdr:rowOff>
    </xdr:to>
    <xdr:cxnSp macro="">
      <xdr:nvCxnSpPr>
        <xdr:cNvPr id="742" name="直線コネクタ 741">
          <a:extLst>
            <a:ext uri="{FF2B5EF4-FFF2-40B4-BE49-F238E27FC236}">
              <a16:creationId xmlns:a16="http://schemas.microsoft.com/office/drawing/2014/main" id="{0ECFB037-A5B3-4A4E-AA10-FBF1663531DA}"/>
            </a:ext>
          </a:extLst>
        </xdr:cNvPr>
        <xdr:cNvCxnSpPr/>
      </xdr:nvCxnSpPr>
      <xdr:spPr>
        <a:xfrm flipV="1">
          <a:off x="18656300" y="186079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C2060521-83B3-4069-9165-124353253F44}"/>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42EBB579-0C61-4039-80EE-861490178905}"/>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F0E7C0CA-02EF-49B7-BD68-0B6978021010}"/>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id="{A4ABA751-6240-4276-A870-1E858E5359EB}"/>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129100</xdr:rowOff>
    </xdr:from>
    <xdr:ext cx="469744" cy="259045"/>
    <xdr:sp macro="" textlink="">
      <xdr:nvSpPr>
        <xdr:cNvPr id="747" name="n_1mainValue【公民館】&#10;一人当たり面積">
          <a:extLst>
            <a:ext uri="{FF2B5EF4-FFF2-40B4-BE49-F238E27FC236}">
              <a16:creationId xmlns:a16="http://schemas.microsoft.com/office/drawing/2014/main" id="{A227B26A-AC5E-4FB8-B355-AD251760D4C1}"/>
            </a:ext>
          </a:extLst>
        </xdr:cNvPr>
        <xdr:cNvSpPr txBox="1"/>
      </xdr:nvSpPr>
      <xdr:spPr>
        <a:xfrm>
          <a:off x="21075727" y="1864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131005</xdr:rowOff>
    </xdr:from>
    <xdr:ext cx="469744" cy="259045"/>
    <xdr:sp macro="" textlink="">
      <xdr:nvSpPr>
        <xdr:cNvPr id="748" name="n_2mainValue【公民館】&#10;一人当たり面積">
          <a:extLst>
            <a:ext uri="{FF2B5EF4-FFF2-40B4-BE49-F238E27FC236}">
              <a16:creationId xmlns:a16="http://schemas.microsoft.com/office/drawing/2014/main" id="{83AC56B6-D2C5-46EE-9F5F-9C6453AFBE56}"/>
            </a:ext>
          </a:extLst>
        </xdr:cNvPr>
        <xdr:cNvSpPr txBox="1"/>
      </xdr:nvSpPr>
      <xdr:spPr>
        <a:xfrm>
          <a:off x="20199427" y="1864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133290</xdr:rowOff>
    </xdr:from>
    <xdr:ext cx="469744" cy="259045"/>
    <xdr:sp macro="" textlink="">
      <xdr:nvSpPr>
        <xdr:cNvPr id="749" name="n_3mainValue【公民館】&#10;一人当たり面積">
          <a:extLst>
            <a:ext uri="{FF2B5EF4-FFF2-40B4-BE49-F238E27FC236}">
              <a16:creationId xmlns:a16="http://schemas.microsoft.com/office/drawing/2014/main" id="{86DC182B-05B1-4E82-B284-A2CB00E6A8EC}"/>
            </a:ext>
          </a:extLst>
        </xdr:cNvPr>
        <xdr:cNvSpPr txBox="1"/>
      </xdr:nvSpPr>
      <xdr:spPr>
        <a:xfrm>
          <a:off x="19310427" y="186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134814</xdr:rowOff>
    </xdr:from>
    <xdr:ext cx="469744" cy="259045"/>
    <xdr:sp macro="" textlink="">
      <xdr:nvSpPr>
        <xdr:cNvPr id="750" name="n_4mainValue【公民館】&#10;一人当たり面積">
          <a:extLst>
            <a:ext uri="{FF2B5EF4-FFF2-40B4-BE49-F238E27FC236}">
              <a16:creationId xmlns:a16="http://schemas.microsoft.com/office/drawing/2014/main" id="{0A9614D6-DA1D-4995-9035-BCC2524353F8}"/>
            </a:ext>
          </a:extLst>
        </xdr:cNvPr>
        <xdr:cNvSpPr txBox="1"/>
      </xdr:nvSpPr>
      <xdr:spPr>
        <a:xfrm>
          <a:off x="18421427" y="1865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C79B894A-2561-40DF-950E-BC39B228A6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3B5250DD-0D86-45E2-88D3-5AAB8754D0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70844E0D-D97F-42D7-A2B6-D9FBF3756C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有形固定資産減価償却率が類似団体の平均値よりも低くなっている施設は認定こども園と公営住宅である。その他の施設は類似団体の平均値よりも高い数値を示している。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認定こども園は、老朽化した建物を除却したことにより減価償却率が低くなっている。また、公営住宅は外壁工事や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棟新築したことが、減価償却率減となっている要因と考えられる。道路・橋梁については、台帳を整備し再評価をおこなったところだが、類似団体平均値よりも高くなっている。橋梁については長寿命化計画に基づき修繕等をおこなっている。一方で、道路については補修費用等が増加している。これまで補修及び改良を複数回おこなっているが、財政状況を考慮しつつ適正な修繕等が必要である。今後も公共施設等総合管理計画を基に施設の集約化等を視野に入れ、総合的・計画的に維持管理を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3D12FB-66EA-4F93-BABA-A8DBB9E27C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673477-5674-41A4-85EE-EEEA7FC934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CCBD74-C4F9-4D37-BA74-87BC89A89C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7758686-AA51-46E8-BBF4-A1AB9F93B98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AB45ED-D549-4F1B-B655-525FABD4DA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43E527-22C5-4261-925C-7FBDE1F8E51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7297AF-03ED-4A51-B9C0-51B15764DD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2AD802-9F49-4FE0-9653-F3132B91EB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C4BA78-D154-40B0-8E23-C70E3487DCF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AB9CF87-F662-4273-8051-E47B21DA1AF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
2,352
150.77
3,656,380
3,374,448
159,932
1,880,842
2,792,337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E2DA7A-123D-4339-B122-7458C90CBE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73D09E-1F61-4364-A89D-9B11744229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95DFA1-201A-44F3-A426-261B3094958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7435E4-C06F-49CB-8421-C2EE869F687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16FE57-5A39-46A5-AFEB-9DFE362DBAD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60968C9-E9B2-4744-9568-8D2EA360F91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A16FA8-68AE-46E2-9FC4-5C092EAFBE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B8CD80-91BB-4C80-9689-7B1176E8BE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6434F69-D23A-4AC0-8489-00583AEFFE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4172E8-183C-4020-AC86-5DA7FCEE94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1F2B90D-F38D-4430-B212-72E8455C6C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409DDE-AB05-462F-9C1D-0F7C37F8FC6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1D60A4-198D-4254-A8E0-76B2C0CA01E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9F0C28-E099-4F0A-9A57-649ED3003D6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C00557-3CED-4A16-909A-A389BA159B7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A76F25-21CC-4193-BF1E-199FB2650E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C68BEAE-CBA9-4D7B-8A44-99C2623E169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81105F-01DF-4DC5-AC1A-B4FA3C6DB80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8EC355C-1B13-4F71-AA85-32C32A8EE39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775DBCD-A076-49FD-AA92-7DF996EDE6F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8A3C425-DFC9-4124-A1D1-720A17170A7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8075FE7-E173-4448-869C-DE1415D95F1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3C552D0-B475-4D11-ABCB-1C3C1156AA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C98F33A-5BE1-4CAD-80BF-B7F51D1F63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B19EB62-62FE-4567-971C-2C4FD3A7640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EFC34A-4D26-4B83-B1FC-24C11A84A47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CD6ADE-5550-4577-907D-61E7EEEC21B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21215A1-94EF-439E-BB60-C21C3EEE07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1DE5F64-A9D0-43FB-ABFF-95FE17FB61C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F87593-47B8-4C57-930A-C9FC0939547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3FE387A-9D72-4422-B30B-3A378460A9E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6DDEB94-8263-4A7A-9F7C-BDB24DD7BD8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04A9582-DBFF-4CCC-95E6-59FB8ECD76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190258E-93CF-4EE1-96B4-2BDEDF3109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327C461-7EDC-44E6-84DD-E0EF38F7309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9501616-32E6-4CAE-A47B-BCEC69D9035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FF7068C-8A67-4DB3-A053-A921F59F11B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0EF691E-2E95-45DD-9D2A-3A4B31A4D5A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91B4CC0-6268-489F-BE5C-BC7D4954568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1ED610E-129A-4B04-946D-4CA13E16F15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5C5E095-F147-4185-AADF-FF6840E67E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3875BCF-B325-4BB9-91A5-1DB430EFD70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1D566B3-8C42-4AEB-82E0-AAF5C9A1DE2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0788761-5862-4CCB-B6E9-7D34932B8B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7933A91-8ED2-4168-B2D6-B5844F3F407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9C1489B-E2DC-4A46-98E3-0551A379F83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E10D1BD-CBD9-442D-A3D2-9680F01C432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A44C660-D7D3-48F4-9C35-372CAE38849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F18BB0C-38DE-46F5-B30B-ADDC6EFECA2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3042A53C-57C5-4F2E-ADCA-DAD8CD7F661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2212F80-1B0F-4381-BB22-131844362F8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B17E1DA7-8673-4FC1-931B-E731739AE47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6CE471E-4DB8-477F-8DD5-CE25C620D46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30349F0-CB4C-4FEB-B401-1CF335D4C60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006E57A-7DD8-4997-BC5C-4BA05FCD77A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66946F5-759A-4DD1-B5E5-4EBF54F0E05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2A2E238-3100-4991-A80C-ADE7CCF3A7B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6DAF4D7C-A330-4BA0-830A-6B16D56106C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A4CA207-9412-4C08-B5B7-7BF8B25CC35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7065442-5BF7-4DA5-88CA-93422275E96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A6B30F9-11EB-4247-BD8F-CC359F116AD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AF39DE37-20FB-40FB-860B-3BBB176D48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E855F30-3B2A-494E-9AB7-6988A30E9CE9}"/>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4078D86-D4E2-4A6B-83DB-19A8F20CA6C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85868BA4-836B-4584-A9BD-C2B33CAEBED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4D223B78-348E-4AD9-BACA-CC3B9274B8BC}"/>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79AED772-6E02-4F71-9290-0BA611AEACA4}"/>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EBE19FC-A699-46EE-AB4F-FEA7E3F42C6A}"/>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A81DF1D4-83A9-452A-8C8C-F42B51B5B6F7}"/>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527DE3EE-962D-45B4-8B5D-163F78310E6A}"/>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4352CB8-6009-46F2-AF58-B2FE95A343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1C6B37B0-E05D-4838-869B-B6865F7B5E54}"/>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961E2FB7-F9DA-4F42-B561-18AD52803D2D}"/>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AD08E80-D2E0-435D-80ED-3522D5892E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22F12D1-479B-460C-AB7B-D417159D413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BA6BDB6-85EC-4D39-8384-74CE10230B4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606CA9D-5870-43A7-AE69-E97A00D669B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1751E67-D832-4018-A454-7E1B40B3AB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90" name="楕円 89">
          <a:extLst>
            <a:ext uri="{FF2B5EF4-FFF2-40B4-BE49-F238E27FC236}">
              <a16:creationId xmlns:a16="http://schemas.microsoft.com/office/drawing/2014/main" id="{A502E3F2-F443-4193-A6D3-1239A03727FB}"/>
            </a:ext>
          </a:extLst>
        </xdr:cNvPr>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FCA76112-39AF-4FE9-A99E-524F927CD0C2}"/>
            </a:ext>
          </a:extLst>
        </xdr:cNvPr>
        <xdr:cNvSpPr txBox="1"/>
      </xdr:nvSpPr>
      <xdr:spPr>
        <a:xfrm>
          <a:off x="4673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150041</xdr:rowOff>
    </xdr:from>
    <xdr:to>
      <xdr:col>20</xdr:col>
      <xdr:colOff>38100</xdr:colOff>
      <xdr:row>57</xdr:row>
      <xdr:rowOff>80191</xdr:rowOff>
    </xdr:to>
    <xdr:sp macro="" textlink="">
      <xdr:nvSpPr>
        <xdr:cNvPr id="92" name="楕円 91">
          <a:extLst>
            <a:ext uri="{FF2B5EF4-FFF2-40B4-BE49-F238E27FC236}">
              <a16:creationId xmlns:a16="http://schemas.microsoft.com/office/drawing/2014/main" id="{EE9CD577-05F7-4A88-B9C7-78478DFED634}"/>
            </a:ext>
          </a:extLst>
        </xdr:cNvPr>
        <xdr:cNvSpPr/>
      </xdr:nvSpPr>
      <xdr:spPr>
        <a:xfrm>
          <a:off x="37465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29391</xdr:rowOff>
    </xdr:from>
    <xdr:to>
      <xdr:col>24</xdr:col>
      <xdr:colOff>63500</xdr:colOff>
      <xdr:row>57</xdr:row>
      <xdr:rowOff>91440</xdr:rowOff>
    </xdr:to>
    <xdr:cxnSp macro="">
      <xdr:nvCxnSpPr>
        <xdr:cNvPr id="93" name="直線コネクタ 92">
          <a:extLst>
            <a:ext uri="{FF2B5EF4-FFF2-40B4-BE49-F238E27FC236}">
              <a16:creationId xmlns:a16="http://schemas.microsoft.com/office/drawing/2014/main" id="{E01760AA-00BA-44B4-9CE2-56FE03927815}"/>
            </a:ext>
          </a:extLst>
        </xdr:cNvPr>
        <xdr:cNvCxnSpPr/>
      </xdr:nvCxnSpPr>
      <xdr:spPr>
        <a:xfrm>
          <a:off x="3797300" y="980204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146776</xdr:rowOff>
    </xdr:from>
    <xdr:to>
      <xdr:col>15</xdr:col>
      <xdr:colOff>101600</xdr:colOff>
      <xdr:row>57</xdr:row>
      <xdr:rowOff>76926</xdr:rowOff>
    </xdr:to>
    <xdr:sp macro="" textlink="">
      <xdr:nvSpPr>
        <xdr:cNvPr id="94" name="楕円 93">
          <a:extLst>
            <a:ext uri="{FF2B5EF4-FFF2-40B4-BE49-F238E27FC236}">
              <a16:creationId xmlns:a16="http://schemas.microsoft.com/office/drawing/2014/main" id="{BCDDB00B-E67A-48A8-92D1-7A3576D17A62}"/>
            </a:ext>
          </a:extLst>
        </xdr:cNvPr>
        <xdr:cNvSpPr/>
      </xdr:nvSpPr>
      <xdr:spPr>
        <a:xfrm>
          <a:off x="2857500" y="97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26126</xdr:rowOff>
    </xdr:from>
    <xdr:to>
      <xdr:col>19</xdr:col>
      <xdr:colOff>177800</xdr:colOff>
      <xdr:row>57</xdr:row>
      <xdr:rowOff>29391</xdr:rowOff>
    </xdr:to>
    <xdr:cxnSp macro="">
      <xdr:nvCxnSpPr>
        <xdr:cNvPr id="95" name="直線コネクタ 94">
          <a:extLst>
            <a:ext uri="{FF2B5EF4-FFF2-40B4-BE49-F238E27FC236}">
              <a16:creationId xmlns:a16="http://schemas.microsoft.com/office/drawing/2014/main" id="{F887B37E-77A0-4915-AD44-3E0720A0AA94}"/>
            </a:ext>
          </a:extLst>
        </xdr:cNvPr>
        <xdr:cNvCxnSpPr/>
      </xdr:nvCxnSpPr>
      <xdr:spPr>
        <a:xfrm>
          <a:off x="2908300" y="979877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133713</xdr:rowOff>
    </xdr:from>
    <xdr:to>
      <xdr:col>10</xdr:col>
      <xdr:colOff>165100</xdr:colOff>
      <xdr:row>57</xdr:row>
      <xdr:rowOff>63863</xdr:rowOff>
    </xdr:to>
    <xdr:sp macro="" textlink="">
      <xdr:nvSpPr>
        <xdr:cNvPr id="96" name="楕円 95">
          <a:extLst>
            <a:ext uri="{FF2B5EF4-FFF2-40B4-BE49-F238E27FC236}">
              <a16:creationId xmlns:a16="http://schemas.microsoft.com/office/drawing/2014/main" id="{45CD5DAC-0C80-450E-A83E-2FE19EB9BA51}"/>
            </a:ext>
          </a:extLst>
        </xdr:cNvPr>
        <xdr:cNvSpPr/>
      </xdr:nvSpPr>
      <xdr:spPr>
        <a:xfrm>
          <a:off x="19685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13063</xdr:rowOff>
    </xdr:from>
    <xdr:to>
      <xdr:col>15</xdr:col>
      <xdr:colOff>50800</xdr:colOff>
      <xdr:row>57</xdr:row>
      <xdr:rowOff>26126</xdr:rowOff>
    </xdr:to>
    <xdr:cxnSp macro="">
      <xdr:nvCxnSpPr>
        <xdr:cNvPr id="97" name="直線コネクタ 96">
          <a:extLst>
            <a:ext uri="{FF2B5EF4-FFF2-40B4-BE49-F238E27FC236}">
              <a16:creationId xmlns:a16="http://schemas.microsoft.com/office/drawing/2014/main" id="{9B49EDF6-2854-45BE-BC0C-D26423216DFF}"/>
            </a:ext>
          </a:extLst>
        </xdr:cNvPr>
        <xdr:cNvCxnSpPr/>
      </xdr:nvCxnSpPr>
      <xdr:spPr>
        <a:xfrm>
          <a:off x="2019300" y="97857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130447</xdr:rowOff>
    </xdr:from>
    <xdr:to>
      <xdr:col>6</xdr:col>
      <xdr:colOff>38100</xdr:colOff>
      <xdr:row>57</xdr:row>
      <xdr:rowOff>60597</xdr:rowOff>
    </xdr:to>
    <xdr:sp macro="" textlink="">
      <xdr:nvSpPr>
        <xdr:cNvPr id="98" name="楕円 97">
          <a:extLst>
            <a:ext uri="{FF2B5EF4-FFF2-40B4-BE49-F238E27FC236}">
              <a16:creationId xmlns:a16="http://schemas.microsoft.com/office/drawing/2014/main" id="{359FA9F0-E220-4658-AB5A-D8105310096A}"/>
            </a:ext>
          </a:extLst>
        </xdr:cNvPr>
        <xdr:cNvSpPr/>
      </xdr:nvSpPr>
      <xdr:spPr>
        <a:xfrm>
          <a:off x="1079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9797</xdr:rowOff>
    </xdr:from>
    <xdr:to>
      <xdr:col>10</xdr:col>
      <xdr:colOff>114300</xdr:colOff>
      <xdr:row>57</xdr:row>
      <xdr:rowOff>13063</xdr:rowOff>
    </xdr:to>
    <xdr:cxnSp macro="">
      <xdr:nvCxnSpPr>
        <xdr:cNvPr id="99" name="直線コネクタ 98">
          <a:extLst>
            <a:ext uri="{FF2B5EF4-FFF2-40B4-BE49-F238E27FC236}">
              <a16:creationId xmlns:a16="http://schemas.microsoft.com/office/drawing/2014/main" id="{AB315D58-5726-4F71-8326-E1B272CD663B}"/>
            </a:ext>
          </a:extLst>
        </xdr:cNvPr>
        <xdr:cNvCxnSpPr/>
      </xdr:nvCxnSpPr>
      <xdr:spPr>
        <a:xfrm>
          <a:off x="1130300" y="978244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id="{8E05CC4F-63A1-4523-AC2F-66E0DD741CBE}"/>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id="{B3CECD18-B952-4D30-B8C3-0EF2A73F7427}"/>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a16="http://schemas.microsoft.com/office/drawing/2014/main" id="{D8922EA6-9595-49EC-BFF3-9C28290603F0}"/>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a:extLst>
            <a:ext uri="{FF2B5EF4-FFF2-40B4-BE49-F238E27FC236}">
              <a16:creationId xmlns:a16="http://schemas.microsoft.com/office/drawing/2014/main" id="{988684EB-FD71-41AE-8E46-C463BEA5A065}"/>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96718</xdr:rowOff>
    </xdr:from>
    <xdr:ext cx="405111" cy="259045"/>
    <xdr:sp macro="" textlink="">
      <xdr:nvSpPr>
        <xdr:cNvPr id="104" name="n_1mainValue【体育館・プール】&#10;有形固定資産減価償却率">
          <a:extLst>
            <a:ext uri="{FF2B5EF4-FFF2-40B4-BE49-F238E27FC236}">
              <a16:creationId xmlns:a16="http://schemas.microsoft.com/office/drawing/2014/main" id="{A28B008D-D414-48B7-AFE2-0C9098407509}"/>
            </a:ext>
          </a:extLst>
        </xdr:cNvPr>
        <xdr:cNvSpPr txBox="1"/>
      </xdr:nvSpPr>
      <xdr:spPr>
        <a:xfrm>
          <a:off x="3582044" y="952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93453</xdr:rowOff>
    </xdr:from>
    <xdr:ext cx="405111" cy="259045"/>
    <xdr:sp macro="" textlink="">
      <xdr:nvSpPr>
        <xdr:cNvPr id="105" name="n_2mainValue【体育館・プール】&#10;有形固定資産減価償却率">
          <a:extLst>
            <a:ext uri="{FF2B5EF4-FFF2-40B4-BE49-F238E27FC236}">
              <a16:creationId xmlns:a16="http://schemas.microsoft.com/office/drawing/2014/main" id="{D1633847-E386-4254-BBD3-F4B842BBE6E7}"/>
            </a:ext>
          </a:extLst>
        </xdr:cNvPr>
        <xdr:cNvSpPr txBox="1"/>
      </xdr:nvSpPr>
      <xdr:spPr>
        <a:xfrm>
          <a:off x="2705744" y="952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80390</xdr:rowOff>
    </xdr:from>
    <xdr:ext cx="405111" cy="259045"/>
    <xdr:sp macro="" textlink="">
      <xdr:nvSpPr>
        <xdr:cNvPr id="106" name="n_3mainValue【体育館・プール】&#10;有形固定資産減価償却率">
          <a:extLst>
            <a:ext uri="{FF2B5EF4-FFF2-40B4-BE49-F238E27FC236}">
              <a16:creationId xmlns:a16="http://schemas.microsoft.com/office/drawing/2014/main" id="{B5F2CB3C-3413-49E2-88F9-1D2EE9FD6E48}"/>
            </a:ext>
          </a:extLst>
        </xdr:cNvPr>
        <xdr:cNvSpPr txBox="1"/>
      </xdr:nvSpPr>
      <xdr:spPr>
        <a:xfrm>
          <a:off x="1816744" y="951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77124</xdr:rowOff>
    </xdr:from>
    <xdr:ext cx="405111" cy="259045"/>
    <xdr:sp macro="" textlink="">
      <xdr:nvSpPr>
        <xdr:cNvPr id="107" name="n_4mainValue【体育館・プール】&#10;有形固定資産減価償却率">
          <a:extLst>
            <a:ext uri="{FF2B5EF4-FFF2-40B4-BE49-F238E27FC236}">
              <a16:creationId xmlns:a16="http://schemas.microsoft.com/office/drawing/2014/main" id="{C2F67C28-AE76-4ADD-B461-DD7FBFBA1189}"/>
            </a:ext>
          </a:extLst>
        </xdr:cNvPr>
        <xdr:cNvSpPr txBox="1"/>
      </xdr:nvSpPr>
      <xdr:spPr>
        <a:xfrm>
          <a:off x="927744"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34ABB2C6-B0C4-4B22-B4D8-2E4110C0AB9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91C1B2FB-7F55-4EE8-B45A-0832F56795A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F8723B3A-A5B5-44E1-9A7F-5C970F86553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C46615B6-585C-4387-9456-C16E54DAA62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DD2C964E-60B9-44D4-AF84-7A4C2856161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1A46E2F-48DC-46C9-8123-5717E971330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F7B6F367-C86B-459C-A7D8-C92977F2A29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5B48E1F4-8F82-424E-8123-7C5FF28F58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719D5EE1-C19D-46F8-8F23-62FF686AF78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BF4C7632-AEA0-4D3D-BBDC-62EAAED2BB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A81A4038-B4A9-4ABD-B27F-5A04C3C4735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66225083-9BB0-4B09-AFCF-0D05EF27A8E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6442D06A-5D9D-41FA-ADF6-11B97248ADE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67F3A0E9-A503-4FEE-941E-8B2F3CA332E2}"/>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1C0AFBA2-C989-4ECB-832A-CC8091E5302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E18F4A9A-D503-4920-8BF9-56546BD25916}"/>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4039F85E-2B3A-4626-A026-CD7327A0072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5F51397B-15FC-4F19-8D99-3204BE8FD81F}"/>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3BBB0458-5B98-4E48-9449-271FF9F20A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FB2B3FCF-468A-468C-945B-3303A917CFF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35A6D6D3-1A4B-4964-8A6A-642D66D8BE6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50C6CFAE-AAD9-4C54-9D5A-E070257CF63D}"/>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A82A4313-3485-4914-B19C-A2383233643C}"/>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F04A9C38-F7AE-44C5-AFA2-845CA575FABA}"/>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2D483F64-5FEA-41E5-8189-1DD3574306F8}"/>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E337370E-0866-48F1-B848-C043E0F4153F}"/>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93DA38D6-28AF-4B1F-B10F-D290BA0136A8}"/>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DC084914-8164-4018-BFFB-8F6DA47E6DD1}"/>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15D7C061-4C73-4240-8950-4BD9122716FC}"/>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71E51D1D-DE34-4D79-A6FF-61F292FCB01D}"/>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2C45C5CC-F67F-4FEF-8587-A2F9E726DEAB}"/>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63BC3945-E756-4A7B-8F46-D4703D5DADF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25690E1-D5AC-4924-BCAE-BBA7D922FD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C79A428-D82F-4C28-9407-11F539A71A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A7EC3FF-948D-42DC-94BA-C7D5AEB8FF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2A3031E-F396-4E1A-A44C-3CF81944AC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E2B4957-5B07-45ED-8C3C-1C1EE905219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80965</xdr:rowOff>
    </xdr:from>
    <xdr:to>
      <xdr:col>55</xdr:col>
      <xdr:colOff>50800</xdr:colOff>
      <xdr:row>64</xdr:row>
      <xdr:rowOff>11115</xdr:rowOff>
    </xdr:to>
    <xdr:sp macro="" textlink="">
      <xdr:nvSpPr>
        <xdr:cNvPr id="145" name="楕円 144">
          <a:extLst>
            <a:ext uri="{FF2B5EF4-FFF2-40B4-BE49-F238E27FC236}">
              <a16:creationId xmlns:a16="http://schemas.microsoft.com/office/drawing/2014/main" id="{66DE7D1C-C679-4B55-ACE6-6CED107F8027}"/>
            </a:ext>
          </a:extLst>
        </xdr:cNvPr>
        <xdr:cNvSpPr/>
      </xdr:nvSpPr>
      <xdr:spPr>
        <a:xfrm>
          <a:off x="10426700" y="108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6" name="【体育館・プール】&#10;一人当たり面積該当値テキスト">
          <a:extLst>
            <a:ext uri="{FF2B5EF4-FFF2-40B4-BE49-F238E27FC236}">
              <a16:creationId xmlns:a16="http://schemas.microsoft.com/office/drawing/2014/main" id="{BFF62153-8395-4449-AB66-6057D8A20AE5}"/>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81971</xdr:rowOff>
    </xdr:from>
    <xdr:to>
      <xdr:col>50</xdr:col>
      <xdr:colOff>165100</xdr:colOff>
      <xdr:row>64</xdr:row>
      <xdr:rowOff>12121</xdr:rowOff>
    </xdr:to>
    <xdr:sp macro="" textlink="">
      <xdr:nvSpPr>
        <xdr:cNvPr id="147" name="楕円 146">
          <a:extLst>
            <a:ext uri="{FF2B5EF4-FFF2-40B4-BE49-F238E27FC236}">
              <a16:creationId xmlns:a16="http://schemas.microsoft.com/office/drawing/2014/main" id="{EB10DD6B-4EBC-42D2-A7D9-A7F27183DAB4}"/>
            </a:ext>
          </a:extLst>
        </xdr:cNvPr>
        <xdr:cNvSpPr/>
      </xdr:nvSpPr>
      <xdr:spPr>
        <a:xfrm>
          <a:off x="9588500" y="1088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131765</xdr:rowOff>
    </xdr:from>
    <xdr:to>
      <xdr:col>55</xdr:col>
      <xdr:colOff>0</xdr:colOff>
      <xdr:row>63</xdr:row>
      <xdr:rowOff>132771</xdr:rowOff>
    </xdr:to>
    <xdr:cxnSp macro="">
      <xdr:nvCxnSpPr>
        <xdr:cNvPr id="148" name="直線コネクタ 147">
          <a:extLst>
            <a:ext uri="{FF2B5EF4-FFF2-40B4-BE49-F238E27FC236}">
              <a16:creationId xmlns:a16="http://schemas.microsoft.com/office/drawing/2014/main" id="{76EC691B-C3A6-47CD-B6A7-96A7E9E01141}"/>
            </a:ext>
          </a:extLst>
        </xdr:cNvPr>
        <xdr:cNvCxnSpPr/>
      </xdr:nvCxnSpPr>
      <xdr:spPr>
        <a:xfrm flipV="1">
          <a:off x="9639300" y="10933115"/>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83068</xdr:rowOff>
    </xdr:from>
    <xdr:to>
      <xdr:col>46</xdr:col>
      <xdr:colOff>38100</xdr:colOff>
      <xdr:row>64</xdr:row>
      <xdr:rowOff>13218</xdr:rowOff>
    </xdr:to>
    <xdr:sp macro="" textlink="">
      <xdr:nvSpPr>
        <xdr:cNvPr id="149" name="楕円 148">
          <a:extLst>
            <a:ext uri="{FF2B5EF4-FFF2-40B4-BE49-F238E27FC236}">
              <a16:creationId xmlns:a16="http://schemas.microsoft.com/office/drawing/2014/main" id="{7D415930-8645-4D7B-9C23-C72064FABD55}"/>
            </a:ext>
          </a:extLst>
        </xdr:cNvPr>
        <xdr:cNvSpPr/>
      </xdr:nvSpPr>
      <xdr:spPr>
        <a:xfrm>
          <a:off x="8699500" y="108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132771</xdr:rowOff>
    </xdr:from>
    <xdr:to>
      <xdr:col>50</xdr:col>
      <xdr:colOff>114300</xdr:colOff>
      <xdr:row>63</xdr:row>
      <xdr:rowOff>133868</xdr:rowOff>
    </xdr:to>
    <xdr:cxnSp macro="">
      <xdr:nvCxnSpPr>
        <xdr:cNvPr id="150" name="直線コネクタ 149">
          <a:extLst>
            <a:ext uri="{FF2B5EF4-FFF2-40B4-BE49-F238E27FC236}">
              <a16:creationId xmlns:a16="http://schemas.microsoft.com/office/drawing/2014/main" id="{53F3ABE4-83D5-466D-98DE-3813BB3267EA}"/>
            </a:ext>
          </a:extLst>
        </xdr:cNvPr>
        <xdr:cNvCxnSpPr/>
      </xdr:nvCxnSpPr>
      <xdr:spPr>
        <a:xfrm flipV="1">
          <a:off x="8750300" y="10934121"/>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84440</xdr:rowOff>
    </xdr:from>
    <xdr:to>
      <xdr:col>41</xdr:col>
      <xdr:colOff>101600</xdr:colOff>
      <xdr:row>64</xdr:row>
      <xdr:rowOff>14590</xdr:rowOff>
    </xdr:to>
    <xdr:sp macro="" textlink="">
      <xdr:nvSpPr>
        <xdr:cNvPr id="151" name="楕円 150">
          <a:extLst>
            <a:ext uri="{FF2B5EF4-FFF2-40B4-BE49-F238E27FC236}">
              <a16:creationId xmlns:a16="http://schemas.microsoft.com/office/drawing/2014/main" id="{1D443A15-B96C-477A-A1B2-716744A81294}"/>
            </a:ext>
          </a:extLst>
        </xdr:cNvPr>
        <xdr:cNvSpPr/>
      </xdr:nvSpPr>
      <xdr:spPr>
        <a:xfrm>
          <a:off x="7810500" y="108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133868</xdr:rowOff>
    </xdr:from>
    <xdr:to>
      <xdr:col>45</xdr:col>
      <xdr:colOff>177800</xdr:colOff>
      <xdr:row>63</xdr:row>
      <xdr:rowOff>135240</xdr:rowOff>
    </xdr:to>
    <xdr:cxnSp macro="">
      <xdr:nvCxnSpPr>
        <xdr:cNvPr id="152" name="直線コネクタ 151">
          <a:extLst>
            <a:ext uri="{FF2B5EF4-FFF2-40B4-BE49-F238E27FC236}">
              <a16:creationId xmlns:a16="http://schemas.microsoft.com/office/drawing/2014/main" id="{1EE71E02-164E-490D-8B67-776EB6F3D759}"/>
            </a:ext>
          </a:extLst>
        </xdr:cNvPr>
        <xdr:cNvCxnSpPr/>
      </xdr:nvCxnSpPr>
      <xdr:spPr>
        <a:xfrm flipV="1">
          <a:off x="7861300" y="1093521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85354</xdr:rowOff>
    </xdr:from>
    <xdr:to>
      <xdr:col>36</xdr:col>
      <xdr:colOff>165100</xdr:colOff>
      <xdr:row>64</xdr:row>
      <xdr:rowOff>15504</xdr:rowOff>
    </xdr:to>
    <xdr:sp macro="" textlink="">
      <xdr:nvSpPr>
        <xdr:cNvPr id="153" name="楕円 152">
          <a:extLst>
            <a:ext uri="{FF2B5EF4-FFF2-40B4-BE49-F238E27FC236}">
              <a16:creationId xmlns:a16="http://schemas.microsoft.com/office/drawing/2014/main" id="{8D9DD0E9-E70E-428B-AE81-718335CE9986}"/>
            </a:ext>
          </a:extLst>
        </xdr:cNvPr>
        <xdr:cNvSpPr/>
      </xdr:nvSpPr>
      <xdr:spPr>
        <a:xfrm>
          <a:off x="6921500" y="10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135240</xdr:rowOff>
    </xdr:from>
    <xdr:to>
      <xdr:col>41</xdr:col>
      <xdr:colOff>50800</xdr:colOff>
      <xdr:row>63</xdr:row>
      <xdr:rowOff>136154</xdr:rowOff>
    </xdr:to>
    <xdr:cxnSp macro="">
      <xdr:nvCxnSpPr>
        <xdr:cNvPr id="154" name="直線コネクタ 153">
          <a:extLst>
            <a:ext uri="{FF2B5EF4-FFF2-40B4-BE49-F238E27FC236}">
              <a16:creationId xmlns:a16="http://schemas.microsoft.com/office/drawing/2014/main" id="{5F1B195D-F1AE-4540-A5A8-B58BE3CA2A60}"/>
            </a:ext>
          </a:extLst>
        </xdr:cNvPr>
        <xdr:cNvCxnSpPr/>
      </xdr:nvCxnSpPr>
      <xdr:spPr>
        <a:xfrm flipV="1">
          <a:off x="6972300" y="1093659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15FBE6AD-F386-4A57-9E69-88FF89A240EC}"/>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7CDE319E-8A45-42D2-9ECD-7E96B33354D8}"/>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D9437F60-3DD1-4D8F-9240-39CF388FBCC6}"/>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2E5F668E-FD73-485E-8B92-A2084655497C}"/>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3248</xdr:rowOff>
    </xdr:from>
    <xdr:ext cx="469744" cy="259045"/>
    <xdr:sp macro="" textlink="">
      <xdr:nvSpPr>
        <xdr:cNvPr id="159" name="n_1mainValue【体育館・プール】&#10;一人当たり面積">
          <a:extLst>
            <a:ext uri="{FF2B5EF4-FFF2-40B4-BE49-F238E27FC236}">
              <a16:creationId xmlns:a16="http://schemas.microsoft.com/office/drawing/2014/main" id="{AE2392E2-A148-4DA4-AA48-B9732F5C5FDF}"/>
            </a:ext>
          </a:extLst>
        </xdr:cNvPr>
        <xdr:cNvSpPr txBox="1"/>
      </xdr:nvSpPr>
      <xdr:spPr>
        <a:xfrm>
          <a:off x="9391727" y="1097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4345</xdr:rowOff>
    </xdr:from>
    <xdr:ext cx="469744" cy="259045"/>
    <xdr:sp macro="" textlink="">
      <xdr:nvSpPr>
        <xdr:cNvPr id="160" name="n_2mainValue【体育館・プール】&#10;一人当たり面積">
          <a:extLst>
            <a:ext uri="{FF2B5EF4-FFF2-40B4-BE49-F238E27FC236}">
              <a16:creationId xmlns:a16="http://schemas.microsoft.com/office/drawing/2014/main" id="{4660BA1A-7417-4712-A39A-8718A3690440}"/>
            </a:ext>
          </a:extLst>
        </xdr:cNvPr>
        <xdr:cNvSpPr txBox="1"/>
      </xdr:nvSpPr>
      <xdr:spPr>
        <a:xfrm>
          <a:off x="8515427" y="1097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5717</xdr:rowOff>
    </xdr:from>
    <xdr:ext cx="469744" cy="259045"/>
    <xdr:sp macro="" textlink="">
      <xdr:nvSpPr>
        <xdr:cNvPr id="161" name="n_3mainValue【体育館・プール】&#10;一人当たり面積">
          <a:extLst>
            <a:ext uri="{FF2B5EF4-FFF2-40B4-BE49-F238E27FC236}">
              <a16:creationId xmlns:a16="http://schemas.microsoft.com/office/drawing/2014/main" id="{27533B85-5CE1-457F-AEA3-D8DCE026D260}"/>
            </a:ext>
          </a:extLst>
        </xdr:cNvPr>
        <xdr:cNvSpPr txBox="1"/>
      </xdr:nvSpPr>
      <xdr:spPr>
        <a:xfrm>
          <a:off x="7626427" y="109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6631</xdr:rowOff>
    </xdr:from>
    <xdr:ext cx="469744" cy="259045"/>
    <xdr:sp macro="" textlink="">
      <xdr:nvSpPr>
        <xdr:cNvPr id="162" name="n_4mainValue【体育館・プール】&#10;一人当たり面積">
          <a:extLst>
            <a:ext uri="{FF2B5EF4-FFF2-40B4-BE49-F238E27FC236}">
              <a16:creationId xmlns:a16="http://schemas.microsoft.com/office/drawing/2014/main" id="{CCAE09AD-454D-4523-BD89-AF8065163301}"/>
            </a:ext>
          </a:extLst>
        </xdr:cNvPr>
        <xdr:cNvSpPr txBox="1"/>
      </xdr:nvSpPr>
      <xdr:spPr>
        <a:xfrm>
          <a:off x="6737427" y="109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BBF7DB7D-F96D-4679-BAE6-51B27EC407C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4F75611F-1CA0-4D13-B0D6-2256551111A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6638E5-93CF-49C3-8116-79F14B2C43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B1D1C99D-7115-4844-AF1C-7B68540969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34D763C9-C734-42F6-AF6F-64B7266165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4344F273-8FA9-4735-9C8E-97307EC67A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EBDD207E-AA15-42B6-BA52-7C97FBEFA39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E7DF4F0C-B526-4784-B8BA-C6B0EAC57A0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9A4A5CFE-B85E-40B2-81D5-120215B07EF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B2CA28B2-1FDD-481C-B9EB-6D8767FABA8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77CF86D6-8ABD-43F7-8F1F-E5A22CA6F9C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1E37C391-8C5C-45C9-9B46-345ADCD6672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6A601666-DBC0-4D3E-9134-A9C93F4F85C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E11B9F08-1990-4D37-99C4-0EDB1C86E4F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F2FB5C4D-BE2E-495A-9532-9FB418CFDEC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BAE1E6D-9A45-4DB8-9DBC-63317EF0DFE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50B79F40-B337-489C-8072-C38027A5E57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DE83FB19-3879-4750-8B0E-15812355A20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D3F16D39-2D3F-4FBE-A201-F88E4589860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850BFC3E-DF2D-4D90-BE42-E73117907DE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171D9780-9246-473E-9ED0-EDDA137A677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CFA1C715-2934-4302-90DA-C7C57B4B444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68AB88E3-568C-4C16-A7ED-61BB94888A1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89127F68-3A09-4B1F-AE55-2A13B880E03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5FF2DF4E-6073-4444-8DBE-F413EF6D497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D43FB728-AAED-44E0-BBA8-9EBB00C003C4}"/>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F219D168-9FD4-4E79-951A-C94F87C0BC7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423C63F6-483B-4552-AE74-2C8A7519BDA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95B1044F-F988-427D-ABEE-DB39B1BDD787}"/>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81D7FD9B-C641-4993-99BD-BC340856FB51}"/>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858153CD-E8B8-4DDB-9D57-C1D141980E8F}"/>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2AEE1101-080F-418D-936E-C9920FE241D2}"/>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E5833CB1-0119-4BB1-8AB1-ABF5730D724A}"/>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422E8500-8C21-4D9A-8806-7B791A7F31F7}"/>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6801BADD-AED7-4625-932B-A66556302872}"/>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718656B9-1546-4C99-8E20-5F846DDB61B4}"/>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9D8F4570-F3E1-4AB0-B7C9-F08C740A6E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153A92E5-AF10-4261-9A15-BD28E3B7F3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1BF95DBF-757F-4764-8B8B-8D8F8A754B4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C65E8A6B-9486-4551-90A1-F258282575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9DAFF17A-CDD1-49F8-B67B-D8C7868007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xdr:rowOff>
    </xdr:from>
    <xdr:to>
      <xdr:col>24</xdr:col>
      <xdr:colOff>114300</xdr:colOff>
      <xdr:row>83</xdr:row>
      <xdr:rowOff>108494</xdr:rowOff>
    </xdr:to>
    <xdr:sp macro="" textlink="">
      <xdr:nvSpPr>
        <xdr:cNvPr id="204" name="楕円 203">
          <a:extLst>
            <a:ext uri="{FF2B5EF4-FFF2-40B4-BE49-F238E27FC236}">
              <a16:creationId xmlns:a16="http://schemas.microsoft.com/office/drawing/2014/main" id="{7F7341AB-7AFE-41D2-A5BE-2F5002E16989}"/>
            </a:ext>
          </a:extLst>
        </xdr:cNvPr>
        <xdr:cNvSpPr/>
      </xdr:nvSpPr>
      <xdr:spPr>
        <a:xfrm>
          <a:off x="45847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156771</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616D2BF1-C67C-45FC-A912-7B344A4B70C4}"/>
            </a:ext>
          </a:extLst>
        </xdr:cNvPr>
        <xdr:cNvSpPr txBox="1"/>
      </xdr:nvSpPr>
      <xdr:spPr>
        <a:xfrm>
          <a:off x="4673600"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206" name="楕円 205">
          <a:extLst>
            <a:ext uri="{FF2B5EF4-FFF2-40B4-BE49-F238E27FC236}">
              <a16:creationId xmlns:a16="http://schemas.microsoft.com/office/drawing/2014/main" id="{EA271889-5D82-46DD-ADFC-00E976E125ED}"/>
            </a:ext>
          </a:extLst>
        </xdr:cNvPr>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57694</xdr:rowOff>
    </xdr:to>
    <xdr:cxnSp macro="">
      <xdr:nvCxnSpPr>
        <xdr:cNvPr id="207" name="直線コネクタ 206">
          <a:extLst>
            <a:ext uri="{FF2B5EF4-FFF2-40B4-BE49-F238E27FC236}">
              <a16:creationId xmlns:a16="http://schemas.microsoft.com/office/drawing/2014/main" id="{8F96AD80-FA4D-4104-9264-F0C91EC23598}"/>
            </a:ext>
          </a:extLst>
        </xdr:cNvPr>
        <xdr:cNvCxnSpPr/>
      </xdr:nvCxnSpPr>
      <xdr:spPr>
        <a:xfrm>
          <a:off x="3797300" y="142570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114663</xdr:rowOff>
    </xdr:from>
    <xdr:to>
      <xdr:col>15</xdr:col>
      <xdr:colOff>101600</xdr:colOff>
      <xdr:row>83</xdr:row>
      <xdr:rowOff>44813</xdr:rowOff>
    </xdr:to>
    <xdr:sp macro="" textlink="">
      <xdr:nvSpPr>
        <xdr:cNvPr id="208" name="楕円 207">
          <a:extLst>
            <a:ext uri="{FF2B5EF4-FFF2-40B4-BE49-F238E27FC236}">
              <a16:creationId xmlns:a16="http://schemas.microsoft.com/office/drawing/2014/main" id="{C533A15F-EF16-438C-BA4F-7F9C7CD703F5}"/>
            </a:ext>
          </a:extLst>
        </xdr:cNvPr>
        <xdr:cNvSpPr/>
      </xdr:nvSpPr>
      <xdr:spPr>
        <a:xfrm>
          <a:off x="2857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165463</xdr:rowOff>
    </xdr:from>
    <xdr:to>
      <xdr:col>19</xdr:col>
      <xdr:colOff>177800</xdr:colOff>
      <xdr:row>83</xdr:row>
      <xdr:rowOff>26670</xdr:rowOff>
    </xdr:to>
    <xdr:cxnSp macro="">
      <xdr:nvCxnSpPr>
        <xdr:cNvPr id="209" name="直線コネクタ 208">
          <a:extLst>
            <a:ext uri="{FF2B5EF4-FFF2-40B4-BE49-F238E27FC236}">
              <a16:creationId xmlns:a16="http://schemas.microsoft.com/office/drawing/2014/main" id="{43AF0CF7-09A8-485F-8A79-A2C2434F87C0}"/>
            </a:ext>
          </a:extLst>
        </xdr:cNvPr>
        <xdr:cNvCxnSpPr/>
      </xdr:nvCxnSpPr>
      <xdr:spPr>
        <a:xfrm>
          <a:off x="2908300" y="1422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80373</xdr:rowOff>
    </xdr:from>
    <xdr:to>
      <xdr:col>10</xdr:col>
      <xdr:colOff>165100</xdr:colOff>
      <xdr:row>83</xdr:row>
      <xdr:rowOff>10523</xdr:rowOff>
    </xdr:to>
    <xdr:sp macro="" textlink="">
      <xdr:nvSpPr>
        <xdr:cNvPr id="210" name="楕円 209">
          <a:extLst>
            <a:ext uri="{FF2B5EF4-FFF2-40B4-BE49-F238E27FC236}">
              <a16:creationId xmlns:a16="http://schemas.microsoft.com/office/drawing/2014/main" id="{B7735CFB-66FF-456B-B926-C1BB585F35E4}"/>
            </a:ext>
          </a:extLst>
        </xdr:cNvPr>
        <xdr:cNvSpPr/>
      </xdr:nvSpPr>
      <xdr:spPr>
        <a:xfrm>
          <a:off x="1968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131173</xdr:rowOff>
    </xdr:from>
    <xdr:to>
      <xdr:col>15</xdr:col>
      <xdr:colOff>50800</xdr:colOff>
      <xdr:row>82</xdr:row>
      <xdr:rowOff>165463</xdr:rowOff>
    </xdr:to>
    <xdr:cxnSp macro="">
      <xdr:nvCxnSpPr>
        <xdr:cNvPr id="211" name="直線コネクタ 210">
          <a:extLst>
            <a:ext uri="{FF2B5EF4-FFF2-40B4-BE49-F238E27FC236}">
              <a16:creationId xmlns:a16="http://schemas.microsoft.com/office/drawing/2014/main" id="{C53C1FBD-4926-48DA-A200-814095E1B34E}"/>
            </a:ext>
          </a:extLst>
        </xdr:cNvPr>
        <xdr:cNvCxnSpPr/>
      </xdr:nvCxnSpPr>
      <xdr:spPr>
        <a:xfrm>
          <a:off x="2019300" y="141900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68943</xdr:rowOff>
    </xdr:from>
    <xdr:to>
      <xdr:col>6</xdr:col>
      <xdr:colOff>38100</xdr:colOff>
      <xdr:row>82</xdr:row>
      <xdr:rowOff>170543</xdr:rowOff>
    </xdr:to>
    <xdr:sp macro="" textlink="">
      <xdr:nvSpPr>
        <xdr:cNvPr id="212" name="楕円 211">
          <a:extLst>
            <a:ext uri="{FF2B5EF4-FFF2-40B4-BE49-F238E27FC236}">
              <a16:creationId xmlns:a16="http://schemas.microsoft.com/office/drawing/2014/main" id="{0BA498DD-18DF-4166-A32C-9F2DA688FE8E}"/>
            </a:ext>
          </a:extLst>
        </xdr:cNvPr>
        <xdr:cNvSpPr/>
      </xdr:nvSpPr>
      <xdr:spPr>
        <a:xfrm>
          <a:off x="1079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119743</xdr:rowOff>
    </xdr:from>
    <xdr:to>
      <xdr:col>10</xdr:col>
      <xdr:colOff>114300</xdr:colOff>
      <xdr:row>82</xdr:row>
      <xdr:rowOff>131173</xdr:rowOff>
    </xdr:to>
    <xdr:cxnSp macro="">
      <xdr:nvCxnSpPr>
        <xdr:cNvPr id="213" name="直線コネクタ 212">
          <a:extLst>
            <a:ext uri="{FF2B5EF4-FFF2-40B4-BE49-F238E27FC236}">
              <a16:creationId xmlns:a16="http://schemas.microsoft.com/office/drawing/2014/main" id="{0AF49EAA-9C1E-48C0-ADA8-7AAEB63FC717}"/>
            </a:ext>
          </a:extLst>
        </xdr:cNvPr>
        <xdr:cNvCxnSpPr/>
      </xdr:nvCxnSpPr>
      <xdr:spPr>
        <a:xfrm>
          <a:off x="1130300" y="141786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0A2C36A1-9C71-495C-87D3-F655820F141D}"/>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8F7D95F6-9B15-42AB-AE73-ED607A580E23}"/>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445D6CA2-9679-47A7-8E4F-D0FE75A2C90B}"/>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4C016B01-17F1-46B0-A49B-DC59D5D0832A}"/>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218" name="n_1mainValue【福祉施設】&#10;有形固定資産減価償却率">
          <a:extLst>
            <a:ext uri="{FF2B5EF4-FFF2-40B4-BE49-F238E27FC236}">
              <a16:creationId xmlns:a16="http://schemas.microsoft.com/office/drawing/2014/main" id="{2AD7C1D1-B274-44D0-938C-CCDB6A08AF02}"/>
            </a:ext>
          </a:extLst>
        </xdr:cNvPr>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219" name="n_2mainValue【福祉施設】&#10;有形固定資産減価償却率">
          <a:extLst>
            <a:ext uri="{FF2B5EF4-FFF2-40B4-BE49-F238E27FC236}">
              <a16:creationId xmlns:a16="http://schemas.microsoft.com/office/drawing/2014/main" id="{52A9C838-819C-4103-98E9-1A27FFD276B4}"/>
            </a:ext>
          </a:extLst>
        </xdr:cNvPr>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1650</xdr:rowOff>
    </xdr:from>
    <xdr:ext cx="405111" cy="259045"/>
    <xdr:sp macro="" textlink="">
      <xdr:nvSpPr>
        <xdr:cNvPr id="220" name="n_3mainValue【福祉施設】&#10;有形固定資産減価償却率">
          <a:extLst>
            <a:ext uri="{FF2B5EF4-FFF2-40B4-BE49-F238E27FC236}">
              <a16:creationId xmlns:a16="http://schemas.microsoft.com/office/drawing/2014/main" id="{978E6384-1D0C-4EFF-A889-F72A6058F5C2}"/>
            </a:ext>
          </a:extLst>
        </xdr:cNvPr>
        <xdr:cNvSpPr txBox="1"/>
      </xdr:nvSpPr>
      <xdr:spPr>
        <a:xfrm>
          <a:off x="1816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161670</xdr:rowOff>
    </xdr:from>
    <xdr:ext cx="405111" cy="259045"/>
    <xdr:sp macro="" textlink="">
      <xdr:nvSpPr>
        <xdr:cNvPr id="221" name="n_4mainValue【福祉施設】&#10;有形固定資産減価償却率">
          <a:extLst>
            <a:ext uri="{FF2B5EF4-FFF2-40B4-BE49-F238E27FC236}">
              <a16:creationId xmlns:a16="http://schemas.microsoft.com/office/drawing/2014/main" id="{0A42A042-531E-4BE1-A023-221EC0BB3213}"/>
            </a:ext>
          </a:extLst>
        </xdr:cNvPr>
        <xdr:cNvSpPr txBox="1"/>
      </xdr:nvSpPr>
      <xdr:spPr>
        <a:xfrm>
          <a:off x="927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ED1AD64A-270B-4412-87B2-BB26DC7B207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3F720B09-30F7-48FB-ACEF-6B6564A4C7F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300A8C16-BFF3-4856-BC66-845F264434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E4A1D7BF-150C-41AA-BD10-6B2A7291B4D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65968E64-ED6C-496D-9363-DE0D1A6FEC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76F7186-82C4-41CD-80F3-181066A31B3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DE2E2363-7C62-4112-81E3-C546336E434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4A7F5C6-1CE2-4296-9A46-8851F57F8D1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DC635AC0-8622-48C4-B7A8-18711DE84EE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D9D40C5A-E5AE-473E-BD83-9F9C0C37E0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E7E1EC95-1848-46C7-A8FB-20CC8257DB7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4D541CBE-AD57-4ADD-BFD8-00B967A8AE5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C530F95B-B73A-4BE9-BC35-7615B6E8764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E22FE692-CA24-448E-A166-3AB0AE40B5A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AA97E27B-A533-4BE4-BF6C-C459F3B8AAA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189D2B9-BF6E-4EBA-BEA6-D7B4E0334AE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16817E45-DB3A-45C0-9723-35DBE8D9F3B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EC21828F-E255-4261-80C6-E874E558B3E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7B79B55D-B1E5-4C1E-AFA5-AB78920EAEB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1DBA1224-C570-4573-B148-66F492D1FFD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5C837154-4B4A-445E-BB26-C61892B188B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5D601DC7-AE73-4905-A729-0D9E952D1D9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E3EA3BC1-8429-476D-BF70-5CF4F770E0D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FF28769F-8C54-4BB0-9795-A0CBFFC853F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048618CD-99C3-4EED-936D-7FADB303526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0C7ED416-1CE9-4917-9DB2-D05A8668E25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9DCFF734-B153-4C0E-88CD-94972C368AAF}"/>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34001A27-CA20-4EF9-8704-515280821205}"/>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B997B4A3-DF51-4707-AFF8-9CAF6F156A78}"/>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42A232F0-06A8-4A6B-9BA9-48636D8427D4}"/>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C24F07EF-D9C4-432A-A195-EF2EC030CBD2}"/>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6F6D5D27-4B1B-4821-82A1-11E5940E7CB7}"/>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64AEDC51-C17C-426F-9AD6-19617646AA7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21301D17-BD98-462F-80EC-E347C2A495FD}"/>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47A02347-047D-45C7-BD42-C64B2612149E}"/>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53F2FF7B-1B03-4E37-92A5-ED922A88AFD0}"/>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27474CF-6918-493B-A100-5123CA79BF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B17240BE-40B0-49CC-92E3-206F3317A0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3F5B2A7-8375-4179-8251-1C69361B051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596D4969-7840-487A-A267-ED5048E46E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7BE48886-7FEC-4337-A65A-884EAADC329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15712</xdr:rowOff>
    </xdr:from>
    <xdr:to>
      <xdr:col>55</xdr:col>
      <xdr:colOff>50800</xdr:colOff>
      <xdr:row>84</xdr:row>
      <xdr:rowOff>117312</xdr:rowOff>
    </xdr:to>
    <xdr:sp macro="" textlink="">
      <xdr:nvSpPr>
        <xdr:cNvPr id="263" name="楕円 262">
          <a:extLst>
            <a:ext uri="{FF2B5EF4-FFF2-40B4-BE49-F238E27FC236}">
              <a16:creationId xmlns:a16="http://schemas.microsoft.com/office/drawing/2014/main" id="{B3BE7619-E95A-4CEF-854D-F4467C7CCC4A}"/>
            </a:ext>
          </a:extLst>
        </xdr:cNvPr>
        <xdr:cNvSpPr/>
      </xdr:nvSpPr>
      <xdr:spPr>
        <a:xfrm>
          <a:off x="10426700" y="1441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38589</xdr:rowOff>
    </xdr:from>
    <xdr:ext cx="469744" cy="259045"/>
    <xdr:sp macro="" textlink="">
      <xdr:nvSpPr>
        <xdr:cNvPr id="264" name="【福祉施設】&#10;一人当たり面積該当値テキスト">
          <a:extLst>
            <a:ext uri="{FF2B5EF4-FFF2-40B4-BE49-F238E27FC236}">
              <a16:creationId xmlns:a16="http://schemas.microsoft.com/office/drawing/2014/main" id="{FB86C2A7-E021-4FA2-AEF4-159271781B58}"/>
            </a:ext>
          </a:extLst>
        </xdr:cNvPr>
        <xdr:cNvSpPr txBox="1"/>
      </xdr:nvSpPr>
      <xdr:spPr>
        <a:xfrm>
          <a:off x="10515600" y="142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27141</xdr:rowOff>
    </xdr:from>
    <xdr:to>
      <xdr:col>50</xdr:col>
      <xdr:colOff>165100</xdr:colOff>
      <xdr:row>84</xdr:row>
      <xdr:rowOff>128741</xdr:rowOff>
    </xdr:to>
    <xdr:sp macro="" textlink="">
      <xdr:nvSpPr>
        <xdr:cNvPr id="265" name="楕円 264">
          <a:extLst>
            <a:ext uri="{FF2B5EF4-FFF2-40B4-BE49-F238E27FC236}">
              <a16:creationId xmlns:a16="http://schemas.microsoft.com/office/drawing/2014/main" id="{361F0862-A0F7-418B-9CEA-AA04552D04A4}"/>
            </a:ext>
          </a:extLst>
        </xdr:cNvPr>
        <xdr:cNvSpPr/>
      </xdr:nvSpPr>
      <xdr:spPr>
        <a:xfrm>
          <a:off x="9588500" y="1442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66512</xdr:rowOff>
    </xdr:from>
    <xdr:to>
      <xdr:col>55</xdr:col>
      <xdr:colOff>0</xdr:colOff>
      <xdr:row>84</xdr:row>
      <xdr:rowOff>77941</xdr:rowOff>
    </xdr:to>
    <xdr:cxnSp macro="">
      <xdr:nvCxnSpPr>
        <xdr:cNvPr id="266" name="直線コネクタ 265">
          <a:extLst>
            <a:ext uri="{FF2B5EF4-FFF2-40B4-BE49-F238E27FC236}">
              <a16:creationId xmlns:a16="http://schemas.microsoft.com/office/drawing/2014/main" id="{B27D3C1F-B7FF-4F00-95C9-AB369EA9DDBC}"/>
            </a:ext>
          </a:extLst>
        </xdr:cNvPr>
        <xdr:cNvCxnSpPr/>
      </xdr:nvCxnSpPr>
      <xdr:spPr>
        <a:xfrm flipV="1">
          <a:off x="9639300" y="1446831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39226</xdr:rowOff>
    </xdr:from>
    <xdr:to>
      <xdr:col>46</xdr:col>
      <xdr:colOff>38100</xdr:colOff>
      <xdr:row>84</xdr:row>
      <xdr:rowOff>140826</xdr:rowOff>
    </xdr:to>
    <xdr:sp macro="" textlink="">
      <xdr:nvSpPr>
        <xdr:cNvPr id="267" name="楕円 266">
          <a:extLst>
            <a:ext uri="{FF2B5EF4-FFF2-40B4-BE49-F238E27FC236}">
              <a16:creationId xmlns:a16="http://schemas.microsoft.com/office/drawing/2014/main" id="{7BF5CAAE-FD1B-45B2-89AE-75B6373ADE8F}"/>
            </a:ext>
          </a:extLst>
        </xdr:cNvPr>
        <xdr:cNvSpPr/>
      </xdr:nvSpPr>
      <xdr:spPr>
        <a:xfrm>
          <a:off x="8699500" y="144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77941</xdr:rowOff>
    </xdr:from>
    <xdr:to>
      <xdr:col>50</xdr:col>
      <xdr:colOff>114300</xdr:colOff>
      <xdr:row>84</xdr:row>
      <xdr:rowOff>90026</xdr:rowOff>
    </xdr:to>
    <xdr:cxnSp macro="">
      <xdr:nvCxnSpPr>
        <xdr:cNvPr id="268" name="直線コネクタ 267">
          <a:extLst>
            <a:ext uri="{FF2B5EF4-FFF2-40B4-BE49-F238E27FC236}">
              <a16:creationId xmlns:a16="http://schemas.microsoft.com/office/drawing/2014/main" id="{9501727A-6B26-4B8C-9682-67A9CABBF2AD}"/>
            </a:ext>
          </a:extLst>
        </xdr:cNvPr>
        <xdr:cNvCxnSpPr/>
      </xdr:nvCxnSpPr>
      <xdr:spPr>
        <a:xfrm flipV="1">
          <a:off x="8750300" y="14479741"/>
          <a:ext cx="889000" cy="1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54573</xdr:rowOff>
    </xdr:from>
    <xdr:to>
      <xdr:col>41</xdr:col>
      <xdr:colOff>101600</xdr:colOff>
      <xdr:row>84</xdr:row>
      <xdr:rowOff>156173</xdr:rowOff>
    </xdr:to>
    <xdr:sp macro="" textlink="">
      <xdr:nvSpPr>
        <xdr:cNvPr id="269" name="楕円 268">
          <a:extLst>
            <a:ext uri="{FF2B5EF4-FFF2-40B4-BE49-F238E27FC236}">
              <a16:creationId xmlns:a16="http://schemas.microsoft.com/office/drawing/2014/main" id="{56026A93-9920-41EE-AD85-0A695D820C2A}"/>
            </a:ext>
          </a:extLst>
        </xdr:cNvPr>
        <xdr:cNvSpPr/>
      </xdr:nvSpPr>
      <xdr:spPr>
        <a:xfrm>
          <a:off x="7810500" y="144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90026</xdr:rowOff>
    </xdr:from>
    <xdr:to>
      <xdr:col>45</xdr:col>
      <xdr:colOff>177800</xdr:colOff>
      <xdr:row>84</xdr:row>
      <xdr:rowOff>105373</xdr:rowOff>
    </xdr:to>
    <xdr:cxnSp macro="">
      <xdr:nvCxnSpPr>
        <xdr:cNvPr id="270" name="直線コネクタ 269">
          <a:extLst>
            <a:ext uri="{FF2B5EF4-FFF2-40B4-BE49-F238E27FC236}">
              <a16:creationId xmlns:a16="http://schemas.microsoft.com/office/drawing/2014/main" id="{A6BD9207-A32F-4AA3-AC86-DCF1D2FAB4FB}"/>
            </a:ext>
          </a:extLst>
        </xdr:cNvPr>
        <xdr:cNvCxnSpPr/>
      </xdr:nvCxnSpPr>
      <xdr:spPr>
        <a:xfrm flipV="1">
          <a:off x="7861300" y="14491826"/>
          <a:ext cx="8890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64697</xdr:rowOff>
    </xdr:from>
    <xdr:to>
      <xdr:col>36</xdr:col>
      <xdr:colOff>165100</xdr:colOff>
      <xdr:row>84</xdr:row>
      <xdr:rowOff>166297</xdr:rowOff>
    </xdr:to>
    <xdr:sp macro="" textlink="">
      <xdr:nvSpPr>
        <xdr:cNvPr id="271" name="楕円 270">
          <a:extLst>
            <a:ext uri="{FF2B5EF4-FFF2-40B4-BE49-F238E27FC236}">
              <a16:creationId xmlns:a16="http://schemas.microsoft.com/office/drawing/2014/main" id="{A34AFF74-AE68-4930-A705-87E3E7889EBA}"/>
            </a:ext>
          </a:extLst>
        </xdr:cNvPr>
        <xdr:cNvSpPr/>
      </xdr:nvSpPr>
      <xdr:spPr>
        <a:xfrm>
          <a:off x="6921500" y="144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105373</xdr:rowOff>
    </xdr:from>
    <xdr:to>
      <xdr:col>41</xdr:col>
      <xdr:colOff>50800</xdr:colOff>
      <xdr:row>84</xdr:row>
      <xdr:rowOff>115497</xdr:rowOff>
    </xdr:to>
    <xdr:cxnSp macro="">
      <xdr:nvCxnSpPr>
        <xdr:cNvPr id="272" name="直線コネクタ 271">
          <a:extLst>
            <a:ext uri="{FF2B5EF4-FFF2-40B4-BE49-F238E27FC236}">
              <a16:creationId xmlns:a16="http://schemas.microsoft.com/office/drawing/2014/main" id="{1FD6A19F-2932-47A4-BB97-13E5235FB67D}"/>
            </a:ext>
          </a:extLst>
        </xdr:cNvPr>
        <xdr:cNvCxnSpPr/>
      </xdr:nvCxnSpPr>
      <xdr:spPr>
        <a:xfrm flipV="1">
          <a:off x="6972300" y="14507173"/>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a:extLst>
            <a:ext uri="{FF2B5EF4-FFF2-40B4-BE49-F238E27FC236}">
              <a16:creationId xmlns:a16="http://schemas.microsoft.com/office/drawing/2014/main" id="{35F3B333-9AD9-42FB-8247-0EF389B98466}"/>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a:extLst>
            <a:ext uri="{FF2B5EF4-FFF2-40B4-BE49-F238E27FC236}">
              <a16:creationId xmlns:a16="http://schemas.microsoft.com/office/drawing/2014/main" id="{9C5BA896-4D36-41AB-85E9-242B33A80E90}"/>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a:extLst>
            <a:ext uri="{FF2B5EF4-FFF2-40B4-BE49-F238E27FC236}">
              <a16:creationId xmlns:a16="http://schemas.microsoft.com/office/drawing/2014/main" id="{B16CAD52-1AF2-4490-8C99-BDD3B4BB0321}"/>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a:extLst>
            <a:ext uri="{FF2B5EF4-FFF2-40B4-BE49-F238E27FC236}">
              <a16:creationId xmlns:a16="http://schemas.microsoft.com/office/drawing/2014/main" id="{7943BE64-B6CC-43B6-8BA5-8D61BC48B342}"/>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145268</xdr:rowOff>
    </xdr:from>
    <xdr:ext cx="469744" cy="259045"/>
    <xdr:sp macro="" textlink="">
      <xdr:nvSpPr>
        <xdr:cNvPr id="277" name="n_1mainValue【福祉施設】&#10;一人当たり面積">
          <a:extLst>
            <a:ext uri="{FF2B5EF4-FFF2-40B4-BE49-F238E27FC236}">
              <a16:creationId xmlns:a16="http://schemas.microsoft.com/office/drawing/2014/main" id="{574F11AD-DB4C-4704-A636-FC62C8CE0700}"/>
            </a:ext>
          </a:extLst>
        </xdr:cNvPr>
        <xdr:cNvSpPr txBox="1"/>
      </xdr:nvSpPr>
      <xdr:spPr>
        <a:xfrm>
          <a:off x="9391727" y="1420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157353</xdr:rowOff>
    </xdr:from>
    <xdr:ext cx="469744" cy="259045"/>
    <xdr:sp macro="" textlink="">
      <xdr:nvSpPr>
        <xdr:cNvPr id="278" name="n_2mainValue【福祉施設】&#10;一人当たり面積">
          <a:extLst>
            <a:ext uri="{FF2B5EF4-FFF2-40B4-BE49-F238E27FC236}">
              <a16:creationId xmlns:a16="http://schemas.microsoft.com/office/drawing/2014/main" id="{0BC70645-96CC-49B7-B290-D701CE61A29D}"/>
            </a:ext>
          </a:extLst>
        </xdr:cNvPr>
        <xdr:cNvSpPr txBox="1"/>
      </xdr:nvSpPr>
      <xdr:spPr>
        <a:xfrm>
          <a:off x="8515427" y="142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1250</xdr:rowOff>
    </xdr:from>
    <xdr:ext cx="469744" cy="259045"/>
    <xdr:sp macro="" textlink="">
      <xdr:nvSpPr>
        <xdr:cNvPr id="279" name="n_3mainValue【福祉施設】&#10;一人当たり面積">
          <a:extLst>
            <a:ext uri="{FF2B5EF4-FFF2-40B4-BE49-F238E27FC236}">
              <a16:creationId xmlns:a16="http://schemas.microsoft.com/office/drawing/2014/main" id="{B9246B72-2225-4F24-9183-46446D51ACE4}"/>
            </a:ext>
          </a:extLst>
        </xdr:cNvPr>
        <xdr:cNvSpPr txBox="1"/>
      </xdr:nvSpPr>
      <xdr:spPr>
        <a:xfrm>
          <a:off x="7626427" y="1423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11374</xdr:rowOff>
    </xdr:from>
    <xdr:ext cx="469744" cy="259045"/>
    <xdr:sp macro="" textlink="">
      <xdr:nvSpPr>
        <xdr:cNvPr id="280" name="n_4mainValue【福祉施設】&#10;一人当たり面積">
          <a:extLst>
            <a:ext uri="{FF2B5EF4-FFF2-40B4-BE49-F238E27FC236}">
              <a16:creationId xmlns:a16="http://schemas.microsoft.com/office/drawing/2014/main" id="{504D2344-9904-48A0-9CF1-C52D7B277599}"/>
            </a:ext>
          </a:extLst>
        </xdr:cNvPr>
        <xdr:cNvSpPr txBox="1"/>
      </xdr:nvSpPr>
      <xdr:spPr>
        <a:xfrm>
          <a:off x="6737427" y="1424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70AFF6F5-4B5F-40E2-9057-A370AC55CB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450C58FF-9C3F-45AD-AA9C-CBA6671AC9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B3AA244A-0F02-4C19-8BE6-3B7073DDB68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630F0E96-EDE7-45D6-8BA0-1C5A541124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E42B289F-ECF4-4A93-8EB0-D6D33968C4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F512305E-28E0-48F2-8F1F-4C9867691A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7AF51689-5CAE-469F-9F71-E8E50580BE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F5E86484-6775-4765-AC7B-46296160B6C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1121D5E9-0B43-4FDF-813E-CCB1B1DD8C0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FA2C7067-43C1-4F54-9A61-E92E97732E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ABC6C450-0584-48FF-A455-7E0E25F187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865250D7-1CF0-41BD-B0EB-14F45C9226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C0C879A7-944F-4812-B262-EBD1871AA6B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DA8C6302-AA06-4384-BD33-27A84E65FAF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334F35A-DA21-409F-AFD4-4195EEF2EEA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37774236-18D5-475C-80C5-24092D438D9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2551C9B4-2E9E-449D-94E5-6D26E8B6B3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2BAC43A1-CDA2-40CD-ADFA-5AF5CAC626A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C446527E-9DA0-42F3-9405-87280F0495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E872DD02-C123-4DBC-9CB3-8FCC639910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8A54D915-A6D0-482E-A70E-F4F1BF8DA2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C3BD45E7-835E-47FF-801F-ED8C0627935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8046D85E-2241-4D45-90F8-10DA22052A1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94FAB412-8520-4165-A8E5-398A6285BCF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a:extLst>
            <a:ext uri="{FF2B5EF4-FFF2-40B4-BE49-F238E27FC236}">
              <a16:creationId xmlns:a16="http://schemas.microsoft.com/office/drawing/2014/main" id="{6DA09C86-BF9C-497C-BF8E-6CD1349BE1F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a:extLst>
            <a:ext uri="{FF2B5EF4-FFF2-40B4-BE49-F238E27FC236}">
              <a16:creationId xmlns:a16="http://schemas.microsoft.com/office/drawing/2014/main" id="{248CEE15-B29C-49FE-B62A-FC3B03457F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a:extLst>
            <a:ext uri="{FF2B5EF4-FFF2-40B4-BE49-F238E27FC236}">
              <a16:creationId xmlns:a16="http://schemas.microsoft.com/office/drawing/2014/main" id="{50708D02-5D18-4AD1-B837-6741C26037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a:extLst>
            <a:ext uri="{FF2B5EF4-FFF2-40B4-BE49-F238E27FC236}">
              <a16:creationId xmlns:a16="http://schemas.microsoft.com/office/drawing/2014/main" id="{36EBCA24-8D87-4ADD-A076-7E4BC0E2331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a:extLst>
            <a:ext uri="{FF2B5EF4-FFF2-40B4-BE49-F238E27FC236}">
              <a16:creationId xmlns:a16="http://schemas.microsoft.com/office/drawing/2014/main" id="{E3DF3B6C-64A3-41FE-AD9A-EB1B6FEE72E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a:extLst>
            <a:ext uri="{FF2B5EF4-FFF2-40B4-BE49-F238E27FC236}">
              <a16:creationId xmlns:a16="http://schemas.microsoft.com/office/drawing/2014/main" id="{A2D045BB-B2DD-4881-8AB3-58D76AED0A3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a:extLst>
            <a:ext uri="{FF2B5EF4-FFF2-40B4-BE49-F238E27FC236}">
              <a16:creationId xmlns:a16="http://schemas.microsoft.com/office/drawing/2014/main" id="{A83D8B88-9486-425C-94ED-18599CB97D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a:extLst>
            <a:ext uri="{FF2B5EF4-FFF2-40B4-BE49-F238E27FC236}">
              <a16:creationId xmlns:a16="http://schemas.microsoft.com/office/drawing/2014/main" id="{EB82E0E9-A0A1-4CCE-8309-980D0D62F83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A0697CB2-0645-418B-9AD5-B0AD201EB40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637759B1-A63E-4777-96C7-16D2BF31001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FB350994-502D-4FE5-A8C1-D136390E456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C8829FA1-B042-44C3-986F-9E72561CB25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B8C599E9-61F1-4F2A-8FEE-3528DE85DA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73894CAA-C5D2-40BF-AF61-540E117A4F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E51D4182-475F-4CC6-9948-3BC974FC646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A8486F7A-109A-4078-9B30-CCBA51DEF97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a:extLst>
            <a:ext uri="{FF2B5EF4-FFF2-40B4-BE49-F238E27FC236}">
              <a16:creationId xmlns:a16="http://schemas.microsoft.com/office/drawing/2014/main" id="{1DBFF540-D998-469C-B17F-CE46902CC54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a:extLst>
            <a:ext uri="{FF2B5EF4-FFF2-40B4-BE49-F238E27FC236}">
              <a16:creationId xmlns:a16="http://schemas.microsoft.com/office/drawing/2014/main" id="{6B1A4410-BAC4-42FD-BDEB-75E479FA2AF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a:extLst>
            <a:ext uri="{FF2B5EF4-FFF2-40B4-BE49-F238E27FC236}">
              <a16:creationId xmlns:a16="http://schemas.microsoft.com/office/drawing/2014/main" id="{3F4207D3-4A50-4EA9-8E72-70C6260587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a:extLst>
            <a:ext uri="{FF2B5EF4-FFF2-40B4-BE49-F238E27FC236}">
              <a16:creationId xmlns:a16="http://schemas.microsoft.com/office/drawing/2014/main" id="{38640864-75E1-4D8C-B156-6C0DA4EC48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a:extLst>
            <a:ext uri="{FF2B5EF4-FFF2-40B4-BE49-F238E27FC236}">
              <a16:creationId xmlns:a16="http://schemas.microsoft.com/office/drawing/2014/main" id="{4069FBF8-A001-416D-8606-D25010809D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a:extLst>
            <a:ext uri="{FF2B5EF4-FFF2-40B4-BE49-F238E27FC236}">
              <a16:creationId xmlns:a16="http://schemas.microsoft.com/office/drawing/2014/main" id="{B76B1E1B-9C9D-4AAD-93EE-C740451196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a:extLst>
            <a:ext uri="{FF2B5EF4-FFF2-40B4-BE49-F238E27FC236}">
              <a16:creationId xmlns:a16="http://schemas.microsoft.com/office/drawing/2014/main" id="{AA4DA8E0-E1E9-4E48-A03E-7549E0D76F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a:extLst>
            <a:ext uri="{FF2B5EF4-FFF2-40B4-BE49-F238E27FC236}">
              <a16:creationId xmlns:a16="http://schemas.microsoft.com/office/drawing/2014/main" id="{37FFDE75-8454-47D1-8957-53BC417D464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91509B42-27F7-43A3-A32F-B0196F9091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BAC2E464-7AE8-4F47-9CCA-77DC70FF9C5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EED5BF86-DE1C-42E6-964E-73FBBB66961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BADB7BF1-CBF5-4878-ACCA-4E9FD92A4CC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CCA5AE66-320C-4682-933B-62EA7CE457B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A16032DE-D869-456F-B2D0-B95503D8C30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AECBB560-D44D-48E2-8A7F-D45E4DA1F40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7309F671-4A90-4A55-B6D8-E1CD72A439B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a:extLst>
            <a:ext uri="{FF2B5EF4-FFF2-40B4-BE49-F238E27FC236}">
              <a16:creationId xmlns:a16="http://schemas.microsoft.com/office/drawing/2014/main" id="{0BBE4463-4DBE-48A5-A470-20D31BCDD89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a:extLst>
            <a:ext uri="{FF2B5EF4-FFF2-40B4-BE49-F238E27FC236}">
              <a16:creationId xmlns:a16="http://schemas.microsoft.com/office/drawing/2014/main" id="{EC780E7B-4296-4F93-B5A3-DEB5B9AAAB3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a:extLst>
            <a:ext uri="{FF2B5EF4-FFF2-40B4-BE49-F238E27FC236}">
              <a16:creationId xmlns:a16="http://schemas.microsoft.com/office/drawing/2014/main" id="{B5808E84-6CE4-4E7A-AF05-AD0CED337BF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a:extLst>
            <a:ext uri="{FF2B5EF4-FFF2-40B4-BE49-F238E27FC236}">
              <a16:creationId xmlns:a16="http://schemas.microsoft.com/office/drawing/2014/main" id="{58C0424B-A585-4CD0-BF70-457B105ACA5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20CE3DE4-BD45-4D5E-8A7C-D18BE5DDC57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a:extLst>
            <a:ext uri="{FF2B5EF4-FFF2-40B4-BE49-F238E27FC236}">
              <a16:creationId xmlns:a16="http://schemas.microsoft.com/office/drawing/2014/main" id="{738BA83D-C862-4C74-BFF7-889581549C3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a:extLst>
            <a:ext uri="{FF2B5EF4-FFF2-40B4-BE49-F238E27FC236}">
              <a16:creationId xmlns:a16="http://schemas.microsoft.com/office/drawing/2014/main" id="{263ADF12-EDF1-476F-BB35-5FE6B1133EA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a:extLst>
            <a:ext uri="{FF2B5EF4-FFF2-40B4-BE49-F238E27FC236}">
              <a16:creationId xmlns:a16="http://schemas.microsoft.com/office/drawing/2014/main" id="{A207EEE2-8D2A-4FCC-872B-3E37A6567C3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a:extLst>
            <a:ext uri="{FF2B5EF4-FFF2-40B4-BE49-F238E27FC236}">
              <a16:creationId xmlns:a16="http://schemas.microsoft.com/office/drawing/2014/main" id="{ADDC15BE-8A42-4809-A9B5-6383D9C051E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a:extLst>
            <a:ext uri="{FF2B5EF4-FFF2-40B4-BE49-F238E27FC236}">
              <a16:creationId xmlns:a16="http://schemas.microsoft.com/office/drawing/2014/main" id="{4B431BF2-A270-42EA-A3AA-6D63BF0A26C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a:extLst>
            <a:ext uri="{FF2B5EF4-FFF2-40B4-BE49-F238E27FC236}">
              <a16:creationId xmlns:a16="http://schemas.microsoft.com/office/drawing/2014/main" id="{813C85FE-9AF0-457E-8A92-AB076BC6412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a:extLst>
            <a:ext uri="{FF2B5EF4-FFF2-40B4-BE49-F238E27FC236}">
              <a16:creationId xmlns:a16="http://schemas.microsoft.com/office/drawing/2014/main" id="{FCD54FAD-AE7D-472A-A62D-AFEAACC82CB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a:extLst>
            <a:ext uri="{FF2B5EF4-FFF2-40B4-BE49-F238E27FC236}">
              <a16:creationId xmlns:a16="http://schemas.microsoft.com/office/drawing/2014/main" id="{D2B2493F-10BC-4E3B-BEC7-649A1D4FD06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a:extLst>
            <a:ext uri="{FF2B5EF4-FFF2-40B4-BE49-F238E27FC236}">
              <a16:creationId xmlns:a16="http://schemas.microsoft.com/office/drawing/2014/main" id="{EB09CD83-32F3-4DA5-AABF-EE19AD3A314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a:extLst>
            <a:ext uri="{FF2B5EF4-FFF2-40B4-BE49-F238E27FC236}">
              <a16:creationId xmlns:a16="http://schemas.microsoft.com/office/drawing/2014/main" id="{94E337ED-7EE2-45B5-B132-923111BF8CA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72412B95-3BAD-44A8-A026-C33E20ED7E9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0999B2E1-D8E8-4658-B62D-A397AB40CBD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354" name="直線コネクタ 353">
          <a:extLst>
            <a:ext uri="{FF2B5EF4-FFF2-40B4-BE49-F238E27FC236}">
              <a16:creationId xmlns:a16="http://schemas.microsoft.com/office/drawing/2014/main" id="{C66E9A4F-1A77-438A-BB05-594DE2CC01CA}"/>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a:extLst>
            <a:ext uri="{FF2B5EF4-FFF2-40B4-BE49-F238E27FC236}">
              <a16:creationId xmlns:a16="http://schemas.microsoft.com/office/drawing/2014/main" id="{528D2973-7FD5-43BB-8012-80819BD87F5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a:extLst>
            <a:ext uri="{FF2B5EF4-FFF2-40B4-BE49-F238E27FC236}">
              <a16:creationId xmlns:a16="http://schemas.microsoft.com/office/drawing/2014/main" id="{CBC30C20-7D48-4D82-BD76-932FA804A5E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357" name="【消防施設】&#10;有形固定資産減価償却率最大値テキスト">
          <a:extLst>
            <a:ext uri="{FF2B5EF4-FFF2-40B4-BE49-F238E27FC236}">
              <a16:creationId xmlns:a16="http://schemas.microsoft.com/office/drawing/2014/main" id="{3F6B064E-2A7E-43FD-A54B-16957F6192A7}"/>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358" name="直線コネクタ 357">
          <a:extLst>
            <a:ext uri="{FF2B5EF4-FFF2-40B4-BE49-F238E27FC236}">
              <a16:creationId xmlns:a16="http://schemas.microsoft.com/office/drawing/2014/main" id="{A43B22FF-98DB-40AD-9CB7-8E81690AB778}"/>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976B0F13-3E77-40CF-9B57-F2F8F9922843}"/>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360" name="フローチャート: 判断 359">
          <a:extLst>
            <a:ext uri="{FF2B5EF4-FFF2-40B4-BE49-F238E27FC236}">
              <a16:creationId xmlns:a16="http://schemas.microsoft.com/office/drawing/2014/main" id="{69DAA4FD-522B-4AAA-B714-C2417C5FD1D2}"/>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361" name="フローチャート: 判断 360">
          <a:extLst>
            <a:ext uri="{FF2B5EF4-FFF2-40B4-BE49-F238E27FC236}">
              <a16:creationId xmlns:a16="http://schemas.microsoft.com/office/drawing/2014/main" id="{B68AB56C-66CC-4E87-A4B5-4BA5E9CEB44E}"/>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362" name="フローチャート: 判断 361">
          <a:extLst>
            <a:ext uri="{FF2B5EF4-FFF2-40B4-BE49-F238E27FC236}">
              <a16:creationId xmlns:a16="http://schemas.microsoft.com/office/drawing/2014/main" id="{A561F46A-5C4F-4A9E-AC6B-B6FCEB12867C}"/>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363" name="フローチャート: 判断 362">
          <a:extLst>
            <a:ext uri="{FF2B5EF4-FFF2-40B4-BE49-F238E27FC236}">
              <a16:creationId xmlns:a16="http://schemas.microsoft.com/office/drawing/2014/main" id="{0CA1C571-081D-484F-A46C-8E0992C0EE66}"/>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364" name="フローチャート: 判断 363">
          <a:extLst>
            <a:ext uri="{FF2B5EF4-FFF2-40B4-BE49-F238E27FC236}">
              <a16:creationId xmlns:a16="http://schemas.microsoft.com/office/drawing/2014/main" id="{C39046A8-8E7E-43CB-99BA-944E7266DC25}"/>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6606EF22-9817-43AF-9474-208EF07F6C7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3C9FA20A-31FA-46A0-97D4-389B419BBA3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3A9A6F04-6349-44B7-B65E-749EB2144E6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255898FA-E7FE-4541-A036-578A7A43EB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165E788C-10C4-4DFD-A772-D362F729682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68943</xdr:rowOff>
    </xdr:from>
    <xdr:to>
      <xdr:col>85</xdr:col>
      <xdr:colOff>177800</xdr:colOff>
      <xdr:row>85</xdr:row>
      <xdr:rowOff>170543</xdr:rowOff>
    </xdr:to>
    <xdr:sp macro="" textlink="">
      <xdr:nvSpPr>
        <xdr:cNvPr id="370" name="楕円 369">
          <a:extLst>
            <a:ext uri="{FF2B5EF4-FFF2-40B4-BE49-F238E27FC236}">
              <a16:creationId xmlns:a16="http://schemas.microsoft.com/office/drawing/2014/main" id="{65AA01B4-E671-460F-9249-DB69E22578AF}"/>
            </a:ext>
          </a:extLst>
        </xdr:cNvPr>
        <xdr:cNvSpPr/>
      </xdr:nvSpPr>
      <xdr:spPr>
        <a:xfrm>
          <a:off x="162687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47370</xdr:rowOff>
    </xdr:from>
    <xdr:ext cx="405111" cy="259045"/>
    <xdr:sp macro="" textlink="">
      <xdr:nvSpPr>
        <xdr:cNvPr id="371" name="【消防施設】&#10;有形固定資産減価償却率該当値テキスト">
          <a:extLst>
            <a:ext uri="{FF2B5EF4-FFF2-40B4-BE49-F238E27FC236}">
              <a16:creationId xmlns:a16="http://schemas.microsoft.com/office/drawing/2014/main" id="{A7D0B432-77DF-41F0-9DE5-B319BF9C6D38}"/>
            </a:ext>
          </a:extLst>
        </xdr:cNvPr>
        <xdr:cNvSpPr txBox="1"/>
      </xdr:nvSpPr>
      <xdr:spPr>
        <a:xfrm>
          <a:off x="16357600"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46082</xdr:rowOff>
    </xdr:from>
    <xdr:to>
      <xdr:col>81</xdr:col>
      <xdr:colOff>101600</xdr:colOff>
      <xdr:row>85</xdr:row>
      <xdr:rowOff>147682</xdr:rowOff>
    </xdr:to>
    <xdr:sp macro="" textlink="">
      <xdr:nvSpPr>
        <xdr:cNvPr id="372" name="楕円 371">
          <a:extLst>
            <a:ext uri="{FF2B5EF4-FFF2-40B4-BE49-F238E27FC236}">
              <a16:creationId xmlns:a16="http://schemas.microsoft.com/office/drawing/2014/main" id="{D1B6817D-4BB6-483A-993F-1F51346A7462}"/>
            </a:ext>
          </a:extLst>
        </xdr:cNvPr>
        <xdr:cNvSpPr/>
      </xdr:nvSpPr>
      <xdr:spPr>
        <a:xfrm>
          <a:off x="15430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96882</xdr:rowOff>
    </xdr:from>
    <xdr:to>
      <xdr:col>85</xdr:col>
      <xdr:colOff>127000</xdr:colOff>
      <xdr:row>85</xdr:row>
      <xdr:rowOff>119743</xdr:rowOff>
    </xdr:to>
    <xdr:cxnSp macro="">
      <xdr:nvCxnSpPr>
        <xdr:cNvPr id="373" name="直線コネクタ 372">
          <a:extLst>
            <a:ext uri="{FF2B5EF4-FFF2-40B4-BE49-F238E27FC236}">
              <a16:creationId xmlns:a16="http://schemas.microsoft.com/office/drawing/2014/main" id="{A095254F-5F35-463A-8B73-024623E0D8B8}"/>
            </a:ext>
          </a:extLst>
        </xdr:cNvPr>
        <xdr:cNvCxnSpPr/>
      </xdr:nvCxnSpPr>
      <xdr:spPr>
        <a:xfrm>
          <a:off x="15481300" y="1467013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21589</xdr:rowOff>
    </xdr:from>
    <xdr:to>
      <xdr:col>76</xdr:col>
      <xdr:colOff>165100</xdr:colOff>
      <xdr:row>85</xdr:row>
      <xdr:rowOff>123189</xdr:rowOff>
    </xdr:to>
    <xdr:sp macro="" textlink="">
      <xdr:nvSpPr>
        <xdr:cNvPr id="374" name="楕円 373">
          <a:extLst>
            <a:ext uri="{FF2B5EF4-FFF2-40B4-BE49-F238E27FC236}">
              <a16:creationId xmlns:a16="http://schemas.microsoft.com/office/drawing/2014/main" id="{D45B6A33-422B-4FF5-9EBD-570CD958C862}"/>
            </a:ext>
          </a:extLst>
        </xdr:cNvPr>
        <xdr:cNvSpPr/>
      </xdr:nvSpPr>
      <xdr:spPr>
        <a:xfrm>
          <a:off x="1454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96882</xdr:rowOff>
    </xdr:to>
    <xdr:cxnSp macro="">
      <xdr:nvCxnSpPr>
        <xdr:cNvPr id="375" name="直線コネクタ 374">
          <a:extLst>
            <a:ext uri="{FF2B5EF4-FFF2-40B4-BE49-F238E27FC236}">
              <a16:creationId xmlns:a16="http://schemas.microsoft.com/office/drawing/2014/main" id="{34A032A8-3223-44D6-B824-B4DFB4FFBD3C}"/>
            </a:ext>
          </a:extLst>
        </xdr:cNvPr>
        <xdr:cNvCxnSpPr/>
      </xdr:nvCxnSpPr>
      <xdr:spPr>
        <a:xfrm>
          <a:off x="14592300" y="146456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3629</xdr:rowOff>
    </xdr:from>
    <xdr:to>
      <xdr:col>72</xdr:col>
      <xdr:colOff>38100</xdr:colOff>
      <xdr:row>85</xdr:row>
      <xdr:rowOff>105229</xdr:rowOff>
    </xdr:to>
    <xdr:sp macro="" textlink="">
      <xdr:nvSpPr>
        <xdr:cNvPr id="376" name="楕円 375">
          <a:extLst>
            <a:ext uri="{FF2B5EF4-FFF2-40B4-BE49-F238E27FC236}">
              <a16:creationId xmlns:a16="http://schemas.microsoft.com/office/drawing/2014/main" id="{0E8F5946-9D69-4173-A151-D5512B5FA925}"/>
            </a:ext>
          </a:extLst>
        </xdr:cNvPr>
        <xdr:cNvSpPr/>
      </xdr:nvSpPr>
      <xdr:spPr>
        <a:xfrm>
          <a:off x="13652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54429</xdr:rowOff>
    </xdr:from>
    <xdr:to>
      <xdr:col>76</xdr:col>
      <xdr:colOff>114300</xdr:colOff>
      <xdr:row>85</xdr:row>
      <xdr:rowOff>72389</xdr:rowOff>
    </xdr:to>
    <xdr:cxnSp macro="">
      <xdr:nvCxnSpPr>
        <xdr:cNvPr id="377" name="直線コネクタ 376">
          <a:extLst>
            <a:ext uri="{FF2B5EF4-FFF2-40B4-BE49-F238E27FC236}">
              <a16:creationId xmlns:a16="http://schemas.microsoft.com/office/drawing/2014/main" id="{9C833E35-9FC4-4854-A31B-7482D7E73A91}"/>
            </a:ext>
          </a:extLst>
        </xdr:cNvPr>
        <xdr:cNvCxnSpPr/>
      </xdr:nvCxnSpPr>
      <xdr:spPr>
        <a:xfrm>
          <a:off x="13703300" y="1462767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23223</xdr:rowOff>
    </xdr:from>
    <xdr:to>
      <xdr:col>67</xdr:col>
      <xdr:colOff>101600</xdr:colOff>
      <xdr:row>85</xdr:row>
      <xdr:rowOff>124823</xdr:rowOff>
    </xdr:to>
    <xdr:sp macro="" textlink="">
      <xdr:nvSpPr>
        <xdr:cNvPr id="378" name="楕円 377">
          <a:extLst>
            <a:ext uri="{FF2B5EF4-FFF2-40B4-BE49-F238E27FC236}">
              <a16:creationId xmlns:a16="http://schemas.microsoft.com/office/drawing/2014/main" id="{7476023D-3EAE-44CC-BF37-96327E6DEB4A}"/>
            </a:ext>
          </a:extLst>
        </xdr:cNvPr>
        <xdr:cNvSpPr/>
      </xdr:nvSpPr>
      <xdr:spPr>
        <a:xfrm>
          <a:off x="12763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54429</xdr:rowOff>
    </xdr:from>
    <xdr:to>
      <xdr:col>71</xdr:col>
      <xdr:colOff>177800</xdr:colOff>
      <xdr:row>85</xdr:row>
      <xdr:rowOff>74023</xdr:rowOff>
    </xdr:to>
    <xdr:cxnSp macro="">
      <xdr:nvCxnSpPr>
        <xdr:cNvPr id="379" name="直線コネクタ 378">
          <a:extLst>
            <a:ext uri="{FF2B5EF4-FFF2-40B4-BE49-F238E27FC236}">
              <a16:creationId xmlns:a16="http://schemas.microsoft.com/office/drawing/2014/main" id="{47069746-D940-401C-896F-434E0C8BFBDC}"/>
            </a:ext>
          </a:extLst>
        </xdr:cNvPr>
        <xdr:cNvCxnSpPr/>
      </xdr:nvCxnSpPr>
      <xdr:spPr>
        <a:xfrm flipV="1">
          <a:off x="12814300" y="146276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380" name="n_1aveValue【消防施設】&#10;有形固定資産減価償却率">
          <a:extLst>
            <a:ext uri="{FF2B5EF4-FFF2-40B4-BE49-F238E27FC236}">
              <a16:creationId xmlns:a16="http://schemas.microsoft.com/office/drawing/2014/main" id="{2EA505C9-48BF-4A19-A9FF-7322DB6C9A2D}"/>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381" name="n_2aveValue【消防施設】&#10;有形固定資産減価償却率">
          <a:extLst>
            <a:ext uri="{FF2B5EF4-FFF2-40B4-BE49-F238E27FC236}">
              <a16:creationId xmlns:a16="http://schemas.microsoft.com/office/drawing/2014/main" id="{92B2B94D-7127-4669-8356-5EFEB78AEFAD}"/>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382" name="n_3aveValue【消防施設】&#10;有形固定資産減価償却率">
          <a:extLst>
            <a:ext uri="{FF2B5EF4-FFF2-40B4-BE49-F238E27FC236}">
              <a16:creationId xmlns:a16="http://schemas.microsoft.com/office/drawing/2014/main" id="{043424D0-6CDA-4372-A80A-E398C377B42D}"/>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383" name="n_4aveValue【消防施設】&#10;有形固定資産減価償却率">
          <a:extLst>
            <a:ext uri="{FF2B5EF4-FFF2-40B4-BE49-F238E27FC236}">
              <a16:creationId xmlns:a16="http://schemas.microsoft.com/office/drawing/2014/main" id="{705DB0ED-2B51-4EBB-A335-CB7D07D4D4A6}"/>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138809</xdr:rowOff>
    </xdr:from>
    <xdr:ext cx="405111" cy="259045"/>
    <xdr:sp macro="" textlink="">
      <xdr:nvSpPr>
        <xdr:cNvPr id="384" name="n_1mainValue【消防施設】&#10;有形固定資産減価償却率">
          <a:extLst>
            <a:ext uri="{FF2B5EF4-FFF2-40B4-BE49-F238E27FC236}">
              <a16:creationId xmlns:a16="http://schemas.microsoft.com/office/drawing/2014/main" id="{5FF2F015-F45C-4B76-B308-D275AF1FE7A0}"/>
            </a:ext>
          </a:extLst>
        </xdr:cNvPr>
        <xdr:cNvSpPr txBox="1"/>
      </xdr:nvSpPr>
      <xdr:spPr>
        <a:xfrm>
          <a:off x="152660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114316</xdr:rowOff>
    </xdr:from>
    <xdr:ext cx="405111" cy="259045"/>
    <xdr:sp macro="" textlink="">
      <xdr:nvSpPr>
        <xdr:cNvPr id="385" name="n_2mainValue【消防施設】&#10;有形固定資産減価償却率">
          <a:extLst>
            <a:ext uri="{FF2B5EF4-FFF2-40B4-BE49-F238E27FC236}">
              <a16:creationId xmlns:a16="http://schemas.microsoft.com/office/drawing/2014/main" id="{E72CD020-665E-4C02-9AEA-70B8A1339203}"/>
            </a:ext>
          </a:extLst>
        </xdr:cNvPr>
        <xdr:cNvSpPr txBox="1"/>
      </xdr:nvSpPr>
      <xdr:spPr>
        <a:xfrm>
          <a:off x="14389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96356</xdr:rowOff>
    </xdr:from>
    <xdr:ext cx="405111" cy="259045"/>
    <xdr:sp macro="" textlink="">
      <xdr:nvSpPr>
        <xdr:cNvPr id="386" name="n_3mainValue【消防施設】&#10;有形固定資産減価償却率">
          <a:extLst>
            <a:ext uri="{FF2B5EF4-FFF2-40B4-BE49-F238E27FC236}">
              <a16:creationId xmlns:a16="http://schemas.microsoft.com/office/drawing/2014/main" id="{48F50DA8-3DEF-4107-80D9-D3390D9DAA49}"/>
            </a:ext>
          </a:extLst>
        </xdr:cNvPr>
        <xdr:cNvSpPr txBox="1"/>
      </xdr:nvSpPr>
      <xdr:spPr>
        <a:xfrm>
          <a:off x="13500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115950</xdr:rowOff>
    </xdr:from>
    <xdr:ext cx="405111" cy="259045"/>
    <xdr:sp macro="" textlink="">
      <xdr:nvSpPr>
        <xdr:cNvPr id="387" name="n_4mainValue【消防施設】&#10;有形固定資産減価償却率">
          <a:extLst>
            <a:ext uri="{FF2B5EF4-FFF2-40B4-BE49-F238E27FC236}">
              <a16:creationId xmlns:a16="http://schemas.microsoft.com/office/drawing/2014/main" id="{33C992BD-AF22-415F-902A-0D5F50BD7ECF}"/>
            </a:ext>
          </a:extLst>
        </xdr:cNvPr>
        <xdr:cNvSpPr txBox="1"/>
      </xdr:nvSpPr>
      <xdr:spPr>
        <a:xfrm>
          <a:off x="12611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F1AAA54D-49D5-4B35-B4A6-87B1DEA9F4A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CE335DED-3D8B-4E6E-AED6-4A2FB5FC2A4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ED496A7B-1CA5-4148-A477-7DBFE97314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ACCB0F33-468F-45D6-A884-FD2CB9BAFE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E43ECF00-6CA3-4DCE-8CED-9CB9AB08E9F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9668F59A-DA45-4402-94CB-3635F75B633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7FEE3D02-41EE-4A7E-9526-C5A54BD8A9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A76B39C9-A10E-481D-B8FE-91535E6EE79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a:extLst>
            <a:ext uri="{FF2B5EF4-FFF2-40B4-BE49-F238E27FC236}">
              <a16:creationId xmlns:a16="http://schemas.microsoft.com/office/drawing/2014/main" id="{8C84ED31-B8D0-4527-9BDD-ACADE5AD5D3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a:extLst>
            <a:ext uri="{FF2B5EF4-FFF2-40B4-BE49-F238E27FC236}">
              <a16:creationId xmlns:a16="http://schemas.microsoft.com/office/drawing/2014/main" id="{77A7A4A8-6A1F-4FCB-9B2E-E9F4818A9B5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398" name="直線コネクタ 397">
          <a:extLst>
            <a:ext uri="{FF2B5EF4-FFF2-40B4-BE49-F238E27FC236}">
              <a16:creationId xmlns:a16="http://schemas.microsoft.com/office/drawing/2014/main" id="{CCB8294D-A95A-4139-A8EC-E0C02F5258D6}"/>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399" name="テキスト ボックス 398">
          <a:extLst>
            <a:ext uri="{FF2B5EF4-FFF2-40B4-BE49-F238E27FC236}">
              <a16:creationId xmlns:a16="http://schemas.microsoft.com/office/drawing/2014/main" id="{C046DF58-6DFA-49EA-9E1D-FC79BCF1ED08}"/>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0" name="直線コネクタ 399">
          <a:extLst>
            <a:ext uri="{FF2B5EF4-FFF2-40B4-BE49-F238E27FC236}">
              <a16:creationId xmlns:a16="http://schemas.microsoft.com/office/drawing/2014/main" id="{93386C92-8A2B-40D3-87D3-D16F4EF04EE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1" name="テキスト ボックス 400">
          <a:extLst>
            <a:ext uri="{FF2B5EF4-FFF2-40B4-BE49-F238E27FC236}">
              <a16:creationId xmlns:a16="http://schemas.microsoft.com/office/drawing/2014/main" id="{E1B3D756-BAAA-4150-B381-4926EA06D6C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02" name="直線コネクタ 401">
          <a:extLst>
            <a:ext uri="{FF2B5EF4-FFF2-40B4-BE49-F238E27FC236}">
              <a16:creationId xmlns:a16="http://schemas.microsoft.com/office/drawing/2014/main" id="{C1544470-AC94-4246-9547-60AB460465ED}"/>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03" name="テキスト ボックス 402">
          <a:extLst>
            <a:ext uri="{FF2B5EF4-FFF2-40B4-BE49-F238E27FC236}">
              <a16:creationId xmlns:a16="http://schemas.microsoft.com/office/drawing/2014/main" id="{61900EDE-4804-483E-8E64-A9E0811874D3}"/>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BDB5A83A-E697-41CD-87A2-99517293EC5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177CCBE4-FBB9-4364-B6A5-84CAE761480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B33B9C5B-9F60-4276-A8EE-6074E908758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407" name="直線コネクタ 406">
          <a:extLst>
            <a:ext uri="{FF2B5EF4-FFF2-40B4-BE49-F238E27FC236}">
              <a16:creationId xmlns:a16="http://schemas.microsoft.com/office/drawing/2014/main" id="{24315BB5-0872-474A-98C8-868B38971F34}"/>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08" name="【消防施設】&#10;一人当たり面積最小値テキスト">
          <a:extLst>
            <a:ext uri="{FF2B5EF4-FFF2-40B4-BE49-F238E27FC236}">
              <a16:creationId xmlns:a16="http://schemas.microsoft.com/office/drawing/2014/main" id="{7F553D50-626D-4413-96AD-3C3246A8A1DB}"/>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09" name="直線コネクタ 408">
          <a:extLst>
            <a:ext uri="{FF2B5EF4-FFF2-40B4-BE49-F238E27FC236}">
              <a16:creationId xmlns:a16="http://schemas.microsoft.com/office/drawing/2014/main" id="{0DB11E36-70C9-4069-A194-369233EDE0CD}"/>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10" name="【消防施設】&#10;一人当たり面積最大値テキスト">
          <a:extLst>
            <a:ext uri="{FF2B5EF4-FFF2-40B4-BE49-F238E27FC236}">
              <a16:creationId xmlns:a16="http://schemas.microsoft.com/office/drawing/2014/main" id="{1327AB93-26E9-464B-A99B-DF628053B105}"/>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11" name="直線コネクタ 410">
          <a:extLst>
            <a:ext uri="{FF2B5EF4-FFF2-40B4-BE49-F238E27FC236}">
              <a16:creationId xmlns:a16="http://schemas.microsoft.com/office/drawing/2014/main" id="{1D3088E6-3976-45C1-B73C-CA58A2B13992}"/>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412" name="【消防施設】&#10;一人当たり面積平均値テキスト">
          <a:extLst>
            <a:ext uri="{FF2B5EF4-FFF2-40B4-BE49-F238E27FC236}">
              <a16:creationId xmlns:a16="http://schemas.microsoft.com/office/drawing/2014/main" id="{6BB276DC-F9AA-4B13-8269-A5F32A168C20}"/>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13" name="フローチャート: 判断 412">
          <a:extLst>
            <a:ext uri="{FF2B5EF4-FFF2-40B4-BE49-F238E27FC236}">
              <a16:creationId xmlns:a16="http://schemas.microsoft.com/office/drawing/2014/main" id="{C9A665C5-9103-4285-BD42-72DA5A341119}"/>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414" name="フローチャート: 判断 413">
          <a:extLst>
            <a:ext uri="{FF2B5EF4-FFF2-40B4-BE49-F238E27FC236}">
              <a16:creationId xmlns:a16="http://schemas.microsoft.com/office/drawing/2014/main" id="{5EBE1E15-2A23-496D-B7A1-693B097AFB9A}"/>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415" name="フローチャート: 判断 414">
          <a:extLst>
            <a:ext uri="{FF2B5EF4-FFF2-40B4-BE49-F238E27FC236}">
              <a16:creationId xmlns:a16="http://schemas.microsoft.com/office/drawing/2014/main" id="{F6B08CA1-CEBD-4702-9C87-2EEABF9E7179}"/>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416" name="フローチャート: 判断 415">
          <a:extLst>
            <a:ext uri="{FF2B5EF4-FFF2-40B4-BE49-F238E27FC236}">
              <a16:creationId xmlns:a16="http://schemas.microsoft.com/office/drawing/2014/main" id="{4BD84E84-8D51-4F88-9FF0-8DD2B58DE84E}"/>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417" name="フローチャート: 判断 416">
          <a:extLst>
            <a:ext uri="{FF2B5EF4-FFF2-40B4-BE49-F238E27FC236}">
              <a16:creationId xmlns:a16="http://schemas.microsoft.com/office/drawing/2014/main" id="{11AEB172-67FA-4EA3-A479-E0AB8DC5A0E5}"/>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DEAC6632-256D-4346-B0C7-45A5588094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773A3030-EE51-4839-8681-D6B7CE60EB8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4BB033E9-5703-4069-ADF4-20AD937F00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3CB83165-0AE2-4A56-8B87-5A4DC1D6AD1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2E131689-BDFD-45B6-B084-37261AD6563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70168</xdr:rowOff>
    </xdr:from>
    <xdr:to>
      <xdr:col>116</xdr:col>
      <xdr:colOff>114300</xdr:colOff>
      <xdr:row>84</xdr:row>
      <xdr:rowOff>318</xdr:rowOff>
    </xdr:to>
    <xdr:sp macro="" textlink="">
      <xdr:nvSpPr>
        <xdr:cNvPr id="423" name="楕円 422">
          <a:extLst>
            <a:ext uri="{FF2B5EF4-FFF2-40B4-BE49-F238E27FC236}">
              <a16:creationId xmlns:a16="http://schemas.microsoft.com/office/drawing/2014/main" id="{05B6811B-8F93-40E1-A376-23F66BC35D86}"/>
            </a:ext>
          </a:extLst>
        </xdr:cNvPr>
        <xdr:cNvSpPr/>
      </xdr:nvSpPr>
      <xdr:spPr>
        <a:xfrm>
          <a:off x="22110700" y="1430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93045</xdr:rowOff>
    </xdr:from>
    <xdr:ext cx="469744" cy="259045"/>
    <xdr:sp macro="" textlink="">
      <xdr:nvSpPr>
        <xdr:cNvPr id="424" name="【消防施設】&#10;一人当たり面積該当値テキスト">
          <a:extLst>
            <a:ext uri="{FF2B5EF4-FFF2-40B4-BE49-F238E27FC236}">
              <a16:creationId xmlns:a16="http://schemas.microsoft.com/office/drawing/2014/main" id="{0AA58068-86E8-4DF2-B372-15436D144110}"/>
            </a:ext>
          </a:extLst>
        </xdr:cNvPr>
        <xdr:cNvSpPr txBox="1"/>
      </xdr:nvSpPr>
      <xdr:spPr>
        <a:xfrm>
          <a:off x="22199600" y="141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78169</xdr:rowOff>
    </xdr:from>
    <xdr:to>
      <xdr:col>112</xdr:col>
      <xdr:colOff>38100</xdr:colOff>
      <xdr:row>84</xdr:row>
      <xdr:rowOff>8319</xdr:rowOff>
    </xdr:to>
    <xdr:sp macro="" textlink="">
      <xdr:nvSpPr>
        <xdr:cNvPr id="425" name="楕円 424">
          <a:extLst>
            <a:ext uri="{FF2B5EF4-FFF2-40B4-BE49-F238E27FC236}">
              <a16:creationId xmlns:a16="http://schemas.microsoft.com/office/drawing/2014/main" id="{D43B5D8C-C68B-4BF7-9616-0ABF1B4EBC8A}"/>
            </a:ext>
          </a:extLst>
        </xdr:cNvPr>
        <xdr:cNvSpPr/>
      </xdr:nvSpPr>
      <xdr:spPr>
        <a:xfrm>
          <a:off x="21272500" y="143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120968</xdr:rowOff>
    </xdr:from>
    <xdr:to>
      <xdr:col>116</xdr:col>
      <xdr:colOff>63500</xdr:colOff>
      <xdr:row>83</xdr:row>
      <xdr:rowOff>128969</xdr:rowOff>
    </xdr:to>
    <xdr:cxnSp macro="">
      <xdr:nvCxnSpPr>
        <xdr:cNvPr id="426" name="直線コネクタ 425">
          <a:extLst>
            <a:ext uri="{FF2B5EF4-FFF2-40B4-BE49-F238E27FC236}">
              <a16:creationId xmlns:a16="http://schemas.microsoft.com/office/drawing/2014/main" id="{2EC9FBA7-F791-417F-811C-9CBC4C6F49E8}"/>
            </a:ext>
          </a:extLst>
        </xdr:cNvPr>
        <xdr:cNvCxnSpPr/>
      </xdr:nvCxnSpPr>
      <xdr:spPr>
        <a:xfrm flipV="1">
          <a:off x="21323300" y="1435131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87313</xdr:rowOff>
    </xdr:from>
    <xdr:to>
      <xdr:col>107</xdr:col>
      <xdr:colOff>101600</xdr:colOff>
      <xdr:row>84</xdr:row>
      <xdr:rowOff>17463</xdr:rowOff>
    </xdr:to>
    <xdr:sp macro="" textlink="">
      <xdr:nvSpPr>
        <xdr:cNvPr id="427" name="楕円 426">
          <a:extLst>
            <a:ext uri="{FF2B5EF4-FFF2-40B4-BE49-F238E27FC236}">
              <a16:creationId xmlns:a16="http://schemas.microsoft.com/office/drawing/2014/main" id="{97D2EEC1-A342-45C4-A0C9-F7F992938403}"/>
            </a:ext>
          </a:extLst>
        </xdr:cNvPr>
        <xdr:cNvSpPr/>
      </xdr:nvSpPr>
      <xdr:spPr>
        <a:xfrm>
          <a:off x="20383500" y="143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128969</xdr:rowOff>
    </xdr:from>
    <xdr:to>
      <xdr:col>111</xdr:col>
      <xdr:colOff>177800</xdr:colOff>
      <xdr:row>83</xdr:row>
      <xdr:rowOff>138113</xdr:rowOff>
    </xdr:to>
    <xdr:cxnSp macro="">
      <xdr:nvCxnSpPr>
        <xdr:cNvPr id="428" name="直線コネクタ 427">
          <a:extLst>
            <a:ext uri="{FF2B5EF4-FFF2-40B4-BE49-F238E27FC236}">
              <a16:creationId xmlns:a16="http://schemas.microsoft.com/office/drawing/2014/main" id="{1D032711-F6E7-427C-8B38-1BC727027EDF}"/>
            </a:ext>
          </a:extLst>
        </xdr:cNvPr>
        <xdr:cNvCxnSpPr/>
      </xdr:nvCxnSpPr>
      <xdr:spPr>
        <a:xfrm flipV="1">
          <a:off x="20434300" y="1435931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98171</xdr:rowOff>
    </xdr:from>
    <xdr:to>
      <xdr:col>102</xdr:col>
      <xdr:colOff>165100</xdr:colOff>
      <xdr:row>84</xdr:row>
      <xdr:rowOff>28321</xdr:rowOff>
    </xdr:to>
    <xdr:sp macro="" textlink="">
      <xdr:nvSpPr>
        <xdr:cNvPr id="429" name="楕円 428">
          <a:extLst>
            <a:ext uri="{FF2B5EF4-FFF2-40B4-BE49-F238E27FC236}">
              <a16:creationId xmlns:a16="http://schemas.microsoft.com/office/drawing/2014/main" id="{7039499E-7856-4675-8E4E-81494322E395}"/>
            </a:ext>
          </a:extLst>
        </xdr:cNvPr>
        <xdr:cNvSpPr/>
      </xdr:nvSpPr>
      <xdr:spPr>
        <a:xfrm>
          <a:off x="19494500" y="143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138113</xdr:rowOff>
    </xdr:from>
    <xdr:to>
      <xdr:col>107</xdr:col>
      <xdr:colOff>50800</xdr:colOff>
      <xdr:row>83</xdr:row>
      <xdr:rowOff>148971</xdr:rowOff>
    </xdr:to>
    <xdr:cxnSp macro="">
      <xdr:nvCxnSpPr>
        <xdr:cNvPr id="430" name="直線コネクタ 429">
          <a:extLst>
            <a:ext uri="{FF2B5EF4-FFF2-40B4-BE49-F238E27FC236}">
              <a16:creationId xmlns:a16="http://schemas.microsoft.com/office/drawing/2014/main" id="{B7E81C82-CF1A-49CA-939D-DF1D1F008AB5}"/>
            </a:ext>
          </a:extLst>
        </xdr:cNvPr>
        <xdr:cNvCxnSpPr/>
      </xdr:nvCxnSpPr>
      <xdr:spPr>
        <a:xfrm flipV="1">
          <a:off x="19545300" y="1436846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138176</xdr:rowOff>
    </xdr:from>
    <xdr:to>
      <xdr:col>98</xdr:col>
      <xdr:colOff>38100</xdr:colOff>
      <xdr:row>84</xdr:row>
      <xdr:rowOff>68326</xdr:rowOff>
    </xdr:to>
    <xdr:sp macro="" textlink="">
      <xdr:nvSpPr>
        <xdr:cNvPr id="431" name="楕円 430">
          <a:extLst>
            <a:ext uri="{FF2B5EF4-FFF2-40B4-BE49-F238E27FC236}">
              <a16:creationId xmlns:a16="http://schemas.microsoft.com/office/drawing/2014/main" id="{F54720D2-25F7-4C7D-ACB2-D7050F765854}"/>
            </a:ext>
          </a:extLst>
        </xdr:cNvPr>
        <xdr:cNvSpPr/>
      </xdr:nvSpPr>
      <xdr:spPr>
        <a:xfrm>
          <a:off x="18605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148971</xdr:rowOff>
    </xdr:from>
    <xdr:to>
      <xdr:col>102</xdr:col>
      <xdr:colOff>114300</xdr:colOff>
      <xdr:row>84</xdr:row>
      <xdr:rowOff>17526</xdr:rowOff>
    </xdr:to>
    <xdr:cxnSp macro="">
      <xdr:nvCxnSpPr>
        <xdr:cNvPr id="432" name="直線コネクタ 431">
          <a:extLst>
            <a:ext uri="{FF2B5EF4-FFF2-40B4-BE49-F238E27FC236}">
              <a16:creationId xmlns:a16="http://schemas.microsoft.com/office/drawing/2014/main" id="{018B185C-0260-41B9-B064-A891ABADDD13}"/>
            </a:ext>
          </a:extLst>
        </xdr:cNvPr>
        <xdr:cNvCxnSpPr/>
      </xdr:nvCxnSpPr>
      <xdr:spPr>
        <a:xfrm flipV="1">
          <a:off x="18656300" y="14379321"/>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433" name="n_1aveValue【消防施設】&#10;一人当たり面積">
          <a:extLst>
            <a:ext uri="{FF2B5EF4-FFF2-40B4-BE49-F238E27FC236}">
              <a16:creationId xmlns:a16="http://schemas.microsoft.com/office/drawing/2014/main" id="{9D5E507F-EFFF-489E-8952-16413DF46DC1}"/>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434" name="n_2aveValue【消防施設】&#10;一人当たり面積">
          <a:extLst>
            <a:ext uri="{FF2B5EF4-FFF2-40B4-BE49-F238E27FC236}">
              <a16:creationId xmlns:a16="http://schemas.microsoft.com/office/drawing/2014/main" id="{BA55A5BB-BBCB-48CF-8094-181BA621357C}"/>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435" name="n_3aveValue【消防施設】&#10;一人当たり面積">
          <a:extLst>
            <a:ext uri="{FF2B5EF4-FFF2-40B4-BE49-F238E27FC236}">
              <a16:creationId xmlns:a16="http://schemas.microsoft.com/office/drawing/2014/main" id="{B09130EF-6D1A-49AF-9004-E997A817F2B2}"/>
            </a:ext>
          </a:extLst>
        </xdr:cNvPr>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436" name="n_4aveValue【消防施設】&#10;一人当たり面積">
          <a:extLst>
            <a:ext uri="{FF2B5EF4-FFF2-40B4-BE49-F238E27FC236}">
              <a16:creationId xmlns:a16="http://schemas.microsoft.com/office/drawing/2014/main" id="{18B9A252-0B5D-4000-8910-2DE102C65A9E}"/>
            </a:ext>
          </a:extLst>
        </xdr:cNvPr>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24846</xdr:rowOff>
    </xdr:from>
    <xdr:ext cx="469744" cy="259045"/>
    <xdr:sp macro="" textlink="">
      <xdr:nvSpPr>
        <xdr:cNvPr id="437" name="n_1mainValue【消防施設】&#10;一人当たり面積">
          <a:extLst>
            <a:ext uri="{FF2B5EF4-FFF2-40B4-BE49-F238E27FC236}">
              <a16:creationId xmlns:a16="http://schemas.microsoft.com/office/drawing/2014/main" id="{069F44AB-DED8-493B-9EE1-CE1E59E6800D}"/>
            </a:ext>
          </a:extLst>
        </xdr:cNvPr>
        <xdr:cNvSpPr txBox="1"/>
      </xdr:nvSpPr>
      <xdr:spPr>
        <a:xfrm>
          <a:off x="21075727" y="1408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33990</xdr:rowOff>
    </xdr:from>
    <xdr:ext cx="469744" cy="259045"/>
    <xdr:sp macro="" textlink="">
      <xdr:nvSpPr>
        <xdr:cNvPr id="438" name="n_2mainValue【消防施設】&#10;一人当たり面積">
          <a:extLst>
            <a:ext uri="{FF2B5EF4-FFF2-40B4-BE49-F238E27FC236}">
              <a16:creationId xmlns:a16="http://schemas.microsoft.com/office/drawing/2014/main" id="{859E5243-0C8E-441F-96DF-2970C8CDB67F}"/>
            </a:ext>
          </a:extLst>
        </xdr:cNvPr>
        <xdr:cNvSpPr txBox="1"/>
      </xdr:nvSpPr>
      <xdr:spPr>
        <a:xfrm>
          <a:off x="20199427" y="1409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44848</xdr:rowOff>
    </xdr:from>
    <xdr:ext cx="469744" cy="259045"/>
    <xdr:sp macro="" textlink="">
      <xdr:nvSpPr>
        <xdr:cNvPr id="439" name="n_3mainValue【消防施設】&#10;一人当たり面積">
          <a:extLst>
            <a:ext uri="{FF2B5EF4-FFF2-40B4-BE49-F238E27FC236}">
              <a16:creationId xmlns:a16="http://schemas.microsoft.com/office/drawing/2014/main" id="{0C304D00-CF8C-457D-88CB-24B9E9C4E576}"/>
            </a:ext>
          </a:extLst>
        </xdr:cNvPr>
        <xdr:cNvSpPr txBox="1"/>
      </xdr:nvSpPr>
      <xdr:spPr>
        <a:xfrm>
          <a:off x="19310427" y="1410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84853</xdr:rowOff>
    </xdr:from>
    <xdr:ext cx="469744" cy="259045"/>
    <xdr:sp macro="" textlink="">
      <xdr:nvSpPr>
        <xdr:cNvPr id="440" name="n_4mainValue【消防施設】&#10;一人当たり面積">
          <a:extLst>
            <a:ext uri="{FF2B5EF4-FFF2-40B4-BE49-F238E27FC236}">
              <a16:creationId xmlns:a16="http://schemas.microsoft.com/office/drawing/2014/main" id="{64326D5F-CFFB-4D24-952F-4B35B35762AB}"/>
            </a:ext>
          </a:extLst>
        </xdr:cNvPr>
        <xdr:cNvSpPr txBox="1"/>
      </xdr:nvSpPr>
      <xdr:spPr>
        <a:xfrm>
          <a:off x="18421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8C2C94A1-ABAC-4A69-B2C3-F2DC86FA6D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B68824C0-3B66-491C-81BF-2BCD95FC9BB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D106EDC6-1587-40FD-B3FC-1FBA26870E8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5761783F-A554-4422-BAF7-4547D95CF6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E6D6AA00-F616-4E24-81E0-A7884D161AD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BD67B3A5-9495-47E4-8F92-FE063515EF3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22D978BB-B703-4EC7-8635-4B283C494F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3A4AB15A-6F84-4D9C-84DF-0D5E3942DFE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497FE4AB-4A96-4A7C-BF34-91E7BD8F171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06EE4A27-A911-4F61-8872-938F09C5FC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A2235D4A-3A44-46B3-B2DA-DF5F898979C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2" name="直線コネクタ 451">
          <a:extLst>
            <a:ext uri="{FF2B5EF4-FFF2-40B4-BE49-F238E27FC236}">
              <a16:creationId xmlns:a16="http://schemas.microsoft.com/office/drawing/2014/main" id="{11AE7DD3-22D4-42E2-B546-E9E2050A520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3" name="テキスト ボックス 452">
          <a:extLst>
            <a:ext uri="{FF2B5EF4-FFF2-40B4-BE49-F238E27FC236}">
              <a16:creationId xmlns:a16="http://schemas.microsoft.com/office/drawing/2014/main" id="{CAA144DC-7F2B-479C-914F-226F8D7D549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4" name="直線コネクタ 453">
          <a:extLst>
            <a:ext uri="{FF2B5EF4-FFF2-40B4-BE49-F238E27FC236}">
              <a16:creationId xmlns:a16="http://schemas.microsoft.com/office/drawing/2014/main" id="{EF5F50BC-1B12-4F28-A7A0-CD1900D39A5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5" name="テキスト ボックス 454">
          <a:extLst>
            <a:ext uri="{FF2B5EF4-FFF2-40B4-BE49-F238E27FC236}">
              <a16:creationId xmlns:a16="http://schemas.microsoft.com/office/drawing/2014/main" id="{F801CD30-95FF-4825-A9F3-E16258AA733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6" name="直線コネクタ 455">
          <a:extLst>
            <a:ext uri="{FF2B5EF4-FFF2-40B4-BE49-F238E27FC236}">
              <a16:creationId xmlns:a16="http://schemas.microsoft.com/office/drawing/2014/main" id="{00BD777C-ACA5-43E1-93CE-EEB74785F37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7" name="テキスト ボックス 456">
          <a:extLst>
            <a:ext uri="{FF2B5EF4-FFF2-40B4-BE49-F238E27FC236}">
              <a16:creationId xmlns:a16="http://schemas.microsoft.com/office/drawing/2014/main" id="{86CFB14F-652C-4936-97B5-80A8A093193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8" name="直線コネクタ 457">
          <a:extLst>
            <a:ext uri="{FF2B5EF4-FFF2-40B4-BE49-F238E27FC236}">
              <a16:creationId xmlns:a16="http://schemas.microsoft.com/office/drawing/2014/main" id="{5341B2D4-49E5-45A5-89DC-0D4B0F8249D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9" name="テキスト ボックス 458">
          <a:extLst>
            <a:ext uri="{FF2B5EF4-FFF2-40B4-BE49-F238E27FC236}">
              <a16:creationId xmlns:a16="http://schemas.microsoft.com/office/drawing/2014/main" id="{9E9BBF3B-96EC-46C9-B66C-A0AED2E3037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0" name="直線コネクタ 459">
          <a:extLst>
            <a:ext uri="{FF2B5EF4-FFF2-40B4-BE49-F238E27FC236}">
              <a16:creationId xmlns:a16="http://schemas.microsoft.com/office/drawing/2014/main" id="{1B88A3E5-3291-4C19-A29F-7E2DACF9CB7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1" name="テキスト ボックス 460">
          <a:extLst>
            <a:ext uri="{FF2B5EF4-FFF2-40B4-BE49-F238E27FC236}">
              <a16:creationId xmlns:a16="http://schemas.microsoft.com/office/drawing/2014/main" id="{D831C933-A850-4A5E-BFDE-2680EA1A25B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a:extLst>
            <a:ext uri="{FF2B5EF4-FFF2-40B4-BE49-F238E27FC236}">
              <a16:creationId xmlns:a16="http://schemas.microsoft.com/office/drawing/2014/main" id="{056BA2AF-D2DA-45F0-AB9F-628B52DD86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99415BA6-D563-4736-8927-50414653043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4" name="直線コネクタ 463">
          <a:extLst>
            <a:ext uri="{FF2B5EF4-FFF2-40B4-BE49-F238E27FC236}">
              <a16:creationId xmlns:a16="http://schemas.microsoft.com/office/drawing/2014/main" id="{EF4C8C5E-AF22-4BF9-877D-2B0E1CA2661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5" name="【庁舎】&#10;有形固定資産減価償却率最小値テキスト">
          <a:extLst>
            <a:ext uri="{FF2B5EF4-FFF2-40B4-BE49-F238E27FC236}">
              <a16:creationId xmlns:a16="http://schemas.microsoft.com/office/drawing/2014/main" id="{A29B8663-09B8-4085-A437-A430C4AA713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6" name="直線コネクタ 465">
          <a:extLst>
            <a:ext uri="{FF2B5EF4-FFF2-40B4-BE49-F238E27FC236}">
              <a16:creationId xmlns:a16="http://schemas.microsoft.com/office/drawing/2014/main" id="{335C2CCC-D0E6-4DCA-91D7-44ADBDDAC27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7" name="【庁舎】&#10;有形固定資産減価償却率最大値テキスト">
          <a:extLst>
            <a:ext uri="{FF2B5EF4-FFF2-40B4-BE49-F238E27FC236}">
              <a16:creationId xmlns:a16="http://schemas.microsoft.com/office/drawing/2014/main" id="{10FF479F-C3A4-4D70-9687-289F2958CAA7}"/>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8" name="直線コネクタ 467">
          <a:extLst>
            <a:ext uri="{FF2B5EF4-FFF2-40B4-BE49-F238E27FC236}">
              <a16:creationId xmlns:a16="http://schemas.microsoft.com/office/drawing/2014/main" id="{5499B784-24B0-4CC0-ADF6-D10DF96911A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469" name="【庁舎】&#10;有形固定資産減価償却率平均値テキスト">
          <a:extLst>
            <a:ext uri="{FF2B5EF4-FFF2-40B4-BE49-F238E27FC236}">
              <a16:creationId xmlns:a16="http://schemas.microsoft.com/office/drawing/2014/main" id="{59550F6A-B43B-4966-AFF2-482825D6BB4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70" name="フローチャート: 判断 469">
          <a:extLst>
            <a:ext uri="{FF2B5EF4-FFF2-40B4-BE49-F238E27FC236}">
              <a16:creationId xmlns:a16="http://schemas.microsoft.com/office/drawing/2014/main" id="{8089B1C9-C61A-4B66-AE4F-07EC09B11BA4}"/>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471" name="フローチャート: 判断 470">
          <a:extLst>
            <a:ext uri="{FF2B5EF4-FFF2-40B4-BE49-F238E27FC236}">
              <a16:creationId xmlns:a16="http://schemas.microsoft.com/office/drawing/2014/main" id="{731AE6BD-B701-43BB-A02C-FE6EABAF49ED}"/>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472" name="フローチャート: 判断 471">
          <a:extLst>
            <a:ext uri="{FF2B5EF4-FFF2-40B4-BE49-F238E27FC236}">
              <a16:creationId xmlns:a16="http://schemas.microsoft.com/office/drawing/2014/main" id="{4AB429D6-120B-4151-AF12-53C6E0C22EA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473" name="フローチャート: 判断 472">
          <a:extLst>
            <a:ext uri="{FF2B5EF4-FFF2-40B4-BE49-F238E27FC236}">
              <a16:creationId xmlns:a16="http://schemas.microsoft.com/office/drawing/2014/main" id="{C74AF5E0-647E-40E8-A96A-A82B0F276009}"/>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74" name="フローチャート: 判断 473">
          <a:extLst>
            <a:ext uri="{FF2B5EF4-FFF2-40B4-BE49-F238E27FC236}">
              <a16:creationId xmlns:a16="http://schemas.microsoft.com/office/drawing/2014/main" id="{C3417154-CDA2-46C4-B064-5138A9671321}"/>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9FD6C4E-53F6-4117-8578-6D4F3EB9851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8D21B46-6A7B-45B5-BC89-D2CC48D6BE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8BA780D-76A1-44C0-B804-9A9381A957F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BA983EC-F574-41C3-BE7A-A43B593ED5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50692776-4080-4313-A2B2-D851F0BA67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132080</xdr:rowOff>
    </xdr:from>
    <xdr:to>
      <xdr:col>85</xdr:col>
      <xdr:colOff>177800</xdr:colOff>
      <xdr:row>106</xdr:row>
      <xdr:rowOff>62230</xdr:rowOff>
    </xdr:to>
    <xdr:sp macro="" textlink="">
      <xdr:nvSpPr>
        <xdr:cNvPr id="480" name="楕円 479">
          <a:extLst>
            <a:ext uri="{FF2B5EF4-FFF2-40B4-BE49-F238E27FC236}">
              <a16:creationId xmlns:a16="http://schemas.microsoft.com/office/drawing/2014/main" id="{20FD3187-DE10-450D-8FE7-CD76BC464712}"/>
            </a:ext>
          </a:extLst>
        </xdr:cNvPr>
        <xdr:cNvSpPr/>
      </xdr:nvSpPr>
      <xdr:spPr>
        <a:xfrm>
          <a:off x="16268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110507</xdr:rowOff>
    </xdr:from>
    <xdr:ext cx="405111" cy="259045"/>
    <xdr:sp macro="" textlink="">
      <xdr:nvSpPr>
        <xdr:cNvPr id="481" name="【庁舎】&#10;有形固定資産減価償却率該当値テキスト">
          <a:extLst>
            <a:ext uri="{FF2B5EF4-FFF2-40B4-BE49-F238E27FC236}">
              <a16:creationId xmlns:a16="http://schemas.microsoft.com/office/drawing/2014/main" id="{2DDCDF15-CF6F-467C-AD6E-0A7277B31B81}"/>
            </a:ext>
          </a:extLst>
        </xdr:cNvPr>
        <xdr:cNvSpPr txBox="1"/>
      </xdr:nvSpPr>
      <xdr:spPr>
        <a:xfrm>
          <a:off x="16357600"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91439</xdr:rowOff>
    </xdr:from>
    <xdr:to>
      <xdr:col>81</xdr:col>
      <xdr:colOff>101600</xdr:colOff>
      <xdr:row>106</xdr:row>
      <xdr:rowOff>21589</xdr:rowOff>
    </xdr:to>
    <xdr:sp macro="" textlink="">
      <xdr:nvSpPr>
        <xdr:cNvPr id="482" name="楕円 481">
          <a:extLst>
            <a:ext uri="{FF2B5EF4-FFF2-40B4-BE49-F238E27FC236}">
              <a16:creationId xmlns:a16="http://schemas.microsoft.com/office/drawing/2014/main" id="{C12C0505-0411-4817-B207-BAEC214CDC0C}"/>
            </a:ext>
          </a:extLst>
        </xdr:cNvPr>
        <xdr:cNvSpPr/>
      </xdr:nvSpPr>
      <xdr:spPr>
        <a:xfrm>
          <a:off x="15430500" y="180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142239</xdr:rowOff>
    </xdr:from>
    <xdr:to>
      <xdr:col>85</xdr:col>
      <xdr:colOff>127000</xdr:colOff>
      <xdr:row>106</xdr:row>
      <xdr:rowOff>11430</xdr:rowOff>
    </xdr:to>
    <xdr:cxnSp macro="">
      <xdr:nvCxnSpPr>
        <xdr:cNvPr id="483" name="直線コネクタ 482">
          <a:extLst>
            <a:ext uri="{FF2B5EF4-FFF2-40B4-BE49-F238E27FC236}">
              <a16:creationId xmlns:a16="http://schemas.microsoft.com/office/drawing/2014/main" id="{05DFB539-82AC-4F21-80A4-F5B66353F269}"/>
            </a:ext>
          </a:extLst>
        </xdr:cNvPr>
        <xdr:cNvCxnSpPr/>
      </xdr:nvCxnSpPr>
      <xdr:spPr>
        <a:xfrm>
          <a:off x="15481300" y="18144489"/>
          <a:ext cx="8382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149861</xdr:rowOff>
    </xdr:from>
    <xdr:to>
      <xdr:col>76</xdr:col>
      <xdr:colOff>165100</xdr:colOff>
      <xdr:row>106</xdr:row>
      <xdr:rowOff>80011</xdr:rowOff>
    </xdr:to>
    <xdr:sp macro="" textlink="">
      <xdr:nvSpPr>
        <xdr:cNvPr id="484" name="楕円 483">
          <a:extLst>
            <a:ext uri="{FF2B5EF4-FFF2-40B4-BE49-F238E27FC236}">
              <a16:creationId xmlns:a16="http://schemas.microsoft.com/office/drawing/2014/main" id="{0BD31D00-AB93-4C5B-9318-16D6689EF14C}"/>
            </a:ext>
          </a:extLst>
        </xdr:cNvPr>
        <xdr:cNvSpPr/>
      </xdr:nvSpPr>
      <xdr:spPr>
        <a:xfrm>
          <a:off x="145415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142239</xdr:rowOff>
    </xdr:from>
    <xdr:to>
      <xdr:col>81</xdr:col>
      <xdr:colOff>50800</xdr:colOff>
      <xdr:row>106</xdr:row>
      <xdr:rowOff>29211</xdr:rowOff>
    </xdr:to>
    <xdr:cxnSp macro="">
      <xdr:nvCxnSpPr>
        <xdr:cNvPr id="485" name="直線コネクタ 484">
          <a:extLst>
            <a:ext uri="{FF2B5EF4-FFF2-40B4-BE49-F238E27FC236}">
              <a16:creationId xmlns:a16="http://schemas.microsoft.com/office/drawing/2014/main" id="{F5EC8F1A-ABED-42C0-A74F-B23D0C8F7FA3}"/>
            </a:ext>
          </a:extLst>
        </xdr:cNvPr>
        <xdr:cNvCxnSpPr/>
      </xdr:nvCxnSpPr>
      <xdr:spPr>
        <a:xfrm flipV="1">
          <a:off x="14592300" y="18144489"/>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24130</xdr:rowOff>
    </xdr:from>
    <xdr:to>
      <xdr:col>72</xdr:col>
      <xdr:colOff>38100</xdr:colOff>
      <xdr:row>105</xdr:row>
      <xdr:rowOff>125730</xdr:rowOff>
    </xdr:to>
    <xdr:sp macro="" textlink="">
      <xdr:nvSpPr>
        <xdr:cNvPr id="486" name="楕円 485">
          <a:extLst>
            <a:ext uri="{FF2B5EF4-FFF2-40B4-BE49-F238E27FC236}">
              <a16:creationId xmlns:a16="http://schemas.microsoft.com/office/drawing/2014/main" id="{4A9316A7-3F8D-47A0-AD6C-BA335B02DEE2}"/>
            </a:ext>
          </a:extLst>
        </xdr:cNvPr>
        <xdr:cNvSpPr/>
      </xdr:nvSpPr>
      <xdr:spPr>
        <a:xfrm>
          <a:off x="13652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74930</xdr:rowOff>
    </xdr:from>
    <xdr:to>
      <xdr:col>76</xdr:col>
      <xdr:colOff>114300</xdr:colOff>
      <xdr:row>106</xdr:row>
      <xdr:rowOff>29211</xdr:rowOff>
    </xdr:to>
    <xdr:cxnSp macro="">
      <xdr:nvCxnSpPr>
        <xdr:cNvPr id="487" name="直線コネクタ 486">
          <a:extLst>
            <a:ext uri="{FF2B5EF4-FFF2-40B4-BE49-F238E27FC236}">
              <a16:creationId xmlns:a16="http://schemas.microsoft.com/office/drawing/2014/main" id="{F9544EA9-210A-41E2-9C56-84B849D9DB41}"/>
            </a:ext>
          </a:extLst>
        </xdr:cNvPr>
        <xdr:cNvCxnSpPr/>
      </xdr:nvCxnSpPr>
      <xdr:spPr>
        <a:xfrm>
          <a:off x="13703300" y="180771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0</xdr:rowOff>
    </xdr:from>
    <xdr:to>
      <xdr:col>67</xdr:col>
      <xdr:colOff>101600</xdr:colOff>
      <xdr:row>105</xdr:row>
      <xdr:rowOff>101600</xdr:rowOff>
    </xdr:to>
    <xdr:sp macro="" textlink="">
      <xdr:nvSpPr>
        <xdr:cNvPr id="488" name="楕円 487">
          <a:extLst>
            <a:ext uri="{FF2B5EF4-FFF2-40B4-BE49-F238E27FC236}">
              <a16:creationId xmlns:a16="http://schemas.microsoft.com/office/drawing/2014/main" id="{377EE403-88F5-4D44-B969-8EE0D1FAD1F7}"/>
            </a:ext>
          </a:extLst>
        </xdr:cNvPr>
        <xdr:cNvSpPr/>
      </xdr:nvSpPr>
      <xdr:spPr>
        <a:xfrm>
          <a:off x="12763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50800</xdr:rowOff>
    </xdr:from>
    <xdr:to>
      <xdr:col>71</xdr:col>
      <xdr:colOff>177800</xdr:colOff>
      <xdr:row>105</xdr:row>
      <xdr:rowOff>74930</xdr:rowOff>
    </xdr:to>
    <xdr:cxnSp macro="">
      <xdr:nvCxnSpPr>
        <xdr:cNvPr id="489" name="直線コネクタ 488">
          <a:extLst>
            <a:ext uri="{FF2B5EF4-FFF2-40B4-BE49-F238E27FC236}">
              <a16:creationId xmlns:a16="http://schemas.microsoft.com/office/drawing/2014/main" id="{D3EAA549-E0C7-4156-8C95-B79435B6B1FD}"/>
            </a:ext>
          </a:extLst>
        </xdr:cNvPr>
        <xdr:cNvCxnSpPr/>
      </xdr:nvCxnSpPr>
      <xdr:spPr>
        <a:xfrm>
          <a:off x="12814300" y="1805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490" name="n_1aveValue【庁舎】&#10;有形固定資産減価償却率">
          <a:extLst>
            <a:ext uri="{FF2B5EF4-FFF2-40B4-BE49-F238E27FC236}">
              <a16:creationId xmlns:a16="http://schemas.microsoft.com/office/drawing/2014/main" id="{DBE95CBA-56F8-4D99-8350-D28F5CFABB33}"/>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491" name="n_2aveValue【庁舎】&#10;有形固定資産減価償却率">
          <a:extLst>
            <a:ext uri="{FF2B5EF4-FFF2-40B4-BE49-F238E27FC236}">
              <a16:creationId xmlns:a16="http://schemas.microsoft.com/office/drawing/2014/main" id="{3FCC4D23-1BE9-479C-A1BD-B60D2EAC14A5}"/>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492" name="n_3aveValue【庁舎】&#10;有形固定資産減価償却率">
          <a:extLst>
            <a:ext uri="{FF2B5EF4-FFF2-40B4-BE49-F238E27FC236}">
              <a16:creationId xmlns:a16="http://schemas.microsoft.com/office/drawing/2014/main" id="{38F9A8CA-DD62-4593-87E7-718137EB0FAA}"/>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93" name="n_4aveValue【庁舎】&#10;有形固定資産減価償却率">
          <a:extLst>
            <a:ext uri="{FF2B5EF4-FFF2-40B4-BE49-F238E27FC236}">
              <a16:creationId xmlns:a16="http://schemas.microsoft.com/office/drawing/2014/main" id="{2B1A9510-1C83-405B-8C8E-99A408B52FCB}"/>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12716</xdr:rowOff>
    </xdr:from>
    <xdr:ext cx="405111" cy="259045"/>
    <xdr:sp macro="" textlink="">
      <xdr:nvSpPr>
        <xdr:cNvPr id="494" name="n_1mainValue【庁舎】&#10;有形固定資産減価償却率">
          <a:extLst>
            <a:ext uri="{FF2B5EF4-FFF2-40B4-BE49-F238E27FC236}">
              <a16:creationId xmlns:a16="http://schemas.microsoft.com/office/drawing/2014/main" id="{B75A78AA-519A-4B4A-8C6B-2E5E0FF5EBF0}"/>
            </a:ext>
          </a:extLst>
        </xdr:cNvPr>
        <xdr:cNvSpPr txBox="1"/>
      </xdr:nvSpPr>
      <xdr:spPr>
        <a:xfrm>
          <a:off x="15266044" y="1818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71138</xdr:rowOff>
    </xdr:from>
    <xdr:ext cx="405111" cy="259045"/>
    <xdr:sp macro="" textlink="">
      <xdr:nvSpPr>
        <xdr:cNvPr id="495" name="n_2mainValue【庁舎】&#10;有形固定資産減価償却率">
          <a:extLst>
            <a:ext uri="{FF2B5EF4-FFF2-40B4-BE49-F238E27FC236}">
              <a16:creationId xmlns:a16="http://schemas.microsoft.com/office/drawing/2014/main" id="{68D5C2F3-55A4-46A6-84AE-0E8CB84A35D6}"/>
            </a:ext>
          </a:extLst>
        </xdr:cNvPr>
        <xdr:cNvSpPr txBox="1"/>
      </xdr:nvSpPr>
      <xdr:spPr>
        <a:xfrm>
          <a:off x="14389744" y="1824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116857</xdr:rowOff>
    </xdr:from>
    <xdr:ext cx="405111" cy="259045"/>
    <xdr:sp macro="" textlink="">
      <xdr:nvSpPr>
        <xdr:cNvPr id="496" name="n_3mainValue【庁舎】&#10;有形固定資産減価償却率">
          <a:extLst>
            <a:ext uri="{FF2B5EF4-FFF2-40B4-BE49-F238E27FC236}">
              <a16:creationId xmlns:a16="http://schemas.microsoft.com/office/drawing/2014/main" id="{079FECA6-7AF2-4895-84AE-C9E19B75EC62}"/>
            </a:ext>
          </a:extLst>
        </xdr:cNvPr>
        <xdr:cNvSpPr txBox="1"/>
      </xdr:nvSpPr>
      <xdr:spPr>
        <a:xfrm>
          <a:off x="13500744" y="181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92727</xdr:rowOff>
    </xdr:from>
    <xdr:ext cx="405111" cy="259045"/>
    <xdr:sp macro="" textlink="">
      <xdr:nvSpPr>
        <xdr:cNvPr id="497" name="n_4mainValue【庁舎】&#10;有形固定資産減価償却率">
          <a:extLst>
            <a:ext uri="{FF2B5EF4-FFF2-40B4-BE49-F238E27FC236}">
              <a16:creationId xmlns:a16="http://schemas.microsoft.com/office/drawing/2014/main" id="{40A5F63C-8BE4-49D6-8D3E-5D8A13D361DB}"/>
            </a:ext>
          </a:extLst>
        </xdr:cNvPr>
        <xdr:cNvSpPr txBox="1"/>
      </xdr:nvSpPr>
      <xdr:spPr>
        <a:xfrm>
          <a:off x="12611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a:extLst>
            <a:ext uri="{FF2B5EF4-FFF2-40B4-BE49-F238E27FC236}">
              <a16:creationId xmlns:a16="http://schemas.microsoft.com/office/drawing/2014/main" id="{8D3628DC-2A73-414B-8B8B-7BB7F35824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a:extLst>
            <a:ext uri="{FF2B5EF4-FFF2-40B4-BE49-F238E27FC236}">
              <a16:creationId xmlns:a16="http://schemas.microsoft.com/office/drawing/2014/main" id="{4122EAE3-E99D-4B3A-94D6-E8D47D4F32D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a:extLst>
            <a:ext uri="{FF2B5EF4-FFF2-40B4-BE49-F238E27FC236}">
              <a16:creationId xmlns:a16="http://schemas.microsoft.com/office/drawing/2014/main" id="{F8DEE5E0-AFFB-4668-8C85-9C2F51F2341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a:extLst>
            <a:ext uri="{FF2B5EF4-FFF2-40B4-BE49-F238E27FC236}">
              <a16:creationId xmlns:a16="http://schemas.microsoft.com/office/drawing/2014/main" id="{46FB92EE-36F3-4308-8B55-A993F51E751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a:extLst>
            <a:ext uri="{FF2B5EF4-FFF2-40B4-BE49-F238E27FC236}">
              <a16:creationId xmlns:a16="http://schemas.microsoft.com/office/drawing/2014/main" id="{6FF54996-ADC6-4F26-98DB-DD192960EC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a:extLst>
            <a:ext uri="{FF2B5EF4-FFF2-40B4-BE49-F238E27FC236}">
              <a16:creationId xmlns:a16="http://schemas.microsoft.com/office/drawing/2014/main" id="{7AA756BA-E4EA-4741-9628-12481FA1E5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a:extLst>
            <a:ext uri="{FF2B5EF4-FFF2-40B4-BE49-F238E27FC236}">
              <a16:creationId xmlns:a16="http://schemas.microsoft.com/office/drawing/2014/main" id="{2F2385B1-C631-4F0A-8E8B-5058DF9E02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a:extLst>
            <a:ext uri="{FF2B5EF4-FFF2-40B4-BE49-F238E27FC236}">
              <a16:creationId xmlns:a16="http://schemas.microsoft.com/office/drawing/2014/main" id="{A163506D-E343-4B55-A182-3189AA8A902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419CED8F-BC50-4C4D-BC40-11C2FC094B1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a:extLst>
            <a:ext uri="{FF2B5EF4-FFF2-40B4-BE49-F238E27FC236}">
              <a16:creationId xmlns:a16="http://schemas.microsoft.com/office/drawing/2014/main" id="{D641F47D-9375-47B2-9042-5034FE2A404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8" name="直線コネクタ 507">
          <a:extLst>
            <a:ext uri="{FF2B5EF4-FFF2-40B4-BE49-F238E27FC236}">
              <a16:creationId xmlns:a16="http://schemas.microsoft.com/office/drawing/2014/main" id="{6C326706-2925-403D-B336-1C814DD2A6A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9" name="テキスト ボックス 508">
          <a:extLst>
            <a:ext uri="{FF2B5EF4-FFF2-40B4-BE49-F238E27FC236}">
              <a16:creationId xmlns:a16="http://schemas.microsoft.com/office/drawing/2014/main" id="{153E6FD8-9A7B-408C-BE55-6C842CCFF4D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0" name="直線コネクタ 509">
          <a:extLst>
            <a:ext uri="{FF2B5EF4-FFF2-40B4-BE49-F238E27FC236}">
              <a16:creationId xmlns:a16="http://schemas.microsoft.com/office/drawing/2014/main" id="{26A00584-8A46-439C-B223-2D29E605A21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1" name="テキスト ボックス 510">
          <a:extLst>
            <a:ext uri="{FF2B5EF4-FFF2-40B4-BE49-F238E27FC236}">
              <a16:creationId xmlns:a16="http://schemas.microsoft.com/office/drawing/2014/main" id="{D09E2E03-5424-4EB8-AA25-F3ABE38B03B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2" name="直線コネクタ 511">
          <a:extLst>
            <a:ext uri="{FF2B5EF4-FFF2-40B4-BE49-F238E27FC236}">
              <a16:creationId xmlns:a16="http://schemas.microsoft.com/office/drawing/2014/main" id="{8FC1B53F-9ED0-48FF-A560-01EF609BEEE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3" name="テキスト ボックス 512">
          <a:extLst>
            <a:ext uri="{FF2B5EF4-FFF2-40B4-BE49-F238E27FC236}">
              <a16:creationId xmlns:a16="http://schemas.microsoft.com/office/drawing/2014/main" id="{EBE433B5-EC8D-4BBE-ABE4-7211C71D547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4" name="直線コネクタ 513">
          <a:extLst>
            <a:ext uri="{FF2B5EF4-FFF2-40B4-BE49-F238E27FC236}">
              <a16:creationId xmlns:a16="http://schemas.microsoft.com/office/drawing/2014/main" id="{3FC64D46-5F69-416D-AF07-7C7319A4262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5" name="テキスト ボックス 514">
          <a:extLst>
            <a:ext uri="{FF2B5EF4-FFF2-40B4-BE49-F238E27FC236}">
              <a16:creationId xmlns:a16="http://schemas.microsoft.com/office/drawing/2014/main" id="{75AB583F-B423-42A4-A778-8495F434595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6" name="直線コネクタ 515">
          <a:extLst>
            <a:ext uri="{FF2B5EF4-FFF2-40B4-BE49-F238E27FC236}">
              <a16:creationId xmlns:a16="http://schemas.microsoft.com/office/drawing/2014/main" id="{90332CA0-FDCD-4E34-A927-C259A3EE036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7" name="テキスト ボックス 516">
          <a:extLst>
            <a:ext uri="{FF2B5EF4-FFF2-40B4-BE49-F238E27FC236}">
              <a16:creationId xmlns:a16="http://schemas.microsoft.com/office/drawing/2014/main" id="{FC78B41D-C568-4541-A0EC-8ECF103CE84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a:extLst>
            <a:ext uri="{FF2B5EF4-FFF2-40B4-BE49-F238E27FC236}">
              <a16:creationId xmlns:a16="http://schemas.microsoft.com/office/drawing/2014/main" id="{B03CB5B8-0607-45F8-830E-E34311F0FAC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E0D9E1D0-B96E-48F1-BB57-C216DEA6CBC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a:extLst>
            <a:ext uri="{FF2B5EF4-FFF2-40B4-BE49-F238E27FC236}">
              <a16:creationId xmlns:a16="http://schemas.microsoft.com/office/drawing/2014/main" id="{EE8F5464-0D5D-4A2D-938B-7C68077779D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21" name="直線コネクタ 520">
          <a:extLst>
            <a:ext uri="{FF2B5EF4-FFF2-40B4-BE49-F238E27FC236}">
              <a16:creationId xmlns:a16="http://schemas.microsoft.com/office/drawing/2014/main" id="{5F9CF328-7CFD-4B80-8CAF-AB73CFB1AEA8}"/>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22" name="【庁舎】&#10;一人当たり面積最小値テキスト">
          <a:extLst>
            <a:ext uri="{FF2B5EF4-FFF2-40B4-BE49-F238E27FC236}">
              <a16:creationId xmlns:a16="http://schemas.microsoft.com/office/drawing/2014/main" id="{B4ECCBD0-B583-45D5-92CC-449A10380E9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23" name="直線コネクタ 522">
          <a:extLst>
            <a:ext uri="{FF2B5EF4-FFF2-40B4-BE49-F238E27FC236}">
              <a16:creationId xmlns:a16="http://schemas.microsoft.com/office/drawing/2014/main" id="{C56E363A-3C1F-4D6A-80E3-D45346A26482}"/>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24" name="【庁舎】&#10;一人当たり面積最大値テキスト">
          <a:extLst>
            <a:ext uri="{FF2B5EF4-FFF2-40B4-BE49-F238E27FC236}">
              <a16:creationId xmlns:a16="http://schemas.microsoft.com/office/drawing/2014/main" id="{36902D05-4CD5-4EB5-BA50-87EC3E08807F}"/>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25" name="直線コネクタ 524">
          <a:extLst>
            <a:ext uri="{FF2B5EF4-FFF2-40B4-BE49-F238E27FC236}">
              <a16:creationId xmlns:a16="http://schemas.microsoft.com/office/drawing/2014/main" id="{A81C48CF-F978-4275-849D-8ECC5EF32462}"/>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526" name="【庁舎】&#10;一人当たり面積平均値テキスト">
          <a:extLst>
            <a:ext uri="{FF2B5EF4-FFF2-40B4-BE49-F238E27FC236}">
              <a16:creationId xmlns:a16="http://schemas.microsoft.com/office/drawing/2014/main" id="{11E52257-5002-462E-AA8F-810A61D8F683}"/>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27" name="フローチャート: 判断 526">
          <a:extLst>
            <a:ext uri="{FF2B5EF4-FFF2-40B4-BE49-F238E27FC236}">
              <a16:creationId xmlns:a16="http://schemas.microsoft.com/office/drawing/2014/main" id="{F6B799F6-12AE-4A13-AAF1-6EFB7A1F6227}"/>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28" name="フローチャート: 判断 527">
          <a:extLst>
            <a:ext uri="{FF2B5EF4-FFF2-40B4-BE49-F238E27FC236}">
              <a16:creationId xmlns:a16="http://schemas.microsoft.com/office/drawing/2014/main" id="{47A67B9C-D272-41AB-87F8-F715433709FE}"/>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29" name="フローチャート: 判断 528">
          <a:extLst>
            <a:ext uri="{FF2B5EF4-FFF2-40B4-BE49-F238E27FC236}">
              <a16:creationId xmlns:a16="http://schemas.microsoft.com/office/drawing/2014/main" id="{93496FFB-2A6B-4EC8-8955-62568BC18BAF}"/>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30" name="フローチャート: 判断 529">
          <a:extLst>
            <a:ext uri="{FF2B5EF4-FFF2-40B4-BE49-F238E27FC236}">
              <a16:creationId xmlns:a16="http://schemas.microsoft.com/office/drawing/2014/main" id="{B00C6612-FCA6-484F-AE37-F80AA3A111CC}"/>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31" name="フローチャート: 判断 530">
          <a:extLst>
            <a:ext uri="{FF2B5EF4-FFF2-40B4-BE49-F238E27FC236}">
              <a16:creationId xmlns:a16="http://schemas.microsoft.com/office/drawing/2014/main" id="{6BCCF13D-A5B3-46E3-8B09-702DDAD98EDE}"/>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4B70325E-6CF4-4AF7-A950-8AEA93EB858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9F36D16C-F2FD-4D45-92F1-F6748C49529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4CABECA7-2E1E-4200-8211-0C4432C248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F53545C3-02DB-493E-9767-7F409A7A04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3545ADA9-8123-49EB-A769-961A8ED4FB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83693</xdr:rowOff>
    </xdr:from>
    <xdr:to>
      <xdr:col>116</xdr:col>
      <xdr:colOff>114300</xdr:colOff>
      <xdr:row>107</xdr:row>
      <xdr:rowOff>13843</xdr:rowOff>
    </xdr:to>
    <xdr:sp macro="" textlink="">
      <xdr:nvSpPr>
        <xdr:cNvPr id="537" name="楕円 536">
          <a:extLst>
            <a:ext uri="{FF2B5EF4-FFF2-40B4-BE49-F238E27FC236}">
              <a16:creationId xmlns:a16="http://schemas.microsoft.com/office/drawing/2014/main" id="{FAC64D52-0054-470E-8732-9BCA01EB67F3}"/>
            </a:ext>
          </a:extLst>
        </xdr:cNvPr>
        <xdr:cNvSpPr/>
      </xdr:nvSpPr>
      <xdr:spPr>
        <a:xfrm>
          <a:off x="22110700" y="18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106570</xdr:rowOff>
    </xdr:from>
    <xdr:ext cx="469744" cy="259045"/>
    <xdr:sp macro="" textlink="">
      <xdr:nvSpPr>
        <xdr:cNvPr id="538" name="【庁舎】&#10;一人当たり面積該当値テキスト">
          <a:extLst>
            <a:ext uri="{FF2B5EF4-FFF2-40B4-BE49-F238E27FC236}">
              <a16:creationId xmlns:a16="http://schemas.microsoft.com/office/drawing/2014/main" id="{0EDC2237-BD12-4FC0-BC44-ED82C8803C63}"/>
            </a:ext>
          </a:extLst>
        </xdr:cNvPr>
        <xdr:cNvSpPr txBox="1"/>
      </xdr:nvSpPr>
      <xdr:spPr>
        <a:xfrm>
          <a:off x="22199600" y="1810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92838</xdr:rowOff>
    </xdr:from>
    <xdr:to>
      <xdr:col>112</xdr:col>
      <xdr:colOff>38100</xdr:colOff>
      <xdr:row>107</xdr:row>
      <xdr:rowOff>22988</xdr:rowOff>
    </xdr:to>
    <xdr:sp macro="" textlink="">
      <xdr:nvSpPr>
        <xdr:cNvPr id="539" name="楕円 538">
          <a:extLst>
            <a:ext uri="{FF2B5EF4-FFF2-40B4-BE49-F238E27FC236}">
              <a16:creationId xmlns:a16="http://schemas.microsoft.com/office/drawing/2014/main" id="{656C6633-CF17-4836-955E-6FCB61B3D600}"/>
            </a:ext>
          </a:extLst>
        </xdr:cNvPr>
        <xdr:cNvSpPr/>
      </xdr:nvSpPr>
      <xdr:spPr>
        <a:xfrm>
          <a:off x="21272500" y="182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134493</xdr:rowOff>
    </xdr:from>
    <xdr:to>
      <xdr:col>116</xdr:col>
      <xdr:colOff>63500</xdr:colOff>
      <xdr:row>106</xdr:row>
      <xdr:rowOff>143638</xdr:rowOff>
    </xdr:to>
    <xdr:cxnSp macro="">
      <xdr:nvCxnSpPr>
        <xdr:cNvPr id="540" name="直線コネクタ 539">
          <a:extLst>
            <a:ext uri="{FF2B5EF4-FFF2-40B4-BE49-F238E27FC236}">
              <a16:creationId xmlns:a16="http://schemas.microsoft.com/office/drawing/2014/main" id="{2377508B-B160-431C-86C8-7DBE8E95BB9D}"/>
            </a:ext>
          </a:extLst>
        </xdr:cNvPr>
        <xdr:cNvCxnSpPr/>
      </xdr:nvCxnSpPr>
      <xdr:spPr>
        <a:xfrm flipV="1">
          <a:off x="21323300" y="1830819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103124</xdr:rowOff>
    </xdr:from>
    <xdr:to>
      <xdr:col>107</xdr:col>
      <xdr:colOff>101600</xdr:colOff>
      <xdr:row>107</xdr:row>
      <xdr:rowOff>33274</xdr:rowOff>
    </xdr:to>
    <xdr:sp macro="" textlink="">
      <xdr:nvSpPr>
        <xdr:cNvPr id="541" name="楕円 540">
          <a:extLst>
            <a:ext uri="{FF2B5EF4-FFF2-40B4-BE49-F238E27FC236}">
              <a16:creationId xmlns:a16="http://schemas.microsoft.com/office/drawing/2014/main" id="{2D34ABBA-873A-4326-9EB2-709E26E9FD2E}"/>
            </a:ext>
          </a:extLst>
        </xdr:cNvPr>
        <xdr:cNvSpPr/>
      </xdr:nvSpPr>
      <xdr:spPr>
        <a:xfrm>
          <a:off x="20383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143638</xdr:rowOff>
    </xdr:from>
    <xdr:to>
      <xdr:col>111</xdr:col>
      <xdr:colOff>177800</xdr:colOff>
      <xdr:row>106</xdr:row>
      <xdr:rowOff>153924</xdr:rowOff>
    </xdr:to>
    <xdr:cxnSp macro="">
      <xdr:nvCxnSpPr>
        <xdr:cNvPr id="542" name="直線コネクタ 541">
          <a:extLst>
            <a:ext uri="{FF2B5EF4-FFF2-40B4-BE49-F238E27FC236}">
              <a16:creationId xmlns:a16="http://schemas.microsoft.com/office/drawing/2014/main" id="{2974CF4E-57E2-49B3-89E0-290CCCD53D34}"/>
            </a:ext>
          </a:extLst>
        </xdr:cNvPr>
        <xdr:cNvCxnSpPr/>
      </xdr:nvCxnSpPr>
      <xdr:spPr>
        <a:xfrm flipV="1">
          <a:off x="20434300" y="18317338"/>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115315</xdr:rowOff>
    </xdr:from>
    <xdr:to>
      <xdr:col>102</xdr:col>
      <xdr:colOff>165100</xdr:colOff>
      <xdr:row>107</xdr:row>
      <xdr:rowOff>45465</xdr:rowOff>
    </xdr:to>
    <xdr:sp macro="" textlink="">
      <xdr:nvSpPr>
        <xdr:cNvPr id="543" name="楕円 542">
          <a:extLst>
            <a:ext uri="{FF2B5EF4-FFF2-40B4-BE49-F238E27FC236}">
              <a16:creationId xmlns:a16="http://schemas.microsoft.com/office/drawing/2014/main" id="{1287F5AE-65E2-4AE5-88EF-91891E1AC1DD}"/>
            </a:ext>
          </a:extLst>
        </xdr:cNvPr>
        <xdr:cNvSpPr/>
      </xdr:nvSpPr>
      <xdr:spPr>
        <a:xfrm>
          <a:off x="19494500" y="182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153924</xdr:rowOff>
    </xdr:from>
    <xdr:to>
      <xdr:col>107</xdr:col>
      <xdr:colOff>50800</xdr:colOff>
      <xdr:row>106</xdr:row>
      <xdr:rowOff>166115</xdr:rowOff>
    </xdr:to>
    <xdr:cxnSp macro="">
      <xdr:nvCxnSpPr>
        <xdr:cNvPr id="544" name="直線コネクタ 543">
          <a:extLst>
            <a:ext uri="{FF2B5EF4-FFF2-40B4-BE49-F238E27FC236}">
              <a16:creationId xmlns:a16="http://schemas.microsoft.com/office/drawing/2014/main" id="{6DF6DF79-B2F8-4968-B424-165E131DEA04}"/>
            </a:ext>
          </a:extLst>
        </xdr:cNvPr>
        <xdr:cNvCxnSpPr/>
      </xdr:nvCxnSpPr>
      <xdr:spPr>
        <a:xfrm flipV="1">
          <a:off x="19545300" y="18327624"/>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17780</xdr:rowOff>
    </xdr:from>
    <xdr:to>
      <xdr:col>98</xdr:col>
      <xdr:colOff>38100</xdr:colOff>
      <xdr:row>106</xdr:row>
      <xdr:rowOff>119380</xdr:rowOff>
    </xdr:to>
    <xdr:sp macro="" textlink="">
      <xdr:nvSpPr>
        <xdr:cNvPr id="545" name="楕円 544">
          <a:extLst>
            <a:ext uri="{FF2B5EF4-FFF2-40B4-BE49-F238E27FC236}">
              <a16:creationId xmlns:a16="http://schemas.microsoft.com/office/drawing/2014/main" id="{4B1B8987-1D03-456F-A3D2-A881E5196543}"/>
            </a:ext>
          </a:extLst>
        </xdr:cNvPr>
        <xdr:cNvSpPr/>
      </xdr:nvSpPr>
      <xdr:spPr>
        <a:xfrm>
          <a:off x="18605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68580</xdr:rowOff>
    </xdr:from>
    <xdr:to>
      <xdr:col>102</xdr:col>
      <xdr:colOff>114300</xdr:colOff>
      <xdr:row>106</xdr:row>
      <xdr:rowOff>166115</xdr:rowOff>
    </xdr:to>
    <xdr:cxnSp macro="">
      <xdr:nvCxnSpPr>
        <xdr:cNvPr id="546" name="直線コネクタ 545">
          <a:extLst>
            <a:ext uri="{FF2B5EF4-FFF2-40B4-BE49-F238E27FC236}">
              <a16:creationId xmlns:a16="http://schemas.microsoft.com/office/drawing/2014/main" id="{0C8AE7FC-6460-49DC-A544-B0EE7C90FDAD}"/>
            </a:ext>
          </a:extLst>
        </xdr:cNvPr>
        <xdr:cNvCxnSpPr/>
      </xdr:nvCxnSpPr>
      <xdr:spPr>
        <a:xfrm>
          <a:off x="18656300" y="18242280"/>
          <a:ext cx="889000" cy="9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547" name="n_1aveValue【庁舎】&#10;一人当たり面積">
          <a:extLst>
            <a:ext uri="{FF2B5EF4-FFF2-40B4-BE49-F238E27FC236}">
              <a16:creationId xmlns:a16="http://schemas.microsoft.com/office/drawing/2014/main" id="{8E663FFD-344A-419F-8224-9F01AA702899}"/>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548" name="n_2aveValue【庁舎】&#10;一人当たり面積">
          <a:extLst>
            <a:ext uri="{FF2B5EF4-FFF2-40B4-BE49-F238E27FC236}">
              <a16:creationId xmlns:a16="http://schemas.microsoft.com/office/drawing/2014/main" id="{65D38A47-E301-44EC-9C0F-53D1A6604B34}"/>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549" name="n_3aveValue【庁舎】&#10;一人当たり面積">
          <a:extLst>
            <a:ext uri="{FF2B5EF4-FFF2-40B4-BE49-F238E27FC236}">
              <a16:creationId xmlns:a16="http://schemas.microsoft.com/office/drawing/2014/main" id="{E4433775-48D4-4309-938B-66D0E95F8D28}"/>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550" name="n_4aveValue【庁舎】&#10;一人当たり面積">
          <a:extLst>
            <a:ext uri="{FF2B5EF4-FFF2-40B4-BE49-F238E27FC236}">
              <a16:creationId xmlns:a16="http://schemas.microsoft.com/office/drawing/2014/main" id="{29090945-7164-4E9D-981F-06ECEE06F1B7}"/>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39515</xdr:rowOff>
    </xdr:from>
    <xdr:ext cx="469744" cy="259045"/>
    <xdr:sp macro="" textlink="">
      <xdr:nvSpPr>
        <xdr:cNvPr id="551" name="n_1mainValue【庁舎】&#10;一人当たり面積">
          <a:extLst>
            <a:ext uri="{FF2B5EF4-FFF2-40B4-BE49-F238E27FC236}">
              <a16:creationId xmlns:a16="http://schemas.microsoft.com/office/drawing/2014/main" id="{2F93E143-FE17-4767-9A5A-A123F6688806}"/>
            </a:ext>
          </a:extLst>
        </xdr:cNvPr>
        <xdr:cNvSpPr txBox="1"/>
      </xdr:nvSpPr>
      <xdr:spPr>
        <a:xfrm>
          <a:off x="21075727" y="180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49801</xdr:rowOff>
    </xdr:from>
    <xdr:ext cx="469744" cy="259045"/>
    <xdr:sp macro="" textlink="">
      <xdr:nvSpPr>
        <xdr:cNvPr id="552" name="n_2mainValue【庁舎】&#10;一人当たり面積">
          <a:extLst>
            <a:ext uri="{FF2B5EF4-FFF2-40B4-BE49-F238E27FC236}">
              <a16:creationId xmlns:a16="http://schemas.microsoft.com/office/drawing/2014/main" id="{168CE1E5-AD5B-4843-86C6-7075CFCA98B9}"/>
            </a:ext>
          </a:extLst>
        </xdr:cNvPr>
        <xdr:cNvSpPr txBox="1"/>
      </xdr:nvSpPr>
      <xdr:spPr>
        <a:xfrm>
          <a:off x="20199427" y="1805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36592</xdr:rowOff>
    </xdr:from>
    <xdr:ext cx="469744" cy="259045"/>
    <xdr:sp macro="" textlink="">
      <xdr:nvSpPr>
        <xdr:cNvPr id="553" name="n_3mainValue【庁舎】&#10;一人当たり面積">
          <a:extLst>
            <a:ext uri="{FF2B5EF4-FFF2-40B4-BE49-F238E27FC236}">
              <a16:creationId xmlns:a16="http://schemas.microsoft.com/office/drawing/2014/main" id="{918661EF-A109-4119-8779-3CE9FD1CABA7}"/>
            </a:ext>
          </a:extLst>
        </xdr:cNvPr>
        <xdr:cNvSpPr txBox="1"/>
      </xdr:nvSpPr>
      <xdr:spPr>
        <a:xfrm>
          <a:off x="19310427"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135907</xdr:rowOff>
    </xdr:from>
    <xdr:ext cx="469744" cy="259045"/>
    <xdr:sp macro="" textlink="">
      <xdr:nvSpPr>
        <xdr:cNvPr id="554" name="n_4mainValue【庁舎】&#10;一人当たり面積">
          <a:extLst>
            <a:ext uri="{FF2B5EF4-FFF2-40B4-BE49-F238E27FC236}">
              <a16:creationId xmlns:a16="http://schemas.microsoft.com/office/drawing/2014/main" id="{4A5C7DC7-F2C9-4ABC-AECF-73004633C8D4}"/>
            </a:ext>
          </a:extLst>
        </xdr:cNvPr>
        <xdr:cNvSpPr txBox="1"/>
      </xdr:nvSpPr>
      <xdr:spPr>
        <a:xfrm>
          <a:off x="18421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a16="http://schemas.microsoft.com/office/drawing/2014/main" id="{20A9DCC3-9ED5-4766-AA35-8715ADC3168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a16="http://schemas.microsoft.com/office/drawing/2014/main" id="{459FF165-335B-4D01-9BD0-45FD913E72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a16="http://schemas.microsoft.com/office/drawing/2014/main" id="{670170AA-0F10-4542-B8FD-2BA14E5B4B5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有形固定資産減価償却率が類似団体内平均値より低い数値を示しているのは、体育館・プールである。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プールについては、プールの管理棟やプール浴槽の大規模改修をおこなったことや、体育館については平成になって建築され比較的新しい建物であることが、類似団体と比較して低い数値を示している要因である。有形固定資産減価償却率が類似団体より高い数値を示しているのが、役場庁舎、福祉施設、消防施設である。庁舎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年の建築から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年以上経過。福祉、消防施設については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経過していることから、維持・修繕費用が増加することが見込まれる。今後も公共施設等総合管理計画に基づき個別計画を作成し、村の財政状況等を考慮しつつ、総合的・計画的に維持管理していくこと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
2,352
150.77
3,656,380
3,374,448
159,932
1,880,842
2,792,337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ポイント下回っている。歳入の約</a:t>
          </a:r>
          <a:r>
            <a:rPr kumimoji="1" lang="en-US" altLang="ja-JP" sz="1300">
              <a:latin typeface="ＭＳ Ｐゴシック" panose="020B0600070205080204" pitchFamily="50" charset="-128"/>
              <a:ea typeface="ＭＳ Ｐゴシック" panose="020B0600070205080204" pitchFamily="50" charset="-128"/>
            </a:rPr>
            <a:t>45.5</a:t>
          </a:r>
          <a:r>
            <a:rPr kumimoji="1" lang="ja-JP" altLang="en-US" sz="1300">
              <a:latin typeface="ＭＳ Ｐゴシック" panose="020B0600070205080204" pitchFamily="50" charset="-128"/>
              <a:ea typeface="ＭＳ Ｐゴシック" panose="020B0600070205080204" pitchFamily="50" charset="-128"/>
            </a:rPr>
            <a:t>％（臨時財政対策債含む）に依存している状況であり、依然として脆弱な財政基盤である。今後も人口減少や高齢化が進むことから、これらの問題解消に向けた施策を進めながら、村税の徴収率（現年課税分・滞納繰越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計</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％を目標として歳入の確保に努め、歳出においては適切な定員管理と事務事業等の見直しを図り、財政基盤の強化に努めていきたい。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142119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a:t>
          </a:r>
          <a:r>
            <a:rPr kumimoji="1" lang="en-US" altLang="ja-JP" sz="1300">
              <a:latin typeface="ＭＳ Ｐゴシック" panose="020B0600070205080204" pitchFamily="50" charset="-128"/>
              <a:ea typeface="ＭＳ Ｐゴシック" panose="020B0600070205080204" pitchFamily="50" charset="-128"/>
            </a:rPr>
            <a:t>82.7</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ポイント下回っている。前年度と比較しても</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％上昇した。これは義務的経費の扶助費、公債費（元利償還金）が減少したことが要因と考えられる。今後も義務的経費の抑制に努め、財政の弾力性を図っていきたい。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85816</xdr:rowOff>
    </xdr:from>
    <xdr:to>
      <xdr:col>23</xdr:col>
      <xdr:colOff>133350</xdr:colOff>
      <xdr:row>63</xdr:row>
      <xdr:rowOff>544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1571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96157</xdr:rowOff>
    </xdr:from>
    <xdr:to>
      <xdr:col>19</xdr:col>
      <xdr:colOff>133350</xdr:colOff>
      <xdr:row>63</xdr:row>
      <xdr:rowOff>544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2605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96157</xdr:rowOff>
    </xdr:from>
    <xdr:to>
      <xdr:col>15</xdr:col>
      <xdr:colOff>82550</xdr:colOff>
      <xdr:row>62</xdr:row>
      <xdr:rowOff>154759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72605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154759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67435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35016</xdr:rowOff>
    </xdr:from>
    <xdr:to>
      <xdr:col>23</xdr:col>
      <xdr:colOff>184150</xdr:colOff>
      <xdr:row>62</xdr:row>
      <xdr:rowOff>136616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51543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121194</xdr:rowOff>
    </xdr:from>
    <xdr:to>
      <xdr:col>19</xdr:col>
      <xdr:colOff>184150</xdr:colOff>
      <xdr:row>63</xdr:row>
      <xdr:rowOff>51344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61521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45357</xdr:rowOff>
    </xdr:from>
    <xdr:to>
      <xdr:col>15</xdr:col>
      <xdr:colOff>133350</xdr:colOff>
      <xdr:row>62</xdr:row>
      <xdr:rowOff>146957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103959</xdr:rowOff>
    </xdr:from>
    <xdr:to>
      <xdr:col>11</xdr:col>
      <xdr:colOff>82550</xdr:colOff>
      <xdr:row>63</xdr:row>
      <xdr:rowOff>34109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18886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a:t>
          </a:r>
          <a:r>
            <a:rPr kumimoji="1" lang="en-US" altLang="ja-JP" sz="1300">
              <a:latin typeface="ＭＳ Ｐゴシック" panose="020B0600070205080204" pitchFamily="50" charset="-128"/>
              <a:ea typeface="ＭＳ Ｐゴシック" panose="020B0600070205080204" pitchFamily="50" charset="-128"/>
            </a:rPr>
            <a:t>461,237</a:t>
          </a:r>
          <a:r>
            <a:rPr kumimoji="1" lang="ja-JP" altLang="en-US" sz="1300">
              <a:latin typeface="ＭＳ Ｐゴシック" panose="020B0600070205080204" pitchFamily="50" charset="-128"/>
              <a:ea typeface="ＭＳ Ｐゴシック" panose="020B0600070205080204" pitchFamily="50" charset="-128"/>
            </a:rPr>
            <a:t>円は類似団体平均値を</a:t>
          </a:r>
          <a:r>
            <a:rPr kumimoji="1" lang="en-US" altLang="ja-JP" sz="1300">
              <a:latin typeface="ＭＳ Ｐゴシック" panose="020B0600070205080204" pitchFamily="50" charset="-128"/>
              <a:ea typeface="ＭＳ Ｐゴシック" panose="020B0600070205080204" pitchFamily="50" charset="-128"/>
            </a:rPr>
            <a:t>6,275</a:t>
          </a:r>
          <a:r>
            <a:rPr kumimoji="1" lang="ja-JP" altLang="en-US" sz="1300">
              <a:latin typeface="ＭＳ Ｐゴシック" panose="020B0600070205080204" pitchFamily="50" charset="-128"/>
              <a:ea typeface="ＭＳ Ｐゴシック" panose="020B0600070205080204" pitchFamily="50" charset="-128"/>
            </a:rPr>
            <a:t>円下回っているが、前年度決算額よりも増となった。人件費・物件費の決算額は前年度と比べて増となっており、人件費については適正な定員管理を実施することで経費抑制に努め、物件費等については委託料等の見直しや、施設の統廃合等により需用費等の圧縮を図り、行財政改革を進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141143</xdr:rowOff>
    </xdr:from>
    <xdr:to>
      <xdr:col>23</xdr:col>
      <xdr:colOff>133350</xdr:colOff>
      <xdr:row>81</xdr:row>
      <xdr:rowOff>41033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57143"/>
          <a:ext cx="838200" cy="7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131873</xdr:rowOff>
    </xdr:from>
    <xdr:to>
      <xdr:col>19</xdr:col>
      <xdr:colOff>133350</xdr:colOff>
      <xdr:row>80</xdr:row>
      <xdr:rowOff>141143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47873"/>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128009</xdr:rowOff>
    </xdr:from>
    <xdr:to>
      <xdr:col>15</xdr:col>
      <xdr:colOff>82550</xdr:colOff>
      <xdr:row>80</xdr:row>
      <xdr:rowOff>131873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44009"/>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119309</xdr:rowOff>
    </xdr:from>
    <xdr:to>
      <xdr:col>11</xdr:col>
      <xdr:colOff>31750</xdr:colOff>
      <xdr:row>80</xdr:row>
      <xdr:rowOff>128009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35309"/>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161683</xdr:rowOff>
    </xdr:from>
    <xdr:to>
      <xdr:col>23</xdr:col>
      <xdr:colOff>184150</xdr:colOff>
      <xdr:row>81</xdr:row>
      <xdr:rowOff>91833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6760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72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90343</xdr:rowOff>
    </xdr:from>
    <xdr:to>
      <xdr:col>19</xdr:col>
      <xdr:colOff>184150</xdr:colOff>
      <xdr:row>81</xdr:row>
      <xdr:rowOff>20493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30670</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75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81073</xdr:rowOff>
    </xdr:from>
    <xdr:to>
      <xdr:col>15</xdr:col>
      <xdr:colOff>133350</xdr:colOff>
      <xdr:row>81</xdr:row>
      <xdr:rowOff>11223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21400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6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77209</xdr:rowOff>
    </xdr:from>
    <xdr:to>
      <xdr:col>11</xdr:col>
      <xdr:colOff>82550</xdr:colOff>
      <xdr:row>81</xdr:row>
      <xdr:rowOff>7359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17536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6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68509</xdr:rowOff>
    </xdr:from>
    <xdr:to>
      <xdr:col>7</xdr:col>
      <xdr:colOff>31750</xdr:colOff>
      <xdr:row>80</xdr:row>
      <xdr:rowOff>170109</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8836</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5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は類似団体平均値を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今後も現在の水準を維持しつつ、国や類似団体の状況を踏まえながら給与の適正化に努めていきたい。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23177</xdr:rowOff>
    </xdr:from>
    <xdr:to>
      <xdr:col>81</xdr:col>
      <xdr:colOff>44450</xdr:colOff>
      <xdr:row>86</xdr:row>
      <xdr:rowOff>41275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6787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134302</xdr:rowOff>
    </xdr:from>
    <xdr:to>
      <xdr:col>77</xdr:col>
      <xdr:colOff>44450</xdr:colOff>
      <xdr:row>86</xdr:row>
      <xdr:rowOff>23177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0755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134302</xdr:rowOff>
    </xdr:from>
    <xdr:to>
      <xdr:col>72</xdr:col>
      <xdr:colOff>203200</xdr:colOff>
      <xdr:row>86</xdr:row>
      <xdr:rowOff>23177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0755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23177</xdr:rowOff>
    </xdr:from>
    <xdr:to>
      <xdr:col>68</xdr:col>
      <xdr:colOff>152400</xdr:colOff>
      <xdr:row>86</xdr:row>
      <xdr:rowOff>47307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678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143827</xdr:rowOff>
    </xdr:from>
    <xdr:to>
      <xdr:col>77</xdr:col>
      <xdr:colOff>95250</xdr:colOff>
      <xdr:row>86</xdr:row>
      <xdr:rowOff>73977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84154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83502</xdr:rowOff>
    </xdr:from>
    <xdr:to>
      <xdr:col>73</xdr:col>
      <xdr:colOff>44450</xdr:colOff>
      <xdr:row>86</xdr:row>
      <xdr:rowOff>13652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23829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143827</xdr:rowOff>
    </xdr:from>
    <xdr:to>
      <xdr:col>68</xdr:col>
      <xdr:colOff>203200</xdr:colOff>
      <xdr:row>86</xdr:row>
      <xdr:rowOff>73977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84154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167957</xdr:rowOff>
    </xdr:from>
    <xdr:to>
      <xdr:col>64</xdr:col>
      <xdr:colOff>152400</xdr:colOff>
      <xdr:row>86</xdr:row>
      <xdr:rowOff>98107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108284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a:t>
          </a:r>
          <a:r>
            <a:rPr kumimoji="1" lang="en-US" altLang="ja-JP" sz="1300">
              <a:latin typeface="ＭＳ Ｐゴシック" panose="020B0600070205080204" pitchFamily="50" charset="-128"/>
              <a:ea typeface="ＭＳ Ｐゴシック" panose="020B0600070205080204" pitchFamily="50" charset="-128"/>
            </a:rPr>
            <a:t>22.04</a:t>
          </a:r>
          <a:r>
            <a:rPr kumimoji="1" lang="ja-JP" altLang="en-US" sz="1300">
              <a:latin typeface="ＭＳ Ｐゴシック" panose="020B0600070205080204" pitchFamily="50" charset="-128"/>
              <a:ea typeface="ＭＳ Ｐゴシック" panose="020B0600070205080204" pitchFamily="50" charset="-128"/>
            </a:rPr>
            <a:t>人は類似団体平均値を</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人下回っている。前年度と比較しても</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人改善された。前年度と比較して職員数</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人、給料月額</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280</a:t>
          </a:r>
          <a:r>
            <a:rPr kumimoji="1" lang="ja-JP" altLang="en-US" sz="1300">
              <a:latin typeface="ＭＳ Ｐゴシック" panose="020B0600070205080204" pitchFamily="50" charset="-128"/>
              <a:ea typeface="ＭＳ Ｐゴシック" panose="020B0600070205080204" pitchFamily="50" charset="-128"/>
            </a:rPr>
            <a:t>百円減となったことが要因と考えらえる。今後も事務事業の効率化を進めつつ、定員管理計画に基づき適正な定員管理に努めていきたい。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144475</xdr:rowOff>
    </xdr:from>
    <xdr:to>
      <xdr:col>81</xdr:col>
      <xdr:colOff>44450</xdr:colOff>
      <xdr:row>61</xdr:row>
      <xdr:rowOff>170777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602925"/>
          <a:ext cx="8382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170777</xdr:rowOff>
    </xdr:from>
    <xdr:to>
      <xdr:col>77</xdr:col>
      <xdr:colOff>44450</xdr:colOff>
      <xdr:row>62</xdr:row>
      <xdr:rowOff>2705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629227"/>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153886</xdr:rowOff>
    </xdr:from>
    <xdr:to>
      <xdr:col>72</xdr:col>
      <xdr:colOff>203200</xdr:colOff>
      <xdr:row>62</xdr:row>
      <xdr:rowOff>2705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12336"/>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149543</xdr:rowOff>
    </xdr:from>
    <xdr:to>
      <xdr:col>68</xdr:col>
      <xdr:colOff>152400</xdr:colOff>
      <xdr:row>61</xdr:row>
      <xdr:rowOff>153886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0799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93675</xdr:rowOff>
    </xdr:from>
    <xdr:to>
      <xdr:col>81</xdr:col>
      <xdr:colOff>95250</xdr:colOff>
      <xdr:row>62</xdr:row>
      <xdr:rowOff>23825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110202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119977</xdr:rowOff>
    </xdr:from>
    <xdr:to>
      <xdr:col>77</xdr:col>
      <xdr:colOff>95250</xdr:colOff>
      <xdr:row>62</xdr:row>
      <xdr:rowOff>50127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34904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64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123355</xdr:rowOff>
    </xdr:from>
    <xdr:to>
      <xdr:col>73</xdr:col>
      <xdr:colOff>44450</xdr:colOff>
      <xdr:row>62</xdr:row>
      <xdr:rowOff>53505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38282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103086</xdr:rowOff>
    </xdr:from>
    <xdr:to>
      <xdr:col>68</xdr:col>
      <xdr:colOff>203200</xdr:colOff>
      <xdr:row>62</xdr:row>
      <xdr:rowOff>33236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18013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4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98743</xdr:rowOff>
    </xdr:from>
    <xdr:to>
      <xdr:col>64</xdr:col>
      <xdr:colOff>152400</xdr:colOff>
      <xdr:row>62</xdr:row>
      <xdr:rowOff>28893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13670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％は、前年度と比較し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ポイント改善され、元利償還金も対前年度から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の減となった。過去の大規模事業に伴う元利償還が順次終了したことで、元利償還額は減少してきていたが、ここ数年元金償還額を上回る地方債の発行が続いていたことにより、今後増加に転じることが見込まれる。今後も確実に健全化を進めていくため、地方債発行の抑制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164677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5391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25400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33444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263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73660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3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％は、前年度と比較し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の改善がみられた。充当可能基金</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百万円の増が要因と考えられる。今後も将来負担比率</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％を維持していけるよう、事業の必要性や妥当性等、きめ細かく精査しながら地方債の発行につとめ、後世への負担を少しでも軽減できるよう努めていきたい。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145838</xdr:rowOff>
    </xdr:from>
    <xdr:to>
      <xdr:col>77</xdr:col>
      <xdr:colOff>44450</xdr:colOff>
      <xdr:row>14</xdr:row>
      <xdr:rowOff>132574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374688"/>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132574</xdr:rowOff>
    </xdr:from>
    <xdr:to>
      <xdr:col>72</xdr:col>
      <xdr:colOff>203200</xdr:colOff>
      <xdr:row>15</xdr:row>
      <xdr:rowOff>120650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532874"/>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97860</xdr:rowOff>
    </xdr:from>
    <xdr:to>
      <xdr:col>68</xdr:col>
      <xdr:colOff>152400</xdr:colOff>
      <xdr:row>15</xdr:row>
      <xdr:rowOff>120650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669610"/>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95038</xdr:rowOff>
    </xdr:from>
    <xdr:to>
      <xdr:col>77</xdr:col>
      <xdr:colOff>95250</xdr:colOff>
      <xdr:row>14</xdr:row>
      <xdr:rowOff>25188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9965</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4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4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168151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56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156227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47060</xdr:rowOff>
    </xdr:from>
    <xdr:to>
      <xdr:col>64</xdr:col>
      <xdr:colOff>152400</xdr:colOff>
      <xdr:row>15</xdr:row>
      <xdr:rowOff>148660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133437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0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
2,352
150.77
3,656,380
3,374,448
159,932
1,880,842
2,792,337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ポイント増加しているが、人件費に係る経常経費充当一般財源等は昨年度と比較して増となっている。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定員管理計画に基づき適正な職員数を保ち、人件費の圧縮に努めていきたい。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38</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003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38</xdr:row>
      <xdr:rowOff>8128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128778</xdr:rowOff>
    </xdr:from>
    <xdr:to>
      <xdr:col>11</xdr:col>
      <xdr:colOff>60325</xdr:colOff>
      <xdr:row>38</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％減少している。経常経費充当一般財源等が前年度より減となったことが要因と考えられる。今後も事務事業の更なる見直しや施設の統廃合等による需用費等の圧縮を図り、経費の節減・削減に努めたい。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18</xdr:row>
      <xdr:rowOff>49276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576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49276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03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75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39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169926</xdr:rowOff>
    </xdr:from>
    <xdr:to>
      <xdr:col>78</xdr:col>
      <xdr:colOff>120650</xdr:colOff>
      <xdr:row>18</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84853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ポイント下回った。前年度と比較して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ポイント下回り、扶助費に係る経常経費充当一般財源等も昨年度と比べて減となっている。今後も引き続き事業等の見直しを図り、経費削減に努めていきたい。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ポイント上回り、前年度と比較して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昇した。類似団体平均を上回っているのは、介護保険特別会計、国保特別会計、簡易水道特別会計等への繰出金の増が主な原因と考えられる。今後、企業会計においては独立採算の原則に立ち返り、料金見直しや経費削減等で健全化を図り、普通会計からの負担額を減らしていけるよう努めたい。</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119380</xdr:rowOff>
    </xdr:from>
    <xdr:to>
      <xdr:col>82</xdr:col>
      <xdr:colOff>107950</xdr:colOff>
      <xdr:row>55</xdr:row>
      <xdr:rowOff>153670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49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88900</xdr:rowOff>
    </xdr:from>
    <xdr:to>
      <xdr:col>78</xdr:col>
      <xdr:colOff>69850</xdr:colOff>
      <xdr:row>55</xdr:row>
      <xdr:rowOff>119380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18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88900</xdr:rowOff>
    </xdr:from>
    <xdr:to>
      <xdr:col>73</xdr:col>
      <xdr:colOff>180975</xdr:colOff>
      <xdr:row>55</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186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74947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68580</xdr:rowOff>
    </xdr:from>
    <xdr:to>
      <xdr:col>78</xdr:col>
      <xdr:colOff>120650</xdr:colOff>
      <xdr:row>55</xdr:row>
      <xdr:rowOff>170180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38100</xdr:rowOff>
    </xdr:from>
    <xdr:to>
      <xdr:col>74</xdr:col>
      <xdr:colOff>31750</xdr:colOff>
      <xdr:row>55</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％減少した。これは村の団体への補助金が新型コロナウイルスの影響で減額となったり、団体が活動を控えたりしたことが要因の一つと考えられる。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今後は必要性が低いと思われる補助金は見直しを進め、経費削減に努めていく。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300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152146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過去の大規模事業にかかる償還が順次修了し、前年度から数値の改善がみられるが、近年は地方債の発行が続いており、公債費のピークが令和５，６年になると見込まれ、厳しい財政運営となることが予想される。今後は今ま以上に事業の精査・見直しを図りながら、計画的な地方債の発行と抑制に努めていきたい。</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58420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314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58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96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a:t>
          </a:r>
          <a:r>
            <a:rPr kumimoji="1" lang="en-US" altLang="ja-JP" sz="1300">
              <a:latin typeface="ＭＳ Ｐゴシック" panose="020B0600070205080204" pitchFamily="50" charset="-128"/>
              <a:ea typeface="ＭＳ Ｐゴシック" panose="020B0600070205080204" pitchFamily="50" charset="-128"/>
            </a:rPr>
            <a:t>69.0</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ポイント上回り、前年度と比較して１％下降した。類似団体を大きく上回る人件費、物件費の抑制が課題であり、住民サービス低下を招くことの無いよう配慮しながら行財政計画を進めていきたい。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45357</xdr:rowOff>
    </xdr:from>
    <xdr:to>
      <xdr:col>82</xdr:col>
      <xdr:colOff>107950</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75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32294</xdr:rowOff>
    </xdr:from>
    <xdr:to>
      <xdr:col>78</xdr:col>
      <xdr:colOff>69850</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624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32294</xdr:rowOff>
    </xdr:from>
    <xdr:to>
      <xdr:col>73</xdr:col>
      <xdr:colOff>180975</xdr:colOff>
      <xdr:row>76</xdr:row>
      <xdr:rowOff>55155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624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86178</xdr:rowOff>
    </xdr:from>
    <xdr:to>
      <xdr:col>69</xdr:col>
      <xdr:colOff>92075</xdr:colOff>
      <xdr:row>76</xdr:row>
      <xdr:rowOff>55155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44928"/>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138084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27214</xdr:rowOff>
    </xdr:from>
    <xdr:to>
      <xdr:col>78</xdr:col>
      <xdr:colOff>120650</xdr:colOff>
      <xdr:row>76</xdr:row>
      <xdr:rowOff>128814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113591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152944</xdr:rowOff>
    </xdr:from>
    <xdr:to>
      <xdr:col>74</xdr:col>
      <xdr:colOff>31750</xdr:colOff>
      <xdr:row>76</xdr:row>
      <xdr:rowOff>83094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67871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4355</xdr:rowOff>
    </xdr:from>
    <xdr:to>
      <xdr:col>69</xdr:col>
      <xdr:colOff>142875</xdr:colOff>
      <xdr:row>76</xdr:row>
      <xdr:rowOff>105955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90732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35378</xdr:rowOff>
    </xdr:from>
    <xdr:to>
      <xdr:col>65</xdr:col>
      <xdr:colOff>53975</xdr:colOff>
      <xdr:row>75</xdr:row>
      <xdr:rowOff>136978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121756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55641</xdr:rowOff>
    </xdr:from>
    <xdr:to>
      <xdr:col>29</xdr:col>
      <xdr:colOff>127000</xdr:colOff>
      <xdr:row>17</xdr:row>
      <xdr:rowOff>82834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17916"/>
          <a:ext cx="647700" cy="27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40417</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0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82834</xdr:rowOff>
    </xdr:from>
    <xdr:to>
      <xdr:col>26</xdr:col>
      <xdr:colOff>50800</xdr:colOff>
      <xdr:row>17</xdr:row>
      <xdr:rowOff>91483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45109"/>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89235</xdr:rowOff>
    </xdr:from>
    <xdr:to>
      <xdr:col>22</xdr:col>
      <xdr:colOff>114300</xdr:colOff>
      <xdr:row>17</xdr:row>
      <xdr:rowOff>91483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51510"/>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89235</xdr:rowOff>
    </xdr:from>
    <xdr:to>
      <xdr:col>18</xdr:col>
      <xdr:colOff>177800</xdr:colOff>
      <xdr:row>17</xdr:row>
      <xdr:rowOff>136832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51510"/>
          <a:ext cx="698500" cy="47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4841</xdr:rowOff>
    </xdr:from>
    <xdr:to>
      <xdr:col>29</xdr:col>
      <xdr:colOff>177800</xdr:colOff>
      <xdr:row>17</xdr:row>
      <xdr:rowOff>106441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67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21368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1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32034</xdr:rowOff>
    </xdr:from>
    <xdr:to>
      <xdr:col>26</xdr:col>
      <xdr:colOff>101600</xdr:colOff>
      <xdr:row>17</xdr:row>
      <xdr:rowOff>133634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9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143811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6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40683</xdr:rowOff>
    </xdr:from>
    <xdr:to>
      <xdr:col>22</xdr:col>
      <xdr:colOff>165100</xdr:colOff>
      <xdr:row>17</xdr:row>
      <xdr:rowOff>142283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0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152460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7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38435</xdr:rowOff>
    </xdr:from>
    <xdr:to>
      <xdr:col>19</xdr:col>
      <xdr:colOff>38100</xdr:colOff>
      <xdr:row>17</xdr:row>
      <xdr:rowOff>140035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0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150212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86032</xdr:rowOff>
    </xdr:from>
    <xdr:to>
      <xdr:col>15</xdr:col>
      <xdr:colOff>101600</xdr:colOff>
      <xdr:row>18</xdr:row>
      <xdr:rowOff>16182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4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26359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212703</xdr:rowOff>
    </xdr:from>
    <xdr:to>
      <xdr:col>29</xdr:col>
      <xdr:colOff>127000</xdr:colOff>
      <xdr:row>35</xdr:row>
      <xdr:rowOff>229794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23053"/>
          <a:ext cx="647700" cy="1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210569</xdr:rowOff>
    </xdr:from>
    <xdr:to>
      <xdr:col>26</xdr:col>
      <xdr:colOff>50800</xdr:colOff>
      <xdr:row>35</xdr:row>
      <xdr:rowOff>212703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20919"/>
          <a:ext cx="6985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193972</xdr:rowOff>
    </xdr:from>
    <xdr:to>
      <xdr:col>22</xdr:col>
      <xdr:colOff>114300</xdr:colOff>
      <xdr:row>35</xdr:row>
      <xdr:rowOff>210569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04322"/>
          <a:ext cx="698500" cy="1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160962</xdr:rowOff>
    </xdr:from>
    <xdr:to>
      <xdr:col>18</xdr:col>
      <xdr:colOff>177800</xdr:colOff>
      <xdr:row>35</xdr:row>
      <xdr:rowOff>193972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71312"/>
          <a:ext cx="698500" cy="3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178994</xdr:rowOff>
    </xdr:from>
    <xdr:to>
      <xdr:col>29</xdr:col>
      <xdr:colOff>177800</xdr:colOff>
      <xdr:row>35</xdr:row>
      <xdr:rowOff>280594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8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151071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161903</xdr:rowOff>
    </xdr:from>
    <xdr:to>
      <xdr:col>26</xdr:col>
      <xdr:colOff>101600</xdr:colOff>
      <xdr:row>35</xdr:row>
      <xdr:rowOff>263503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72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273680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41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159769</xdr:rowOff>
    </xdr:from>
    <xdr:to>
      <xdr:col>22</xdr:col>
      <xdr:colOff>165100</xdr:colOff>
      <xdr:row>35</xdr:row>
      <xdr:rowOff>261369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7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271546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3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143172</xdr:rowOff>
    </xdr:from>
    <xdr:to>
      <xdr:col>19</xdr:col>
      <xdr:colOff>38100</xdr:colOff>
      <xdr:row>35</xdr:row>
      <xdr:rowOff>244772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5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254949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2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110162</xdr:rowOff>
    </xdr:from>
    <xdr:to>
      <xdr:col>15</xdr:col>
      <xdr:colOff>101600</xdr:colOff>
      <xdr:row>35</xdr:row>
      <xdr:rowOff>211762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2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221939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
2,352
150.77
3,656,380
3,374,448
159,932
1,880,842
2,792,337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87562</xdr:rowOff>
    </xdr:from>
    <xdr:to>
      <xdr:col>24</xdr:col>
      <xdr:colOff>63500</xdr:colOff>
      <xdr:row>36</xdr:row>
      <xdr:rowOff>161503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59762"/>
          <a:ext cx="838200" cy="7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161503</xdr:rowOff>
    </xdr:from>
    <xdr:to>
      <xdr:col>19</xdr:col>
      <xdr:colOff>177800</xdr:colOff>
      <xdr:row>36</xdr:row>
      <xdr:rowOff>169881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33703"/>
          <a:ext cx="8890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167734</xdr:rowOff>
    </xdr:from>
    <xdr:to>
      <xdr:col>15</xdr:col>
      <xdr:colOff>50800</xdr:colOff>
      <xdr:row>36</xdr:row>
      <xdr:rowOff>169881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39934"/>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167734</xdr:rowOff>
    </xdr:from>
    <xdr:to>
      <xdr:col>10</xdr:col>
      <xdr:colOff>114300</xdr:colOff>
      <xdr:row>37</xdr:row>
      <xdr:rowOff>29069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39934"/>
          <a:ext cx="889000" cy="3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36762</xdr:rowOff>
    </xdr:from>
    <xdr:to>
      <xdr:col>24</xdr:col>
      <xdr:colOff>114300</xdr:colOff>
      <xdr:row>36</xdr:row>
      <xdr:rowOff>138362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59639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110703</xdr:rowOff>
    </xdr:from>
    <xdr:to>
      <xdr:col>20</xdr:col>
      <xdr:colOff>38100</xdr:colOff>
      <xdr:row>37</xdr:row>
      <xdr:rowOff>40853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8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57380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5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119081</xdr:rowOff>
    </xdr:from>
    <xdr:to>
      <xdr:col>15</xdr:col>
      <xdr:colOff>101600</xdr:colOff>
      <xdr:row>37</xdr:row>
      <xdr:rowOff>49231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65758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6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116934</xdr:rowOff>
    </xdr:from>
    <xdr:to>
      <xdr:col>10</xdr:col>
      <xdr:colOff>165100</xdr:colOff>
      <xdr:row>37</xdr:row>
      <xdr:rowOff>47084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63611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6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149719</xdr:rowOff>
    </xdr:from>
    <xdr:to>
      <xdr:col>6</xdr:col>
      <xdr:colOff>38100</xdr:colOff>
      <xdr:row>37</xdr:row>
      <xdr:rowOff>79869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70996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1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167356</xdr:rowOff>
    </xdr:from>
    <xdr:to>
      <xdr:col>24</xdr:col>
      <xdr:colOff>63500</xdr:colOff>
      <xdr:row>57</xdr:row>
      <xdr:rowOff>21282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68556"/>
          <a:ext cx="838200" cy="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21282</xdr:rowOff>
    </xdr:from>
    <xdr:to>
      <xdr:col>19</xdr:col>
      <xdr:colOff>177800</xdr:colOff>
      <xdr:row>57</xdr:row>
      <xdr:rowOff>38967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93932"/>
          <a:ext cx="889000" cy="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38967</xdr:rowOff>
    </xdr:from>
    <xdr:to>
      <xdr:col>15</xdr:col>
      <xdr:colOff>50800</xdr:colOff>
      <xdr:row>57</xdr:row>
      <xdr:rowOff>44638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11617"/>
          <a:ext cx="889000" cy="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21344</xdr:rowOff>
    </xdr:from>
    <xdr:to>
      <xdr:col>10</xdr:col>
      <xdr:colOff>114300</xdr:colOff>
      <xdr:row>57</xdr:row>
      <xdr:rowOff>44638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93994"/>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116556</xdr:rowOff>
    </xdr:from>
    <xdr:to>
      <xdr:col>24</xdr:col>
      <xdr:colOff>114300</xdr:colOff>
      <xdr:row>57</xdr:row>
      <xdr:rowOff>46706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94983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9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141932</xdr:rowOff>
    </xdr:from>
    <xdr:to>
      <xdr:col>20</xdr:col>
      <xdr:colOff>38100</xdr:colOff>
      <xdr:row>57</xdr:row>
      <xdr:rowOff>72082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63209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3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159617</xdr:rowOff>
    </xdr:from>
    <xdr:to>
      <xdr:col>15</xdr:col>
      <xdr:colOff>101600</xdr:colOff>
      <xdr:row>57</xdr:row>
      <xdr:rowOff>89767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80894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5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165288</xdr:rowOff>
    </xdr:from>
    <xdr:to>
      <xdr:col>10</xdr:col>
      <xdr:colOff>165100</xdr:colOff>
      <xdr:row>57</xdr:row>
      <xdr:rowOff>95438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86565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5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141994</xdr:rowOff>
    </xdr:from>
    <xdr:to>
      <xdr:col>6</xdr:col>
      <xdr:colOff>38100</xdr:colOff>
      <xdr:row>57</xdr:row>
      <xdr:rowOff>72144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63271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3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99344</xdr:rowOff>
    </xdr:from>
    <xdr:to>
      <xdr:col>24</xdr:col>
      <xdr:colOff>63500</xdr:colOff>
      <xdr:row>78</xdr:row>
      <xdr:rowOff>143887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72444"/>
          <a:ext cx="838200" cy="4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129302</xdr:rowOff>
    </xdr:from>
    <xdr:to>
      <xdr:col>19</xdr:col>
      <xdr:colOff>177800</xdr:colOff>
      <xdr:row>78</xdr:row>
      <xdr:rowOff>143887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2402"/>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125805</xdr:rowOff>
    </xdr:from>
    <xdr:to>
      <xdr:col>15</xdr:col>
      <xdr:colOff>50800</xdr:colOff>
      <xdr:row>78</xdr:row>
      <xdr:rowOff>129302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9890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122699</xdr:rowOff>
    </xdr:from>
    <xdr:to>
      <xdr:col>10</xdr:col>
      <xdr:colOff>114300</xdr:colOff>
      <xdr:row>78</xdr:row>
      <xdr:rowOff>125805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95799"/>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48544</xdr:rowOff>
    </xdr:from>
    <xdr:to>
      <xdr:col>24</xdr:col>
      <xdr:colOff>114300</xdr:colOff>
      <xdr:row>78</xdr:row>
      <xdr:rowOff>150144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93087</xdr:rowOff>
    </xdr:from>
    <xdr:to>
      <xdr:col>20</xdr:col>
      <xdr:colOff>38100</xdr:colOff>
      <xdr:row>79</xdr:row>
      <xdr:rowOff>23237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14364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78502</xdr:rowOff>
    </xdr:from>
    <xdr:to>
      <xdr:col>15</xdr:col>
      <xdr:colOff>101600</xdr:colOff>
      <xdr:row>79</xdr:row>
      <xdr:rowOff>8652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171229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75005</xdr:rowOff>
    </xdr:from>
    <xdr:to>
      <xdr:col>10</xdr:col>
      <xdr:colOff>165100</xdr:colOff>
      <xdr:row>79</xdr:row>
      <xdr:rowOff>5155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167732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4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71899</xdr:rowOff>
    </xdr:from>
    <xdr:to>
      <xdr:col>6</xdr:col>
      <xdr:colOff>38100</xdr:colOff>
      <xdr:row>79</xdr:row>
      <xdr:rowOff>2049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164626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114478</xdr:rowOff>
    </xdr:from>
    <xdr:to>
      <xdr:col>24</xdr:col>
      <xdr:colOff>63500</xdr:colOff>
      <xdr:row>94</xdr:row>
      <xdr:rowOff>118287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30778"/>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79763</xdr:rowOff>
    </xdr:from>
    <xdr:to>
      <xdr:col>19</xdr:col>
      <xdr:colOff>177800</xdr:colOff>
      <xdr:row>94</xdr:row>
      <xdr:rowOff>118287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196063"/>
          <a:ext cx="889000" cy="3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79763</xdr:rowOff>
    </xdr:from>
    <xdr:to>
      <xdr:col>15</xdr:col>
      <xdr:colOff>50800</xdr:colOff>
      <xdr:row>94</xdr:row>
      <xdr:rowOff>118799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96063"/>
          <a:ext cx="889000" cy="3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118799</xdr:rowOff>
    </xdr:from>
    <xdr:to>
      <xdr:col>10</xdr:col>
      <xdr:colOff>114300</xdr:colOff>
      <xdr:row>94</xdr:row>
      <xdr:rowOff>127977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35099"/>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63678</xdr:rowOff>
    </xdr:from>
    <xdr:to>
      <xdr:col>24</xdr:col>
      <xdr:colOff>114300</xdr:colOff>
      <xdr:row>94</xdr:row>
      <xdr:rowOff>165278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86555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67487</xdr:rowOff>
    </xdr:from>
    <xdr:to>
      <xdr:col>20</xdr:col>
      <xdr:colOff>38100</xdr:colOff>
      <xdr:row>94</xdr:row>
      <xdr:rowOff>169087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8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14164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5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28963</xdr:rowOff>
    </xdr:from>
    <xdr:to>
      <xdr:col>15</xdr:col>
      <xdr:colOff>101600</xdr:colOff>
      <xdr:row>94</xdr:row>
      <xdr:rowOff>130563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147090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2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67999</xdr:rowOff>
    </xdr:from>
    <xdr:to>
      <xdr:col>10</xdr:col>
      <xdr:colOff>165100</xdr:colOff>
      <xdr:row>94</xdr:row>
      <xdr:rowOff>169599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14676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5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77177</xdr:rowOff>
    </xdr:from>
    <xdr:to>
      <xdr:col>6</xdr:col>
      <xdr:colOff>38100</xdr:colOff>
      <xdr:row>95</xdr:row>
      <xdr:rowOff>7327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23854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113179</xdr:rowOff>
    </xdr:from>
    <xdr:to>
      <xdr:col>55</xdr:col>
      <xdr:colOff>0</xdr:colOff>
      <xdr:row>38</xdr:row>
      <xdr:rowOff>1184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85379"/>
          <a:ext cx="838200" cy="2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82521</xdr:rowOff>
    </xdr:from>
    <xdr:to>
      <xdr:col>50</xdr:col>
      <xdr:colOff>114300</xdr:colOff>
      <xdr:row>38</xdr:row>
      <xdr:rowOff>1184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254721"/>
          <a:ext cx="889000" cy="2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82521</xdr:rowOff>
    </xdr:from>
    <xdr:to>
      <xdr:col>45</xdr:col>
      <xdr:colOff>177800</xdr:colOff>
      <xdr:row>37</xdr:row>
      <xdr:rowOff>130295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54721"/>
          <a:ext cx="889000" cy="21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69432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130295</xdr:rowOff>
    </xdr:from>
    <xdr:to>
      <xdr:col>41</xdr:col>
      <xdr:colOff>50800</xdr:colOff>
      <xdr:row>37</xdr:row>
      <xdr:rowOff>168382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3945"/>
          <a:ext cx="889000" cy="3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62379</xdr:rowOff>
    </xdr:from>
    <xdr:to>
      <xdr:col>55</xdr:col>
      <xdr:colOff>50800</xdr:colOff>
      <xdr:row>36</xdr:row>
      <xdr:rowOff>163979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148756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4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121834</xdr:rowOff>
    </xdr:from>
    <xdr:to>
      <xdr:col>50</xdr:col>
      <xdr:colOff>165100</xdr:colOff>
      <xdr:row>38</xdr:row>
      <xdr:rowOff>51984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43111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5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31721</xdr:rowOff>
    </xdr:from>
    <xdr:to>
      <xdr:col>46</xdr:col>
      <xdr:colOff>38100</xdr:colOff>
      <xdr:row>36</xdr:row>
      <xdr:rowOff>133321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149848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7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79495</xdr:rowOff>
    </xdr:from>
    <xdr:to>
      <xdr:col>41</xdr:col>
      <xdr:colOff>101600</xdr:colOff>
      <xdr:row>38</xdr:row>
      <xdr:rowOff>9645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772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1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117582</xdr:rowOff>
    </xdr:from>
    <xdr:to>
      <xdr:col>36</xdr:col>
      <xdr:colOff>165100</xdr:colOff>
      <xdr:row>38</xdr:row>
      <xdr:rowOff>47732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38859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5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144245</xdr:rowOff>
    </xdr:from>
    <xdr:to>
      <xdr:col>55</xdr:col>
      <xdr:colOff>0</xdr:colOff>
      <xdr:row>58</xdr:row>
      <xdr:rowOff>168070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88345"/>
          <a:ext cx="8382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168070</xdr:rowOff>
    </xdr:from>
    <xdr:to>
      <xdr:col>50</xdr:col>
      <xdr:colOff>114300</xdr:colOff>
      <xdr:row>59</xdr:row>
      <xdr:rowOff>513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112170"/>
          <a:ext cx="8890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153719</xdr:rowOff>
    </xdr:from>
    <xdr:to>
      <xdr:col>45</xdr:col>
      <xdr:colOff>177800</xdr:colOff>
      <xdr:row>59</xdr:row>
      <xdr:rowOff>513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97819"/>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153719</xdr:rowOff>
    </xdr:from>
    <xdr:to>
      <xdr:col>41</xdr:col>
      <xdr:colOff>50800</xdr:colOff>
      <xdr:row>58</xdr:row>
      <xdr:rowOff>158188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97819"/>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93445</xdr:rowOff>
    </xdr:from>
    <xdr:to>
      <xdr:col>55</xdr:col>
      <xdr:colOff>50800</xdr:colOff>
      <xdr:row>59</xdr:row>
      <xdr:rowOff>23595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117270</xdr:rowOff>
    </xdr:from>
    <xdr:to>
      <xdr:col>50</xdr:col>
      <xdr:colOff>165100</xdr:colOff>
      <xdr:row>59</xdr:row>
      <xdr:rowOff>47420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38547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121163</xdr:rowOff>
    </xdr:from>
    <xdr:to>
      <xdr:col>46</xdr:col>
      <xdr:colOff>38100</xdr:colOff>
      <xdr:row>59</xdr:row>
      <xdr:rowOff>51313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42440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5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102919</xdr:rowOff>
    </xdr:from>
    <xdr:to>
      <xdr:col>41</xdr:col>
      <xdr:colOff>101600</xdr:colOff>
      <xdr:row>59</xdr:row>
      <xdr:rowOff>33069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24196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3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107388</xdr:rowOff>
    </xdr:from>
    <xdr:to>
      <xdr:col>36</xdr:col>
      <xdr:colOff>165100</xdr:colOff>
      <xdr:row>59</xdr:row>
      <xdr:rowOff>37538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28665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42810</xdr:rowOff>
    </xdr:from>
    <xdr:to>
      <xdr:col>55</xdr:col>
      <xdr:colOff>0</xdr:colOff>
      <xdr:row>79</xdr:row>
      <xdr:rowOff>43535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7360"/>
          <a:ext cx="8382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42810</xdr:rowOff>
    </xdr:from>
    <xdr:to>
      <xdr:col>50</xdr:col>
      <xdr:colOff>114300</xdr:colOff>
      <xdr:row>79</xdr:row>
      <xdr:rowOff>42830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87360"/>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11237</xdr:rowOff>
    </xdr:from>
    <xdr:to>
      <xdr:col>45</xdr:col>
      <xdr:colOff>177800</xdr:colOff>
      <xdr:row>79</xdr:row>
      <xdr:rowOff>42830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55787"/>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10401</xdr:rowOff>
    </xdr:from>
    <xdr:to>
      <xdr:col>41</xdr:col>
      <xdr:colOff>50800</xdr:colOff>
      <xdr:row>79</xdr:row>
      <xdr:rowOff>11237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54951"/>
          <a:ext cx="8890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164185</xdr:rowOff>
    </xdr:from>
    <xdr:to>
      <xdr:col>55</xdr:col>
      <xdr:colOff>50800</xdr:colOff>
      <xdr:row>79</xdr:row>
      <xdr:rowOff>94335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163460</xdr:rowOff>
    </xdr:from>
    <xdr:to>
      <xdr:col>50</xdr:col>
      <xdr:colOff>165100</xdr:colOff>
      <xdr:row>79</xdr:row>
      <xdr:rowOff>93610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84737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163480</xdr:rowOff>
    </xdr:from>
    <xdr:to>
      <xdr:col>46</xdr:col>
      <xdr:colOff>38100</xdr:colOff>
      <xdr:row>79</xdr:row>
      <xdr:rowOff>93630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84757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131887</xdr:rowOff>
    </xdr:from>
    <xdr:to>
      <xdr:col>41</xdr:col>
      <xdr:colOff>101600</xdr:colOff>
      <xdr:row>79</xdr:row>
      <xdr:rowOff>62037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0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53164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9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131051</xdr:rowOff>
    </xdr:from>
    <xdr:to>
      <xdr:col>36</xdr:col>
      <xdr:colOff>165100</xdr:colOff>
      <xdr:row>79</xdr:row>
      <xdr:rowOff>61201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52328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107251</xdr:rowOff>
    </xdr:from>
    <xdr:to>
      <xdr:col>55</xdr:col>
      <xdr:colOff>0</xdr:colOff>
      <xdr:row>98</xdr:row>
      <xdr:rowOff>107263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9351"/>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107263</xdr:rowOff>
    </xdr:from>
    <xdr:to>
      <xdr:col>50</xdr:col>
      <xdr:colOff>114300</xdr:colOff>
      <xdr:row>98</xdr:row>
      <xdr:rowOff>109122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09363"/>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106057</xdr:rowOff>
    </xdr:from>
    <xdr:to>
      <xdr:col>45</xdr:col>
      <xdr:colOff>177800</xdr:colOff>
      <xdr:row>98</xdr:row>
      <xdr:rowOff>109122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8157"/>
          <a:ext cx="8890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106057</xdr:rowOff>
    </xdr:from>
    <xdr:to>
      <xdr:col>41</xdr:col>
      <xdr:colOff>50800</xdr:colOff>
      <xdr:row>98</xdr:row>
      <xdr:rowOff>123045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08157"/>
          <a:ext cx="889000" cy="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56451</xdr:rowOff>
    </xdr:from>
    <xdr:to>
      <xdr:col>55</xdr:col>
      <xdr:colOff>50800</xdr:colOff>
      <xdr:row>98</xdr:row>
      <xdr:rowOff>158051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56463</xdr:rowOff>
    </xdr:from>
    <xdr:to>
      <xdr:col>50</xdr:col>
      <xdr:colOff>165100</xdr:colOff>
      <xdr:row>98</xdr:row>
      <xdr:rowOff>158063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149190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58322</xdr:rowOff>
    </xdr:from>
    <xdr:to>
      <xdr:col>46</xdr:col>
      <xdr:colOff>38100</xdr:colOff>
      <xdr:row>98</xdr:row>
      <xdr:rowOff>159922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151049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55257</xdr:rowOff>
    </xdr:from>
    <xdr:to>
      <xdr:col>41</xdr:col>
      <xdr:colOff>101600</xdr:colOff>
      <xdr:row>98</xdr:row>
      <xdr:rowOff>156857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147984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72245</xdr:rowOff>
    </xdr:from>
    <xdr:to>
      <xdr:col>36</xdr:col>
      <xdr:colOff>165100</xdr:colOff>
      <xdr:row>99</xdr:row>
      <xdr:rowOff>2395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164972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27082</xdr:rowOff>
    </xdr:from>
    <xdr:to>
      <xdr:col>85</xdr:col>
      <xdr:colOff>127000</xdr:colOff>
      <xdr:row>39</xdr:row>
      <xdr:rowOff>37876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13632"/>
          <a:ext cx="8382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32932</xdr:rowOff>
    </xdr:from>
    <xdr:to>
      <xdr:col>81</xdr:col>
      <xdr:colOff>50800</xdr:colOff>
      <xdr:row>39</xdr:row>
      <xdr:rowOff>37876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9482"/>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32932</xdr:rowOff>
    </xdr:from>
    <xdr:to>
      <xdr:col>76</xdr:col>
      <xdr:colOff>114300</xdr:colOff>
      <xdr:row>39</xdr:row>
      <xdr:rowOff>33355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9482"/>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14078</xdr:rowOff>
    </xdr:from>
    <xdr:to>
      <xdr:col>71</xdr:col>
      <xdr:colOff>177800</xdr:colOff>
      <xdr:row>39</xdr:row>
      <xdr:rowOff>33355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00628"/>
          <a:ext cx="889000" cy="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147732</xdr:rowOff>
    </xdr:from>
    <xdr:to>
      <xdr:col>85</xdr:col>
      <xdr:colOff>177800</xdr:colOff>
      <xdr:row>39</xdr:row>
      <xdr:rowOff>77882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158526</xdr:rowOff>
    </xdr:from>
    <xdr:to>
      <xdr:col>81</xdr:col>
      <xdr:colOff>101600</xdr:colOff>
      <xdr:row>39</xdr:row>
      <xdr:rowOff>88676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79803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153582</xdr:rowOff>
    </xdr:from>
    <xdr:to>
      <xdr:col>76</xdr:col>
      <xdr:colOff>165100</xdr:colOff>
      <xdr:row>39</xdr:row>
      <xdr:rowOff>83732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74859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154005</xdr:rowOff>
    </xdr:from>
    <xdr:to>
      <xdr:col>72</xdr:col>
      <xdr:colOff>38100</xdr:colOff>
      <xdr:row>39</xdr:row>
      <xdr:rowOff>84155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75282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134728</xdr:rowOff>
    </xdr:from>
    <xdr:to>
      <xdr:col>67</xdr:col>
      <xdr:colOff>101600</xdr:colOff>
      <xdr:row>39</xdr:row>
      <xdr:rowOff>64878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56005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86627</xdr:rowOff>
    </xdr:from>
    <xdr:to>
      <xdr:col>85</xdr:col>
      <xdr:colOff>127000</xdr:colOff>
      <xdr:row>78</xdr:row>
      <xdr:rowOff>88714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59727"/>
          <a:ext cx="8382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86627</xdr:rowOff>
    </xdr:from>
    <xdr:to>
      <xdr:col>81</xdr:col>
      <xdr:colOff>50800</xdr:colOff>
      <xdr:row>78</xdr:row>
      <xdr:rowOff>102848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59727"/>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88202</xdr:rowOff>
    </xdr:from>
    <xdr:to>
      <xdr:col>76</xdr:col>
      <xdr:colOff>114300</xdr:colOff>
      <xdr:row>78</xdr:row>
      <xdr:rowOff>102848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61302"/>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71067</xdr:rowOff>
    </xdr:from>
    <xdr:to>
      <xdr:col>71</xdr:col>
      <xdr:colOff>177800</xdr:colOff>
      <xdr:row>78</xdr:row>
      <xdr:rowOff>88202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44167"/>
          <a:ext cx="8890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37914</xdr:rowOff>
    </xdr:from>
    <xdr:to>
      <xdr:col>85</xdr:col>
      <xdr:colOff>177800</xdr:colOff>
      <xdr:row>78</xdr:row>
      <xdr:rowOff>139514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1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16341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8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35827</xdr:rowOff>
    </xdr:from>
    <xdr:to>
      <xdr:col>81</xdr:col>
      <xdr:colOff>101600</xdr:colOff>
      <xdr:row>78</xdr:row>
      <xdr:rowOff>137427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128554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50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52048</xdr:rowOff>
    </xdr:from>
    <xdr:to>
      <xdr:col>76</xdr:col>
      <xdr:colOff>165100</xdr:colOff>
      <xdr:row>78</xdr:row>
      <xdr:rowOff>153648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144775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51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37402</xdr:rowOff>
    </xdr:from>
    <xdr:to>
      <xdr:col>72</xdr:col>
      <xdr:colOff>38100</xdr:colOff>
      <xdr:row>78</xdr:row>
      <xdr:rowOff>139002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130129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50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20267</xdr:rowOff>
    </xdr:from>
    <xdr:to>
      <xdr:col>67</xdr:col>
      <xdr:colOff>101600</xdr:colOff>
      <xdr:row>78</xdr:row>
      <xdr:rowOff>121867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112994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8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110880</xdr:rowOff>
    </xdr:from>
    <xdr:to>
      <xdr:col>85</xdr:col>
      <xdr:colOff>127000</xdr:colOff>
      <xdr:row>99</xdr:row>
      <xdr:rowOff>13498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12980"/>
          <a:ext cx="838200" cy="7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13498</xdr:rowOff>
    </xdr:from>
    <xdr:to>
      <xdr:col>81</xdr:col>
      <xdr:colOff>50800</xdr:colOff>
      <xdr:row>99</xdr:row>
      <xdr:rowOff>17058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87048"/>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17058</xdr:rowOff>
    </xdr:from>
    <xdr:to>
      <xdr:col>76</xdr:col>
      <xdr:colOff>114300</xdr:colOff>
      <xdr:row>99</xdr:row>
      <xdr:rowOff>30218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90608"/>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25588</xdr:rowOff>
    </xdr:from>
    <xdr:to>
      <xdr:col>71</xdr:col>
      <xdr:colOff>177800</xdr:colOff>
      <xdr:row>99</xdr:row>
      <xdr:rowOff>30218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99138"/>
          <a:ext cx="8890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60080</xdr:rowOff>
    </xdr:from>
    <xdr:to>
      <xdr:col>85</xdr:col>
      <xdr:colOff>177800</xdr:colOff>
      <xdr:row>98</xdr:row>
      <xdr:rowOff>161680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19457</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5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134148</xdr:rowOff>
    </xdr:from>
    <xdr:to>
      <xdr:col>81</xdr:col>
      <xdr:colOff>101600</xdr:colOff>
      <xdr:row>99</xdr:row>
      <xdr:rowOff>64298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55425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2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137708</xdr:rowOff>
    </xdr:from>
    <xdr:to>
      <xdr:col>76</xdr:col>
      <xdr:colOff>165100</xdr:colOff>
      <xdr:row>99</xdr:row>
      <xdr:rowOff>67858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58985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150868</xdr:rowOff>
    </xdr:from>
    <xdr:to>
      <xdr:col>72</xdr:col>
      <xdr:colOff>38100</xdr:colOff>
      <xdr:row>99</xdr:row>
      <xdr:rowOff>81018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72145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4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146238</xdr:rowOff>
    </xdr:from>
    <xdr:to>
      <xdr:col>67</xdr:col>
      <xdr:colOff>101600</xdr:colOff>
      <xdr:row>99</xdr:row>
      <xdr:rowOff>76388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67515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122303</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465953"/>
          <a:ext cx="838200" cy="18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122303</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465953"/>
          <a:ext cx="889000" cy="18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71503</xdr:rowOff>
    </xdr:from>
    <xdr:to>
      <xdr:col>112</xdr:col>
      <xdr:colOff>38100</xdr:colOff>
      <xdr:row>38</xdr:row>
      <xdr:rowOff>1653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18180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19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88727</xdr:rowOff>
    </xdr:from>
    <xdr:to>
      <xdr:col>116</xdr:col>
      <xdr:colOff>63500</xdr:colOff>
      <xdr:row>58</xdr:row>
      <xdr:rowOff>129445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32827"/>
          <a:ext cx="838200" cy="4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129372</xdr:rowOff>
    </xdr:from>
    <xdr:to>
      <xdr:col>111</xdr:col>
      <xdr:colOff>177800</xdr:colOff>
      <xdr:row>58</xdr:row>
      <xdr:rowOff>129445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3472"/>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129372</xdr:rowOff>
    </xdr:from>
    <xdr:to>
      <xdr:col>107</xdr:col>
      <xdr:colOff>50800</xdr:colOff>
      <xdr:row>58</xdr:row>
      <xdr:rowOff>129408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3472"/>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95429</xdr:rowOff>
    </xdr:from>
    <xdr:to>
      <xdr:col>102</xdr:col>
      <xdr:colOff>114300</xdr:colOff>
      <xdr:row>58</xdr:row>
      <xdr:rowOff>129408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39529"/>
          <a:ext cx="889000" cy="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37927</xdr:rowOff>
    </xdr:from>
    <xdr:to>
      <xdr:col>116</xdr:col>
      <xdr:colOff>114300</xdr:colOff>
      <xdr:row>58</xdr:row>
      <xdr:rowOff>139527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8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168754</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6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78645</xdr:rowOff>
    </xdr:from>
    <xdr:to>
      <xdr:col>112</xdr:col>
      <xdr:colOff>38100</xdr:colOff>
      <xdr:row>59</xdr:row>
      <xdr:rowOff>8795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171372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78572</xdr:rowOff>
    </xdr:from>
    <xdr:to>
      <xdr:col>107</xdr:col>
      <xdr:colOff>101600</xdr:colOff>
      <xdr:row>59</xdr:row>
      <xdr:rowOff>8722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171299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78608</xdr:rowOff>
    </xdr:from>
    <xdr:to>
      <xdr:col>102</xdr:col>
      <xdr:colOff>165100</xdr:colOff>
      <xdr:row>59</xdr:row>
      <xdr:rowOff>8758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171335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44629</xdr:rowOff>
    </xdr:from>
    <xdr:to>
      <xdr:col>98</xdr:col>
      <xdr:colOff>38100</xdr:colOff>
      <xdr:row>58</xdr:row>
      <xdr:rowOff>146229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162756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50573</xdr:rowOff>
    </xdr:from>
    <xdr:to>
      <xdr:col>116</xdr:col>
      <xdr:colOff>63500</xdr:colOff>
      <xdr:row>75</xdr:row>
      <xdr:rowOff>104682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09323"/>
          <a:ext cx="8382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104682</xdr:rowOff>
    </xdr:from>
    <xdr:to>
      <xdr:col>111</xdr:col>
      <xdr:colOff>177800</xdr:colOff>
      <xdr:row>75</xdr:row>
      <xdr:rowOff>135734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63432"/>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123168</xdr:rowOff>
    </xdr:from>
    <xdr:to>
      <xdr:col>107</xdr:col>
      <xdr:colOff>50800</xdr:colOff>
      <xdr:row>75</xdr:row>
      <xdr:rowOff>135734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81918"/>
          <a:ext cx="889000" cy="1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123168</xdr:rowOff>
    </xdr:from>
    <xdr:to>
      <xdr:col>102</xdr:col>
      <xdr:colOff>114300</xdr:colOff>
      <xdr:row>76</xdr:row>
      <xdr:rowOff>21568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81918"/>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171223</xdr:rowOff>
    </xdr:from>
    <xdr:to>
      <xdr:col>116</xdr:col>
      <xdr:colOff>114300</xdr:colOff>
      <xdr:row>75</xdr:row>
      <xdr:rowOff>101373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22650</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0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53882</xdr:rowOff>
    </xdr:from>
    <xdr:to>
      <xdr:col>112</xdr:col>
      <xdr:colOff>38100</xdr:colOff>
      <xdr:row>75</xdr:row>
      <xdr:rowOff>155482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559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68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84934</xdr:rowOff>
    </xdr:from>
    <xdr:to>
      <xdr:col>107</xdr:col>
      <xdr:colOff>101600</xdr:colOff>
      <xdr:row>76</xdr:row>
      <xdr:rowOff>15084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4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31611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71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72368</xdr:rowOff>
    </xdr:from>
    <xdr:to>
      <xdr:col>102</xdr:col>
      <xdr:colOff>165100</xdr:colOff>
      <xdr:row>76</xdr:row>
      <xdr:rowOff>2518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19045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70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142217</xdr:rowOff>
    </xdr:from>
    <xdr:to>
      <xdr:col>98</xdr:col>
      <xdr:colOff>38100</xdr:colOff>
      <xdr:row>76</xdr:row>
      <xdr:rowOff>72368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00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88894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77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人口が少なく分母が小さいため、全国平均や県の平均と比べて全体的に高いコストとなる傾向にある。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各項目を類似団体と比較すると、繰出金と貸付金が比較的上位に位置している。これは介護保険特別会計、国保特別会計、後期高齢者特別会計、簡易水道特別会計への繰出金が前年度と比べ大幅増となったことが要因と考えられる。貸付金については新郷村ふるさと活性化公社に</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貸付したことが影響していると思われる。一方で、下位に位置するものの一つとして公債費が挙げられるが、過去の大規模事業に伴う償還が順次終了し順調に減ってきていたが、平成３０年度に五戸消防署西分遣所整備事業のために発行した額が大きく、今後元利償還金は増加に転じることが見込まれる。今後は公共施設の老朽化対策に伴う事業等も加わってくることを考えると、地方債の新規発行の抑制や、各特別会計の経営改善を図り繰出金の抑制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
2,352
150.77
3,656,380
3,374,448
159,932
1,880,842
2,792,337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121812</xdr:rowOff>
    </xdr:from>
    <xdr:to>
      <xdr:col>24</xdr:col>
      <xdr:colOff>63500</xdr:colOff>
      <xdr:row>36</xdr:row>
      <xdr:rowOff>127565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94012"/>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127565</xdr:rowOff>
    </xdr:from>
    <xdr:to>
      <xdr:col>19</xdr:col>
      <xdr:colOff>177800</xdr:colOff>
      <xdr:row>36</xdr:row>
      <xdr:rowOff>136861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99765"/>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136861</xdr:rowOff>
    </xdr:from>
    <xdr:to>
      <xdr:col>15</xdr:col>
      <xdr:colOff>50800</xdr:colOff>
      <xdr:row>36</xdr:row>
      <xdr:rowOff>146082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09061"/>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146082</xdr:rowOff>
    </xdr:from>
    <xdr:to>
      <xdr:col>10</xdr:col>
      <xdr:colOff>114300</xdr:colOff>
      <xdr:row>37</xdr:row>
      <xdr:rowOff>19171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18282"/>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71012</xdr:rowOff>
    </xdr:from>
    <xdr:to>
      <xdr:col>24</xdr:col>
      <xdr:colOff>114300</xdr:colOff>
      <xdr:row>37</xdr:row>
      <xdr:rowOff>1162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93889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76765</xdr:rowOff>
    </xdr:from>
    <xdr:to>
      <xdr:col>20</xdr:col>
      <xdr:colOff>38100</xdr:colOff>
      <xdr:row>37</xdr:row>
      <xdr:rowOff>6915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23442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86061</xdr:rowOff>
    </xdr:from>
    <xdr:to>
      <xdr:col>15</xdr:col>
      <xdr:colOff>101600</xdr:colOff>
      <xdr:row>37</xdr:row>
      <xdr:rowOff>16211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32738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95282</xdr:rowOff>
    </xdr:from>
    <xdr:to>
      <xdr:col>10</xdr:col>
      <xdr:colOff>165100</xdr:colOff>
      <xdr:row>37</xdr:row>
      <xdr:rowOff>25432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41959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139821</xdr:rowOff>
    </xdr:from>
    <xdr:to>
      <xdr:col>6</xdr:col>
      <xdr:colOff>38100</xdr:colOff>
      <xdr:row>37</xdr:row>
      <xdr:rowOff>69971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86498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126422</xdr:rowOff>
    </xdr:from>
    <xdr:to>
      <xdr:col>24</xdr:col>
      <xdr:colOff>63500</xdr:colOff>
      <xdr:row>58</xdr:row>
      <xdr:rowOff>45127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99072"/>
          <a:ext cx="838200" cy="9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40952</xdr:rowOff>
    </xdr:from>
    <xdr:to>
      <xdr:col>19</xdr:col>
      <xdr:colOff>177800</xdr:colOff>
      <xdr:row>58</xdr:row>
      <xdr:rowOff>45127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85052"/>
          <a:ext cx="889000" cy="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40952</xdr:rowOff>
    </xdr:from>
    <xdr:to>
      <xdr:col>15</xdr:col>
      <xdr:colOff>50800</xdr:colOff>
      <xdr:row>58</xdr:row>
      <xdr:rowOff>49497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85052"/>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40285</xdr:rowOff>
    </xdr:from>
    <xdr:to>
      <xdr:col>10</xdr:col>
      <xdr:colOff>114300</xdr:colOff>
      <xdr:row>58</xdr:row>
      <xdr:rowOff>49497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84385"/>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75622</xdr:rowOff>
    </xdr:from>
    <xdr:to>
      <xdr:col>24</xdr:col>
      <xdr:colOff>114300</xdr:colOff>
      <xdr:row>58</xdr:row>
      <xdr:rowOff>5772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165777</xdr:rowOff>
    </xdr:from>
    <xdr:to>
      <xdr:col>20</xdr:col>
      <xdr:colOff>38100</xdr:colOff>
      <xdr:row>58</xdr:row>
      <xdr:rowOff>95927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87054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161602</xdr:rowOff>
    </xdr:from>
    <xdr:to>
      <xdr:col>15</xdr:col>
      <xdr:colOff>101600</xdr:colOff>
      <xdr:row>58</xdr:row>
      <xdr:rowOff>91752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2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170147</xdr:rowOff>
    </xdr:from>
    <xdr:to>
      <xdr:col>10</xdr:col>
      <xdr:colOff>165100</xdr:colOff>
      <xdr:row>58</xdr:row>
      <xdr:rowOff>100297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91424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160935</xdr:rowOff>
    </xdr:from>
    <xdr:to>
      <xdr:col>6</xdr:col>
      <xdr:colOff>38100</xdr:colOff>
      <xdr:row>58</xdr:row>
      <xdr:rowOff>91085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82212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149394</xdr:rowOff>
    </xdr:from>
    <xdr:to>
      <xdr:col>24</xdr:col>
      <xdr:colOff>63500</xdr:colOff>
      <xdr:row>76</xdr:row>
      <xdr:rowOff>159707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79594"/>
          <a:ext cx="8382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159707</xdr:rowOff>
    </xdr:from>
    <xdr:to>
      <xdr:col>19</xdr:col>
      <xdr:colOff>177800</xdr:colOff>
      <xdr:row>77</xdr:row>
      <xdr:rowOff>3592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89907"/>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156291</xdr:rowOff>
    </xdr:from>
    <xdr:to>
      <xdr:col>15</xdr:col>
      <xdr:colOff>50800</xdr:colOff>
      <xdr:row>77</xdr:row>
      <xdr:rowOff>3592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86491"/>
          <a:ext cx="889000" cy="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153000</xdr:rowOff>
    </xdr:from>
    <xdr:to>
      <xdr:col>10</xdr:col>
      <xdr:colOff>114300</xdr:colOff>
      <xdr:row>76</xdr:row>
      <xdr:rowOff>156291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83200"/>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98594</xdr:rowOff>
    </xdr:from>
    <xdr:to>
      <xdr:col>24</xdr:col>
      <xdr:colOff>114300</xdr:colOff>
      <xdr:row>77</xdr:row>
      <xdr:rowOff>28744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77021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108907</xdr:rowOff>
    </xdr:from>
    <xdr:to>
      <xdr:col>20</xdr:col>
      <xdr:colOff>38100</xdr:colOff>
      <xdr:row>77</xdr:row>
      <xdr:rowOff>39057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30184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3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124242</xdr:rowOff>
    </xdr:from>
    <xdr:to>
      <xdr:col>15</xdr:col>
      <xdr:colOff>101600</xdr:colOff>
      <xdr:row>77</xdr:row>
      <xdr:rowOff>54392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45519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4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105491</xdr:rowOff>
    </xdr:from>
    <xdr:to>
      <xdr:col>10</xdr:col>
      <xdr:colOff>165100</xdr:colOff>
      <xdr:row>77</xdr:row>
      <xdr:rowOff>35641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26768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2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102200</xdr:rowOff>
    </xdr:from>
    <xdr:to>
      <xdr:col>6</xdr:col>
      <xdr:colOff>38100</xdr:colOff>
      <xdr:row>77</xdr:row>
      <xdr:rowOff>32350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23477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2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170982</xdr:rowOff>
    </xdr:from>
    <xdr:to>
      <xdr:col>24</xdr:col>
      <xdr:colOff>63500</xdr:colOff>
      <xdr:row>98</xdr:row>
      <xdr:rowOff>35327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01632"/>
          <a:ext cx="8382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35327</xdr:rowOff>
    </xdr:from>
    <xdr:to>
      <xdr:col>19</xdr:col>
      <xdr:colOff>177800</xdr:colOff>
      <xdr:row>98</xdr:row>
      <xdr:rowOff>56043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37427"/>
          <a:ext cx="8890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51380</xdr:rowOff>
    </xdr:from>
    <xdr:to>
      <xdr:col>15</xdr:col>
      <xdr:colOff>50800</xdr:colOff>
      <xdr:row>98</xdr:row>
      <xdr:rowOff>56043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53480"/>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51380</xdr:rowOff>
    </xdr:from>
    <xdr:to>
      <xdr:col>10</xdr:col>
      <xdr:colOff>114300</xdr:colOff>
      <xdr:row>98</xdr:row>
      <xdr:rowOff>99921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53480"/>
          <a:ext cx="889000" cy="4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120182</xdr:rowOff>
    </xdr:from>
    <xdr:to>
      <xdr:col>24</xdr:col>
      <xdr:colOff>114300</xdr:colOff>
      <xdr:row>98</xdr:row>
      <xdr:rowOff>50332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35109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155977</xdr:rowOff>
    </xdr:from>
    <xdr:to>
      <xdr:col>20</xdr:col>
      <xdr:colOff>38100</xdr:colOff>
      <xdr:row>98</xdr:row>
      <xdr:rowOff>86127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77254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5243</xdr:rowOff>
    </xdr:from>
    <xdr:to>
      <xdr:col>15</xdr:col>
      <xdr:colOff>101600</xdr:colOff>
      <xdr:row>98</xdr:row>
      <xdr:rowOff>106843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97970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580</xdr:rowOff>
    </xdr:from>
    <xdr:to>
      <xdr:col>10</xdr:col>
      <xdr:colOff>165100</xdr:colOff>
      <xdr:row>98</xdr:row>
      <xdr:rowOff>102180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93307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49121</xdr:rowOff>
    </xdr:from>
    <xdr:to>
      <xdr:col>6</xdr:col>
      <xdr:colOff>38100</xdr:colOff>
      <xdr:row>98</xdr:row>
      <xdr:rowOff>150721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141848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4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60745</xdr:rowOff>
    </xdr:from>
    <xdr:to>
      <xdr:col>55</xdr:col>
      <xdr:colOff>0</xdr:colOff>
      <xdr:row>58</xdr:row>
      <xdr:rowOff>76138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04845"/>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76138</xdr:rowOff>
    </xdr:from>
    <xdr:to>
      <xdr:col>50</xdr:col>
      <xdr:colOff>114300</xdr:colOff>
      <xdr:row>58</xdr:row>
      <xdr:rowOff>78174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20238"/>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76413</xdr:rowOff>
    </xdr:from>
    <xdr:to>
      <xdr:col>45</xdr:col>
      <xdr:colOff>177800</xdr:colOff>
      <xdr:row>58</xdr:row>
      <xdr:rowOff>78174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20513"/>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76413</xdr:rowOff>
    </xdr:from>
    <xdr:to>
      <xdr:col>41</xdr:col>
      <xdr:colOff>50800</xdr:colOff>
      <xdr:row>58</xdr:row>
      <xdr:rowOff>77109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20513"/>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9945</xdr:rowOff>
    </xdr:from>
    <xdr:to>
      <xdr:col>55</xdr:col>
      <xdr:colOff>50800</xdr:colOff>
      <xdr:row>58</xdr:row>
      <xdr:rowOff>111545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140772</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4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25338</xdr:rowOff>
    </xdr:from>
    <xdr:to>
      <xdr:col>50</xdr:col>
      <xdr:colOff>165100</xdr:colOff>
      <xdr:row>58</xdr:row>
      <xdr:rowOff>126938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118065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6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27374</xdr:rowOff>
    </xdr:from>
    <xdr:to>
      <xdr:col>46</xdr:col>
      <xdr:colOff>38100</xdr:colOff>
      <xdr:row>58</xdr:row>
      <xdr:rowOff>128974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120101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6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25613</xdr:rowOff>
    </xdr:from>
    <xdr:to>
      <xdr:col>41</xdr:col>
      <xdr:colOff>101600</xdr:colOff>
      <xdr:row>58</xdr:row>
      <xdr:rowOff>127213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6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118340</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6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26309</xdr:rowOff>
    </xdr:from>
    <xdr:to>
      <xdr:col>36</xdr:col>
      <xdr:colOff>165100</xdr:colOff>
      <xdr:row>58</xdr:row>
      <xdr:rowOff>127909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119036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6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92531</xdr:rowOff>
    </xdr:from>
    <xdr:to>
      <xdr:col>55</xdr:col>
      <xdr:colOff>0</xdr:colOff>
      <xdr:row>78</xdr:row>
      <xdr:rowOff>60768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94181"/>
          <a:ext cx="838200" cy="13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60768</xdr:rowOff>
    </xdr:from>
    <xdr:to>
      <xdr:col>50</xdr:col>
      <xdr:colOff>114300</xdr:colOff>
      <xdr:row>78</xdr:row>
      <xdr:rowOff>89108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33868"/>
          <a:ext cx="889000" cy="2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87488</xdr:rowOff>
    </xdr:from>
    <xdr:to>
      <xdr:col>45</xdr:col>
      <xdr:colOff>177800</xdr:colOff>
      <xdr:row>78</xdr:row>
      <xdr:rowOff>89108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60588"/>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50377</xdr:rowOff>
    </xdr:from>
    <xdr:to>
      <xdr:col>41</xdr:col>
      <xdr:colOff>50800</xdr:colOff>
      <xdr:row>78</xdr:row>
      <xdr:rowOff>87488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23477"/>
          <a:ext cx="889000" cy="3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41731</xdr:rowOff>
    </xdr:from>
    <xdr:to>
      <xdr:col>55</xdr:col>
      <xdr:colOff>50800</xdr:colOff>
      <xdr:row>77</xdr:row>
      <xdr:rowOff>143331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64608</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9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9968</xdr:rowOff>
    </xdr:from>
    <xdr:to>
      <xdr:col>50</xdr:col>
      <xdr:colOff>165100</xdr:colOff>
      <xdr:row>78</xdr:row>
      <xdr:rowOff>111568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128095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5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38308</xdr:rowOff>
    </xdr:from>
    <xdr:to>
      <xdr:col>46</xdr:col>
      <xdr:colOff>38100</xdr:colOff>
      <xdr:row>78</xdr:row>
      <xdr:rowOff>139908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156435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36688</xdr:rowOff>
    </xdr:from>
    <xdr:to>
      <xdr:col>41</xdr:col>
      <xdr:colOff>101600</xdr:colOff>
      <xdr:row>78</xdr:row>
      <xdr:rowOff>138288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154815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8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171027</xdr:rowOff>
    </xdr:from>
    <xdr:to>
      <xdr:col>36</xdr:col>
      <xdr:colOff>165100</xdr:colOff>
      <xdr:row>78</xdr:row>
      <xdr:rowOff>101177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117704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4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89903</xdr:rowOff>
    </xdr:from>
    <xdr:to>
      <xdr:col>55</xdr:col>
      <xdr:colOff>0</xdr:colOff>
      <xdr:row>98</xdr:row>
      <xdr:rowOff>113847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92003"/>
          <a:ext cx="838200" cy="2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113847</xdr:rowOff>
    </xdr:from>
    <xdr:to>
      <xdr:col>50</xdr:col>
      <xdr:colOff>114300</xdr:colOff>
      <xdr:row>98</xdr:row>
      <xdr:rowOff>125279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15947"/>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122382</xdr:rowOff>
    </xdr:from>
    <xdr:to>
      <xdr:col>45</xdr:col>
      <xdr:colOff>177800</xdr:colOff>
      <xdr:row>98</xdr:row>
      <xdr:rowOff>125279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24482"/>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122382</xdr:rowOff>
    </xdr:from>
    <xdr:to>
      <xdr:col>41</xdr:col>
      <xdr:colOff>50800</xdr:colOff>
      <xdr:row>98</xdr:row>
      <xdr:rowOff>145224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24482"/>
          <a:ext cx="8890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39103</xdr:rowOff>
    </xdr:from>
    <xdr:to>
      <xdr:col>55</xdr:col>
      <xdr:colOff>50800</xdr:colOff>
      <xdr:row>98</xdr:row>
      <xdr:rowOff>140703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61980</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9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63047</xdr:rowOff>
    </xdr:from>
    <xdr:to>
      <xdr:col>50</xdr:col>
      <xdr:colOff>165100</xdr:colOff>
      <xdr:row>98</xdr:row>
      <xdr:rowOff>164647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155774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95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74479</xdr:rowOff>
    </xdr:from>
    <xdr:to>
      <xdr:col>46</xdr:col>
      <xdr:colOff>38100</xdr:colOff>
      <xdr:row>99</xdr:row>
      <xdr:rowOff>4629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167206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6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71582</xdr:rowOff>
    </xdr:from>
    <xdr:to>
      <xdr:col>41</xdr:col>
      <xdr:colOff>101600</xdr:colOff>
      <xdr:row>99</xdr:row>
      <xdr:rowOff>1732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164309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96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94424</xdr:rowOff>
    </xdr:from>
    <xdr:to>
      <xdr:col>36</xdr:col>
      <xdr:colOff>165100</xdr:colOff>
      <xdr:row>99</xdr:row>
      <xdr:rowOff>24574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15701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8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45414</xdr:rowOff>
    </xdr:from>
    <xdr:to>
      <xdr:col>85</xdr:col>
      <xdr:colOff>127000</xdr:colOff>
      <xdr:row>38</xdr:row>
      <xdr:rowOff>75563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60514"/>
          <a:ext cx="838200" cy="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73745</xdr:rowOff>
    </xdr:from>
    <xdr:to>
      <xdr:col>81</xdr:col>
      <xdr:colOff>50800</xdr:colOff>
      <xdr:row>38</xdr:row>
      <xdr:rowOff>75563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074495"/>
          <a:ext cx="889000" cy="5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73745</xdr:rowOff>
    </xdr:from>
    <xdr:to>
      <xdr:col>76</xdr:col>
      <xdr:colOff>114300</xdr:colOff>
      <xdr:row>37</xdr:row>
      <xdr:rowOff>96883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074495"/>
          <a:ext cx="889000" cy="36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96883</xdr:rowOff>
    </xdr:from>
    <xdr:to>
      <xdr:col>71</xdr:col>
      <xdr:colOff>177800</xdr:colOff>
      <xdr:row>37</xdr:row>
      <xdr:rowOff>158136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40533"/>
          <a:ext cx="889000" cy="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166064</xdr:rowOff>
    </xdr:from>
    <xdr:to>
      <xdr:col>85</xdr:col>
      <xdr:colOff>177800</xdr:colOff>
      <xdr:row>38</xdr:row>
      <xdr:rowOff>96214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144491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24763</xdr:rowOff>
    </xdr:from>
    <xdr:to>
      <xdr:col>81</xdr:col>
      <xdr:colOff>101600</xdr:colOff>
      <xdr:row>38</xdr:row>
      <xdr:rowOff>126363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117490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22945</xdr:rowOff>
    </xdr:from>
    <xdr:to>
      <xdr:col>76</xdr:col>
      <xdr:colOff>165100</xdr:colOff>
      <xdr:row>35</xdr:row>
      <xdr:rowOff>124545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0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141072</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579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46083</xdr:rowOff>
    </xdr:from>
    <xdr:to>
      <xdr:col>72</xdr:col>
      <xdr:colOff>38100</xdr:colOff>
      <xdr:row>37</xdr:row>
      <xdr:rowOff>147683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164210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6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107336</xdr:rowOff>
    </xdr:from>
    <xdr:to>
      <xdr:col>67</xdr:col>
      <xdr:colOff>101600</xdr:colOff>
      <xdr:row>38</xdr:row>
      <xdr:rowOff>37486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54013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2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164882</xdr:rowOff>
    </xdr:from>
    <xdr:to>
      <xdr:col>85</xdr:col>
      <xdr:colOff>127000</xdr:colOff>
      <xdr:row>58</xdr:row>
      <xdr:rowOff>60212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37532"/>
          <a:ext cx="838200" cy="6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60212</xdr:rowOff>
    </xdr:from>
    <xdr:to>
      <xdr:col>81</xdr:col>
      <xdr:colOff>50800</xdr:colOff>
      <xdr:row>58</xdr:row>
      <xdr:rowOff>67204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04312"/>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46889</xdr:rowOff>
    </xdr:from>
    <xdr:to>
      <xdr:col>76</xdr:col>
      <xdr:colOff>114300</xdr:colOff>
      <xdr:row>58</xdr:row>
      <xdr:rowOff>67204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90989"/>
          <a:ext cx="889000" cy="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46889</xdr:rowOff>
    </xdr:from>
    <xdr:to>
      <xdr:col>71</xdr:col>
      <xdr:colOff>177800</xdr:colOff>
      <xdr:row>58</xdr:row>
      <xdr:rowOff>70977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90989"/>
          <a:ext cx="889000" cy="2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114082</xdr:rowOff>
    </xdr:from>
    <xdr:to>
      <xdr:col>85</xdr:col>
      <xdr:colOff>177800</xdr:colOff>
      <xdr:row>58</xdr:row>
      <xdr:rowOff>44232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92509</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9412</xdr:rowOff>
    </xdr:from>
    <xdr:to>
      <xdr:col>81</xdr:col>
      <xdr:colOff>101600</xdr:colOff>
      <xdr:row>58</xdr:row>
      <xdr:rowOff>111012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102139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16404</xdr:rowOff>
    </xdr:from>
    <xdr:to>
      <xdr:col>76</xdr:col>
      <xdr:colOff>165100</xdr:colOff>
      <xdr:row>58</xdr:row>
      <xdr:rowOff>118004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109131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167539</xdr:rowOff>
    </xdr:from>
    <xdr:to>
      <xdr:col>72</xdr:col>
      <xdr:colOff>38100</xdr:colOff>
      <xdr:row>58</xdr:row>
      <xdr:rowOff>97689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88816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20177</xdr:rowOff>
    </xdr:from>
    <xdr:to>
      <xdr:col>67</xdr:col>
      <xdr:colOff>101600</xdr:colOff>
      <xdr:row>58</xdr:row>
      <xdr:rowOff>121777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112904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5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27082</xdr:rowOff>
    </xdr:from>
    <xdr:to>
      <xdr:col>85</xdr:col>
      <xdr:colOff>127000</xdr:colOff>
      <xdr:row>79</xdr:row>
      <xdr:rowOff>37875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71632"/>
          <a:ext cx="8382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32933</xdr:rowOff>
    </xdr:from>
    <xdr:to>
      <xdr:col>81</xdr:col>
      <xdr:colOff>50800</xdr:colOff>
      <xdr:row>79</xdr:row>
      <xdr:rowOff>37875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77483"/>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32933</xdr:rowOff>
    </xdr:from>
    <xdr:to>
      <xdr:col>76</xdr:col>
      <xdr:colOff>114300</xdr:colOff>
      <xdr:row>79</xdr:row>
      <xdr:rowOff>33355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77483"/>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14078</xdr:rowOff>
    </xdr:from>
    <xdr:to>
      <xdr:col>71</xdr:col>
      <xdr:colOff>177800</xdr:colOff>
      <xdr:row>79</xdr:row>
      <xdr:rowOff>33355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58628"/>
          <a:ext cx="889000" cy="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147732</xdr:rowOff>
    </xdr:from>
    <xdr:to>
      <xdr:col>85</xdr:col>
      <xdr:colOff>177800</xdr:colOff>
      <xdr:row>79</xdr:row>
      <xdr:rowOff>77882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158525</xdr:rowOff>
    </xdr:from>
    <xdr:to>
      <xdr:col>81</xdr:col>
      <xdr:colOff>101600</xdr:colOff>
      <xdr:row>79</xdr:row>
      <xdr:rowOff>88675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79802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153583</xdr:rowOff>
    </xdr:from>
    <xdr:to>
      <xdr:col>76</xdr:col>
      <xdr:colOff>165100</xdr:colOff>
      <xdr:row>79</xdr:row>
      <xdr:rowOff>83733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74860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154005</xdr:rowOff>
    </xdr:from>
    <xdr:to>
      <xdr:col>72</xdr:col>
      <xdr:colOff>38100</xdr:colOff>
      <xdr:row>79</xdr:row>
      <xdr:rowOff>84155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75282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1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134728</xdr:rowOff>
    </xdr:from>
    <xdr:to>
      <xdr:col>67</xdr:col>
      <xdr:colOff>101600</xdr:colOff>
      <xdr:row>79</xdr:row>
      <xdr:rowOff>64878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56005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0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86627</xdr:rowOff>
    </xdr:from>
    <xdr:to>
      <xdr:col>85</xdr:col>
      <xdr:colOff>127000</xdr:colOff>
      <xdr:row>98</xdr:row>
      <xdr:rowOff>88714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888727"/>
          <a:ext cx="8382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86627</xdr:rowOff>
    </xdr:from>
    <xdr:to>
      <xdr:col>81</xdr:col>
      <xdr:colOff>50800</xdr:colOff>
      <xdr:row>98</xdr:row>
      <xdr:rowOff>102848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88727"/>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88202</xdr:rowOff>
    </xdr:from>
    <xdr:to>
      <xdr:col>76</xdr:col>
      <xdr:colOff>114300</xdr:colOff>
      <xdr:row>98</xdr:row>
      <xdr:rowOff>102848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90302"/>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71067</xdr:rowOff>
    </xdr:from>
    <xdr:to>
      <xdr:col>71</xdr:col>
      <xdr:colOff>177800</xdr:colOff>
      <xdr:row>98</xdr:row>
      <xdr:rowOff>88202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73167"/>
          <a:ext cx="8890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37914</xdr:rowOff>
    </xdr:from>
    <xdr:to>
      <xdr:col>85</xdr:col>
      <xdr:colOff>177800</xdr:colOff>
      <xdr:row>98</xdr:row>
      <xdr:rowOff>139514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16341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1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35827</xdr:rowOff>
    </xdr:from>
    <xdr:to>
      <xdr:col>81</xdr:col>
      <xdr:colOff>101600</xdr:colOff>
      <xdr:row>98</xdr:row>
      <xdr:rowOff>137427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128554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3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52048</xdr:rowOff>
    </xdr:from>
    <xdr:to>
      <xdr:col>76</xdr:col>
      <xdr:colOff>165100</xdr:colOff>
      <xdr:row>98</xdr:row>
      <xdr:rowOff>153648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144775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37402</xdr:rowOff>
    </xdr:from>
    <xdr:to>
      <xdr:col>72</xdr:col>
      <xdr:colOff>38100</xdr:colOff>
      <xdr:row>98</xdr:row>
      <xdr:rowOff>139002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130129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3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20267</xdr:rowOff>
    </xdr:from>
    <xdr:to>
      <xdr:col>67</xdr:col>
      <xdr:colOff>101600</xdr:colOff>
      <xdr:row>98</xdr:row>
      <xdr:rowOff>121867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112994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1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人口が少なく分母が小さいため、全国平均や県の平均と比べると全体的に高いコストとなる傾向にある。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類似団体と比較して上位に位置するものは議会費、農林水産業費、商工費、土木費である。議会費については人口が少ないことが、類似団体と比べ住民一人あたりのコストを押し上げている要因となっている。農林水産業費はコンポスト施設設置に係る工事請負費の</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百万円の増が要因と考えられる。商工費は観光施設の改修工事及び宿泊施設の設置に係る工事請負費</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百万円の増が要因と考えられる。土木費については凍結防止散布車購購入に係る費用が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の増が要因と考えられる。一方で類似団体と比較して大きく下位に位置している項目は、衛生費が挙げらえる。衛生費は人件費が少ないことが要因となっている。今後は役場庁舎や、公共施設の老朽化に伴う施設改修等により、施設を多く有する民生費・土木費・教育費等のコストが上昇し、これら改修事業実施に伴う地方債の発行により公債費も増加していく。人口減少が大きな課題となっている中で、住民一人あたりのコストを抑えることは難しいことであるが、事業の精査・見直しや歳出の抑制に努め、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財政調整基金の残高は</a:t>
          </a:r>
          <a:r>
            <a:rPr kumimoji="1" lang="en-US" altLang="ja-JP" sz="1300">
              <a:latin typeface="ＭＳ ゴシック" pitchFamily="49" charset="-128"/>
              <a:ea typeface="ＭＳ ゴシック" pitchFamily="49" charset="-128"/>
            </a:rPr>
            <a:t>23.96</a:t>
          </a:r>
          <a:r>
            <a:rPr kumimoji="1" lang="ja-JP" altLang="en-US" sz="1300">
              <a:latin typeface="ＭＳ ゴシック" pitchFamily="49" charset="-128"/>
              <a:ea typeface="ＭＳ ゴシック" pitchFamily="49" charset="-128"/>
            </a:rPr>
            <a:t>％で対前年度比</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％上昇した。これは積立額が大幅増となったことが要因と考えられる。実質収支額は</a:t>
          </a:r>
          <a:r>
            <a:rPr kumimoji="1" lang="en-US" altLang="ja-JP" sz="1300">
              <a:latin typeface="ＭＳ ゴシック" pitchFamily="49" charset="-128"/>
              <a:ea typeface="ＭＳ ゴシック" pitchFamily="49" charset="-128"/>
            </a:rPr>
            <a:t>8.5</a:t>
          </a:r>
          <a:r>
            <a:rPr kumimoji="1" lang="ja-JP" altLang="en-US" sz="1300">
              <a:latin typeface="ＭＳ ゴシック" pitchFamily="49" charset="-128"/>
              <a:ea typeface="ＭＳ ゴシック" pitchFamily="49" charset="-128"/>
            </a:rPr>
            <a:t>％で、対前年度比</a:t>
          </a:r>
          <a:r>
            <a:rPr kumimoji="1" lang="en-US" altLang="ja-JP" sz="1300">
              <a:latin typeface="ＭＳ ゴシック" pitchFamily="49" charset="-128"/>
              <a:ea typeface="ＭＳ ゴシック" pitchFamily="49" charset="-128"/>
            </a:rPr>
            <a:t>1.86</a:t>
          </a:r>
          <a:r>
            <a:rPr kumimoji="1" lang="ja-JP" altLang="en-US" sz="1300">
              <a:latin typeface="ＭＳ ゴシック" pitchFamily="49" charset="-128"/>
              <a:ea typeface="ＭＳ ゴシック" pitchFamily="49" charset="-128"/>
            </a:rPr>
            <a:t>％上昇した。財政調整基金の残高は類似団体と比較して多いわけではないが、将来的な公共施設等の老朽化に伴う公債費の増大、地方交付税の減少、災害等の不測の事態への対応に備え、適切な基金残高を維持し、歳入の確保と歳出の抑制に努め、健全な財政運営をおこな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赤字比率は全会計において黒字であり、赤字比率はない。しかし、簡易水道、下水道、農業集落排水といった公営企業会計においては、使用料収入で維持管理経費を賄えず、一般会計からの繰入金に頼らざるを得ない状況である。使用料収入確保の検討・取組を進めつつ、施設等の維持管理費の削減に努め、独立採算制の原則に近づけたい。また、国民健康保険特別会計、介護保険特別会計等については、健康維持・増進事業、医療費等の抑制に向けた取り組みと、徴収対策の強化を図り持続的・安定的な財政運営に努め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1"/>
      <c r="DK1" s="181"/>
      <c r="DL1" s="181"/>
      <c r="DM1" s="181"/>
      <c r="DN1" s="181"/>
      <c r="DO1" s="181"/>
    </row>
    <row r="2" spans="1:119" ht="24.75" thickBot="1" x14ac:dyDescent="0.2">
      <c r="B2" s="182" t="s">
        <v>81</v>
      </c>
      <c r="C2" s="182"/>
      <c r="D2" s="183"/>
    </row>
    <row r="3" spans="1:119" ht="18.75" customHeight="1" thickBot="1" x14ac:dyDescent="0.2">
      <c r="A3" s="181"/>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15">
      <c r="A4" s="181"/>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91</v>
      </c>
      <c r="AZ4" s="413"/>
      <c r="BA4" s="413"/>
      <c r="BB4" s="413"/>
      <c r="BC4" s="413"/>
      <c r="BD4" s="413"/>
      <c r="BE4" s="413"/>
      <c r="BF4" s="413"/>
      <c r="BG4" s="413"/>
      <c r="BH4" s="413"/>
      <c r="BI4" s="413"/>
      <c r="BJ4" s="413"/>
      <c r="BK4" s="413"/>
      <c r="BL4" s="413"/>
      <c r="BM4" s="414"/>
      <c r="BN4" s="415">
        <v>3656380</v>
      </c>
      <c r="BO4" s="416"/>
      <c r="BP4" s="416"/>
      <c r="BQ4" s="416"/>
      <c r="BR4" s="416"/>
      <c r="BS4" s="416"/>
      <c r="BT4" s="416"/>
      <c r="BU4" s="417"/>
      <c r="BV4" s="415">
        <v>2722851</v>
      </c>
      <c r="BW4" s="416"/>
      <c r="BX4" s="416"/>
      <c r="BY4" s="416"/>
      <c r="BZ4" s="416"/>
      <c r="CA4" s="416"/>
      <c r="CB4" s="416"/>
      <c r="CC4" s="417"/>
      <c r="CD4" s="596" t="s">
        <v>92</v>
      </c>
      <c r="CE4" s="597"/>
      <c r="CF4" s="597"/>
      <c r="CG4" s="597"/>
      <c r="CH4" s="597"/>
      <c r="CI4" s="597"/>
      <c r="CJ4" s="597"/>
      <c r="CK4" s="597"/>
      <c r="CL4" s="597"/>
      <c r="CM4" s="597"/>
      <c r="CN4" s="597"/>
      <c r="CO4" s="597"/>
      <c r="CP4" s="597"/>
      <c r="CQ4" s="597"/>
      <c r="CR4" s="597"/>
      <c r="CS4" s="598"/>
      <c r="CT4" s="599">
        <v>8.5</v>
      </c>
      <c r="CU4" s="600"/>
      <c r="CV4" s="600"/>
      <c r="CW4" s="600"/>
      <c r="CX4" s="600"/>
      <c r="CY4" s="600"/>
      <c r="CZ4" s="600"/>
      <c r="DA4" s="601"/>
      <c r="DB4" s="599">
        <v>6.6</v>
      </c>
      <c r="DC4" s="600"/>
      <c r="DD4" s="600"/>
      <c r="DE4" s="600"/>
      <c r="DF4" s="600"/>
      <c r="DG4" s="600"/>
      <c r="DH4" s="600"/>
      <c r="DI4" s="601"/>
    </row>
    <row r="5" spans="1:119" ht="18.75" customHeight="1" x14ac:dyDescent="0.15">
      <c r="A5" s="181"/>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93</v>
      </c>
      <c r="AN5" s="394"/>
      <c r="AO5" s="394"/>
      <c r="AP5" s="394"/>
      <c r="AQ5" s="394"/>
      <c r="AR5" s="394"/>
      <c r="AS5" s="394"/>
      <c r="AT5" s="395"/>
      <c r="AU5" s="477" t="s">
        <v>94</v>
      </c>
      <c r="AV5" s="478"/>
      <c r="AW5" s="478"/>
      <c r="AX5" s="478"/>
      <c r="AY5" s="400" t="s">
        <v>95</v>
      </c>
      <c r="AZ5" s="401"/>
      <c r="BA5" s="401"/>
      <c r="BB5" s="401"/>
      <c r="BC5" s="401"/>
      <c r="BD5" s="401"/>
      <c r="BE5" s="401"/>
      <c r="BF5" s="401"/>
      <c r="BG5" s="401"/>
      <c r="BH5" s="401"/>
      <c r="BI5" s="401"/>
      <c r="BJ5" s="401"/>
      <c r="BK5" s="401"/>
      <c r="BL5" s="401"/>
      <c r="BM5" s="402"/>
      <c r="BN5" s="420">
        <v>3374448</v>
      </c>
      <c r="BO5" s="421"/>
      <c r="BP5" s="421"/>
      <c r="BQ5" s="421"/>
      <c r="BR5" s="421"/>
      <c r="BS5" s="421"/>
      <c r="BT5" s="421"/>
      <c r="BU5" s="422"/>
      <c r="BV5" s="420">
        <v>2581036</v>
      </c>
      <c r="BW5" s="421"/>
      <c r="BX5" s="421"/>
      <c r="BY5" s="421"/>
      <c r="BZ5" s="421"/>
      <c r="CA5" s="421"/>
      <c r="CB5" s="421"/>
      <c r="CC5" s="422"/>
      <c r="CD5" s="429" t="s">
        <v>96</v>
      </c>
      <c r="CE5" s="430"/>
      <c r="CF5" s="430"/>
      <c r="CG5" s="430"/>
      <c r="CH5" s="430"/>
      <c r="CI5" s="430"/>
      <c r="CJ5" s="430"/>
      <c r="CK5" s="430"/>
      <c r="CL5" s="430"/>
      <c r="CM5" s="430"/>
      <c r="CN5" s="430"/>
      <c r="CO5" s="430"/>
      <c r="CP5" s="430"/>
      <c r="CQ5" s="430"/>
      <c r="CR5" s="430"/>
      <c r="CS5" s="431"/>
      <c r="CT5" s="390">
        <v>82.7</v>
      </c>
      <c r="CU5" s="391"/>
      <c r="CV5" s="391"/>
      <c r="CW5" s="391"/>
      <c r="CX5" s="391"/>
      <c r="CY5" s="391"/>
      <c r="CZ5" s="391"/>
      <c r="DA5" s="392"/>
      <c r="DB5" s="390">
        <v>85.2</v>
      </c>
      <c r="DC5" s="391"/>
      <c r="DD5" s="391"/>
      <c r="DE5" s="391"/>
      <c r="DF5" s="391"/>
      <c r="DG5" s="391"/>
      <c r="DH5" s="391"/>
      <c r="DI5" s="392"/>
    </row>
    <row r="6" spans="1:119" ht="18.75" customHeight="1" x14ac:dyDescent="0.15">
      <c r="A6" s="181"/>
      <c r="B6" s="576" t="s">
        <v>97</v>
      </c>
      <c r="C6" s="434"/>
      <c r="D6" s="434"/>
      <c r="E6" s="577"/>
      <c r="F6" s="577"/>
      <c r="G6" s="577"/>
      <c r="H6" s="577"/>
      <c r="I6" s="577"/>
      <c r="J6" s="577"/>
      <c r="K6" s="577"/>
      <c r="L6" s="577" t="s">
        <v>98</v>
      </c>
      <c r="M6" s="577"/>
      <c r="N6" s="577"/>
      <c r="O6" s="577"/>
      <c r="P6" s="577"/>
      <c r="Q6" s="577"/>
      <c r="R6" s="458"/>
      <c r="S6" s="458"/>
      <c r="T6" s="458"/>
      <c r="U6" s="458"/>
      <c r="V6" s="583"/>
      <c r="W6" s="511" t="s">
        <v>99</v>
      </c>
      <c r="X6" s="433"/>
      <c r="Y6" s="433"/>
      <c r="Z6" s="433"/>
      <c r="AA6" s="433"/>
      <c r="AB6" s="434"/>
      <c r="AC6" s="588" t="s">
        <v>100</v>
      </c>
      <c r="AD6" s="589"/>
      <c r="AE6" s="589"/>
      <c r="AF6" s="589"/>
      <c r="AG6" s="589"/>
      <c r="AH6" s="589"/>
      <c r="AI6" s="589"/>
      <c r="AJ6" s="589"/>
      <c r="AK6" s="589"/>
      <c r="AL6" s="590"/>
      <c r="AM6" s="489" t="s">
        <v>101</v>
      </c>
      <c r="AN6" s="394"/>
      <c r="AO6" s="394"/>
      <c r="AP6" s="394"/>
      <c r="AQ6" s="394"/>
      <c r="AR6" s="394"/>
      <c r="AS6" s="394"/>
      <c r="AT6" s="395"/>
      <c r="AU6" s="477" t="s">
        <v>94</v>
      </c>
      <c r="AV6" s="478"/>
      <c r="AW6" s="478"/>
      <c r="AX6" s="478"/>
      <c r="AY6" s="400" t="s">
        <v>102</v>
      </c>
      <c r="AZ6" s="401"/>
      <c r="BA6" s="401"/>
      <c r="BB6" s="401"/>
      <c r="BC6" s="401"/>
      <c r="BD6" s="401"/>
      <c r="BE6" s="401"/>
      <c r="BF6" s="401"/>
      <c r="BG6" s="401"/>
      <c r="BH6" s="401"/>
      <c r="BI6" s="401"/>
      <c r="BJ6" s="401"/>
      <c r="BK6" s="401"/>
      <c r="BL6" s="401"/>
      <c r="BM6" s="402"/>
      <c r="BN6" s="420">
        <v>281932</v>
      </c>
      <c r="BO6" s="421"/>
      <c r="BP6" s="421"/>
      <c r="BQ6" s="421"/>
      <c r="BR6" s="421"/>
      <c r="BS6" s="421"/>
      <c r="BT6" s="421"/>
      <c r="BU6" s="422"/>
      <c r="BV6" s="420">
        <v>141815</v>
      </c>
      <c r="BW6" s="421"/>
      <c r="BX6" s="421"/>
      <c r="BY6" s="421"/>
      <c r="BZ6" s="421"/>
      <c r="CA6" s="421"/>
      <c r="CB6" s="421"/>
      <c r="CC6" s="422"/>
      <c r="CD6" s="429" t="s">
        <v>103</v>
      </c>
      <c r="CE6" s="430"/>
      <c r="CF6" s="430"/>
      <c r="CG6" s="430"/>
      <c r="CH6" s="430"/>
      <c r="CI6" s="430"/>
      <c r="CJ6" s="430"/>
      <c r="CK6" s="430"/>
      <c r="CL6" s="430"/>
      <c r="CM6" s="430"/>
      <c r="CN6" s="430"/>
      <c r="CO6" s="430"/>
      <c r="CP6" s="430"/>
      <c r="CQ6" s="430"/>
      <c r="CR6" s="430"/>
      <c r="CS6" s="431"/>
      <c r="CT6" s="573">
        <v>84.7</v>
      </c>
      <c r="CU6" s="574"/>
      <c r="CV6" s="574"/>
      <c r="CW6" s="574"/>
      <c r="CX6" s="574"/>
      <c r="CY6" s="574"/>
      <c r="CZ6" s="574"/>
      <c r="DA6" s="575"/>
      <c r="DB6" s="573">
        <v>87.5</v>
      </c>
      <c r="DC6" s="574"/>
      <c r="DD6" s="574"/>
      <c r="DE6" s="574"/>
      <c r="DF6" s="574"/>
      <c r="DG6" s="574"/>
      <c r="DH6" s="574"/>
      <c r="DI6" s="575"/>
    </row>
    <row r="7" spans="1:119" ht="18.75" customHeight="1" x14ac:dyDescent="0.15">
      <c r="A7" s="181"/>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104</v>
      </c>
      <c r="AN7" s="394"/>
      <c r="AO7" s="394"/>
      <c r="AP7" s="394"/>
      <c r="AQ7" s="394"/>
      <c r="AR7" s="394"/>
      <c r="AS7" s="394"/>
      <c r="AT7" s="395"/>
      <c r="AU7" s="477" t="s">
        <v>105</v>
      </c>
      <c r="AV7" s="478"/>
      <c r="AW7" s="478"/>
      <c r="AX7" s="478"/>
      <c r="AY7" s="400" t="s">
        <v>106</v>
      </c>
      <c r="AZ7" s="401"/>
      <c r="BA7" s="401"/>
      <c r="BB7" s="401"/>
      <c r="BC7" s="401"/>
      <c r="BD7" s="401"/>
      <c r="BE7" s="401"/>
      <c r="BF7" s="401"/>
      <c r="BG7" s="401"/>
      <c r="BH7" s="401"/>
      <c r="BI7" s="401"/>
      <c r="BJ7" s="401"/>
      <c r="BK7" s="401"/>
      <c r="BL7" s="401"/>
      <c r="BM7" s="402"/>
      <c r="BN7" s="420">
        <v>122000</v>
      </c>
      <c r="BO7" s="421"/>
      <c r="BP7" s="421"/>
      <c r="BQ7" s="421"/>
      <c r="BR7" s="421"/>
      <c r="BS7" s="421"/>
      <c r="BT7" s="421"/>
      <c r="BU7" s="422"/>
      <c r="BV7" s="420">
        <v>23081</v>
      </c>
      <c r="BW7" s="421"/>
      <c r="BX7" s="421"/>
      <c r="BY7" s="421"/>
      <c r="BZ7" s="421"/>
      <c r="CA7" s="421"/>
      <c r="CB7" s="421"/>
      <c r="CC7" s="422"/>
      <c r="CD7" s="429" t="s">
        <v>107</v>
      </c>
      <c r="CE7" s="430"/>
      <c r="CF7" s="430"/>
      <c r="CG7" s="430"/>
      <c r="CH7" s="430"/>
      <c r="CI7" s="430"/>
      <c r="CJ7" s="430"/>
      <c r="CK7" s="430"/>
      <c r="CL7" s="430"/>
      <c r="CM7" s="430"/>
      <c r="CN7" s="430"/>
      <c r="CO7" s="430"/>
      <c r="CP7" s="430"/>
      <c r="CQ7" s="430"/>
      <c r="CR7" s="430"/>
      <c r="CS7" s="431"/>
      <c r="CT7" s="420">
        <v>1880842</v>
      </c>
      <c r="CU7" s="421"/>
      <c r="CV7" s="421"/>
      <c r="CW7" s="421"/>
      <c r="CX7" s="421"/>
      <c r="CY7" s="421"/>
      <c r="CZ7" s="421"/>
      <c r="DA7" s="422"/>
      <c r="DB7" s="420">
        <v>1789342</v>
      </c>
      <c r="DC7" s="421"/>
      <c r="DD7" s="421"/>
      <c r="DE7" s="421"/>
      <c r="DF7" s="421"/>
      <c r="DG7" s="421"/>
      <c r="DH7" s="421"/>
      <c r="DI7" s="422"/>
    </row>
    <row r="8" spans="1:119" ht="18.75" customHeight="1" thickBot="1" x14ac:dyDescent="0.2">
      <c r="A8" s="181"/>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108</v>
      </c>
      <c r="AN8" s="394"/>
      <c r="AO8" s="394"/>
      <c r="AP8" s="394"/>
      <c r="AQ8" s="394"/>
      <c r="AR8" s="394"/>
      <c r="AS8" s="394"/>
      <c r="AT8" s="395"/>
      <c r="AU8" s="477" t="s">
        <v>109</v>
      </c>
      <c r="AV8" s="478"/>
      <c r="AW8" s="478"/>
      <c r="AX8" s="478"/>
      <c r="AY8" s="400" t="s">
        <v>110</v>
      </c>
      <c r="AZ8" s="401"/>
      <c r="BA8" s="401"/>
      <c r="BB8" s="401"/>
      <c r="BC8" s="401"/>
      <c r="BD8" s="401"/>
      <c r="BE8" s="401"/>
      <c r="BF8" s="401"/>
      <c r="BG8" s="401"/>
      <c r="BH8" s="401"/>
      <c r="BI8" s="401"/>
      <c r="BJ8" s="401"/>
      <c r="BK8" s="401"/>
      <c r="BL8" s="401"/>
      <c r="BM8" s="402"/>
      <c r="BN8" s="420">
        <v>159932</v>
      </c>
      <c r="BO8" s="421"/>
      <c r="BP8" s="421"/>
      <c r="BQ8" s="421"/>
      <c r="BR8" s="421"/>
      <c r="BS8" s="421"/>
      <c r="BT8" s="421"/>
      <c r="BU8" s="422"/>
      <c r="BV8" s="420">
        <v>118734</v>
      </c>
      <c r="BW8" s="421"/>
      <c r="BX8" s="421"/>
      <c r="BY8" s="421"/>
      <c r="BZ8" s="421"/>
      <c r="CA8" s="421"/>
      <c r="CB8" s="421"/>
      <c r="CC8" s="422"/>
      <c r="CD8" s="429" t="s">
        <v>111</v>
      </c>
      <c r="CE8" s="430"/>
      <c r="CF8" s="430"/>
      <c r="CG8" s="430"/>
      <c r="CH8" s="430"/>
      <c r="CI8" s="430"/>
      <c r="CJ8" s="430"/>
      <c r="CK8" s="430"/>
      <c r="CL8" s="430"/>
      <c r="CM8" s="430"/>
      <c r="CN8" s="430"/>
      <c r="CO8" s="430"/>
      <c r="CP8" s="430"/>
      <c r="CQ8" s="430"/>
      <c r="CR8" s="430"/>
      <c r="CS8" s="431"/>
      <c r="CT8" s="533">
        <v>0.15</v>
      </c>
      <c r="CU8" s="534"/>
      <c r="CV8" s="534"/>
      <c r="CW8" s="534"/>
      <c r="CX8" s="534"/>
      <c r="CY8" s="534"/>
      <c r="CZ8" s="534"/>
      <c r="DA8" s="535"/>
      <c r="DB8" s="533">
        <v>0.15</v>
      </c>
      <c r="DC8" s="534"/>
      <c r="DD8" s="534"/>
      <c r="DE8" s="534"/>
      <c r="DF8" s="534"/>
      <c r="DG8" s="534"/>
      <c r="DH8" s="534"/>
      <c r="DI8" s="535"/>
    </row>
    <row r="9" spans="1:119" ht="18.75" customHeight="1" thickBot="1" x14ac:dyDescent="0.2">
      <c r="A9" s="181"/>
      <c r="B9" s="562" t="s">
        <v>112</v>
      </c>
      <c r="C9" s="563"/>
      <c r="D9" s="563"/>
      <c r="E9" s="563"/>
      <c r="F9" s="563"/>
      <c r="G9" s="563"/>
      <c r="H9" s="563"/>
      <c r="I9" s="563"/>
      <c r="J9" s="563"/>
      <c r="K9" s="483"/>
      <c r="L9" s="564" t="s">
        <v>113</v>
      </c>
      <c r="M9" s="565"/>
      <c r="N9" s="565"/>
      <c r="O9" s="565"/>
      <c r="P9" s="565"/>
      <c r="Q9" s="566"/>
      <c r="R9" s="567">
        <v>2197</v>
      </c>
      <c r="S9" s="568"/>
      <c r="T9" s="568"/>
      <c r="U9" s="568"/>
      <c r="V9" s="569"/>
      <c r="W9" s="499" t="s">
        <v>114</v>
      </c>
      <c r="X9" s="500"/>
      <c r="Y9" s="500"/>
      <c r="Z9" s="500"/>
      <c r="AA9" s="500"/>
      <c r="AB9" s="500"/>
      <c r="AC9" s="500"/>
      <c r="AD9" s="500"/>
      <c r="AE9" s="500"/>
      <c r="AF9" s="500"/>
      <c r="AG9" s="500"/>
      <c r="AH9" s="500"/>
      <c r="AI9" s="500"/>
      <c r="AJ9" s="500"/>
      <c r="AK9" s="500"/>
      <c r="AL9" s="570"/>
      <c r="AM9" s="489" t="s">
        <v>115</v>
      </c>
      <c r="AN9" s="394"/>
      <c r="AO9" s="394"/>
      <c r="AP9" s="394"/>
      <c r="AQ9" s="394"/>
      <c r="AR9" s="394"/>
      <c r="AS9" s="394"/>
      <c r="AT9" s="395"/>
      <c r="AU9" s="477" t="s">
        <v>116</v>
      </c>
      <c r="AV9" s="478"/>
      <c r="AW9" s="478"/>
      <c r="AX9" s="478"/>
      <c r="AY9" s="400" t="s">
        <v>117</v>
      </c>
      <c r="AZ9" s="401"/>
      <c r="BA9" s="401"/>
      <c r="BB9" s="401"/>
      <c r="BC9" s="401"/>
      <c r="BD9" s="401"/>
      <c r="BE9" s="401"/>
      <c r="BF9" s="401"/>
      <c r="BG9" s="401"/>
      <c r="BH9" s="401"/>
      <c r="BI9" s="401"/>
      <c r="BJ9" s="401"/>
      <c r="BK9" s="401"/>
      <c r="BL9" s="401"/>
      <c r="BM9" s="402"/>
      <c r="BN9" s="420">
        <v>41198</v>
      </c>
      <c r="BO9" s="421"/>
      <c r="BP9" s="421"/>
      <c r="BQ9" s="421"/>
      <c r="BR9" s="421"/>
      <c r="BS9" s="421"/>
      <c r="BT9" s="421"/>
      <c r="BU9" s="422"/>
      <c r="BV9" s="420">
        <v>-73362</v>
      </c>
      <c r="BW9" s="421"/>
      <c r="BX9" s="421"/>
      <c r="BY9" s="421"/>
      <c r="BZ9" s="421"/>
      <c r="CA9" s="421"/>
      <c r="CB9" s="421"/>
      <c r="CC9" s="422"/>
      <c r="CD9" s="429" t="s">
        <v>118</v>
      </c>
      <c r="CE9" s="430"/>
      <c r="CF9" s="430"/>
      <c r="CG9" s="430"/>
      <c r="CH9" s="430"/>
      <c r="CI9" s="430"/>
      <c r="CJ9" s="430"/>
      <c r="CK9" s="430"/>
      <c r="CL9" s="430"/>
      <c r="CM9" s="430"/>
      <c r="CN9" s="430"/>
      <c r="CO9" s="430"/>
      <c r="CP9" s="430"/>
      <c r="CQ9" s="430"/>
      <c r="CR9" s="430"/>
      <c r="CS9" s="431"/>
      <c r="CT9" s="390">
        <v>10.5</v>
      </c>
      <c r="CU9" s="391"/>
      <c r="CV9" s="391"/>
      <c r="CW9" s="391"/>
      <c r="CX9" s="391"/>
      <c r="CY9" s="391"/>
      <c r="CZ9" s="391"/>
      <c r="DA9" s="392"/>
      <c r="DB9" s="390">
        <v>12.9</v>
      </c>
      <c r="DC9" s="391"/>
      <c r="DD9" s="391"/>
      <c r="DE9" s="391"/>
      <c r="DF9" s="391"/>
      <c r="DG9" s="391"/>
      <c r="DH9" s="391"/>
      <c r="DI9" s="392"/>
    </row>
    <row r="10" spans="1:119" ht="18.75" customHeight="1" thickBot="1" x14ac:dyDescent="0.2">
      <c r="A10" s="181"/>
      <c r="B10" s="562"/>
      <c r="C10" s="563"/>
      <c r="D10" s="563"/>
      <c r="E10" s="563"/>
      <c r="F10" s="563"/>
      <c r="G10" s="563"/>
      <c r="H10" s="563"/>
      <c r="I10" s="563"/>
      <c r="J10" s="563"/>
      <c r="K10" s="483"/>
      <c r="L10" s="393" t="s">
        <v>119</v>
      </c>
      <c r="M10" s="394"/>
      <c r="N10" s="394"/>
      <c r="O10" s="394"/>
      <c r="P10" s="394"/>
      <c r="Q10" s="395"/>
      <c r="R10" s="396">
        <v>2509</v>
      </c>
      <c r="S10" s="397"/>
      <c r="T10" s="397"/>
      <c r="U10" s="397"/>
      <c r="V10" s="399"/>
      <c r="W10" s="571"/>
      <c r="X10" s="382"/>
      <c r="Y10" s="382"/>
      <c r="Z10" s="382"/>
      <c r="AA10" s="382"/>
      <c r="AB10" s="382"/>
      <c r="AC10" s="382"/>
      <c r="AD10" s="382"/>
      <c r="AE10" s="382"/>
      <c r="AF10" s="382"/>
      <c r="AG10" s="382"/>
      <c r="AH10" s="382"/>
      <c r="AI10" s="382"/>
      <c r="AJ10" s="382"/>
      <c r="AK10" s="382"/>
      <c r="AL10" s="572"/>
      <c r="AM10" s="489" t="s">
        <v>120</v>
      </c>
      <c r="AN10" s="394"/>
      <c r="AO10" s="394"/>
      <c r="AP10" s="394"/>
      <c r="AQ10" s="394"/>
      <c r="AR10" s="394"/>
      <c r="AS10" s="394"/>
      <c r="AT10" s="395"/>
      <c r="AU10" s="477" t="s">
        <v>121</v>
      </c>
      <c r="AV10" s="478"/>
      <c r="AW10" s="478"/>
      <c r="AX10" s="478"/>
      <c r="AY10" s="400" t="s">
        <v>122</v>
      </c>
      <c r="AZ10" s="401"/>
      <c r="BA10" s="401"/>
      <c r="BB10" s="401"/>
      <c r="BC10" s="401"/>
      <c r="BD10" s="401"/>
      <c r="BE10" s="401"/>
      <c r="BF10" s="401"/>
      <c r="BG10" s="401"/>
      <c r="BH10" s="401"/>
      <c r="BI10" s="401"/>
      <c r="BJ10" s="401"/>
      <c r="BK10" s="401"/>
      <c r="BL10" s="401"/>
      <c r="BM10" s="402"/>
      <c r="BN10" s="420">
        <v>23791</v>
      </c>
      <c r="BO10" s="421"/>
      <c r="BP10" s="421"/>
      <c r="BQ10" s="421"/>
      <c r="BR10" s="421"/>
      <c r="BS10" s="421"/>
      <c r="BT10" s="421"/>
      <c r="BU10" s="422"/>
      <c r="BV10" s="420">
        <v>54302</v>
      </c>
      <c r="BW10" s="421"/>
      <c r="BX10" s="421"/>
      <c r="BY10" s="421"/>
      <c r="BZ10" s="421"/>
      <c r="CA10" s="421"/>
      <c r="CB10" s="421"/>
      <c r="CC10" s="422"/>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62"/>
      <c r="C11" s="563"/>
      <c r="D11" s="563"/>
      <c r="E11" s="563"/>
      <c r="F11" s="563"/>
      <c r="G11" s="563"/>
      <c r="H11" s="563"/>
      <c r="I11" s="563"/>
      <c r="J11" s="563"/>
      <c r="K11" s="483"/>
      <c r="L11" s="466" t="s">
        <v>124</v>
      </c>
      <c r="M11" s="467"/>
      <c r="N11" s="467"/>
      <c r="O11" s="467"/>
      <c r="P11" s="467"/>
      <c r="Q11" s="468"/>
      <c r="R11" s="559" t="s">
        <v>125</v>
      </c>
      <c r="S11" s="560"/>
      <c r="T11" s="560"/>
      <c r="U11" s="560"/>
      <c r="V11" s="561"/>
      <c r="W11" s="571"/>
      <c r="X11" s="382"/>
      <c r="Y11" s="382"/>
      <c r="Z11" s="382"/>
      <c r="AA11" s="382"/>
      <c r="AB11" s="382"/>
      <c r="AC11" s="382"/>
      <c r="AD11" s="382"/>
      <c r="AE11" s="382"/>
      <c r="AF11" s="382"/>
      <c r="AG11" s="382"/>
      <c r="AH11" s="382"/>
      <c r="AI11" s="382"/>
      <c r="AJ11" s="382"/>
      <c r="AK11" s="382"/>
      <c r="AL11" s="572"/>
      <c r="AM11" s="489" t="s">
        <v>126</v>
      </c>
      <c r="AN11" s="394"/>
      <c r="AO11" s="394"/>
      <c r="AP11" s="394"/>
      <c r="AQ11" s="394"/>
      <c r="AR11" s="394"/>
      <c r="AS11" s="394"/>
      <c r="AT11" s="395"/>
      <c r="AU11" s="477" t="s">
        <v>127</v>
      </c>
      <c r="AV11" s="478"/>
      <c r="AW11" s="478"/>
      <c r="AX11" s="478"/>
      <c r="AY11" s="400" t="s">
        <v>128</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129</v>
      </c>
      <c r="CE11" s="430"/>
      <c r="CF11" s="430"/>
      <c r="CG11" s="430"/>
      <c r="CH11" s="430"/>
      <c r="CI11" s="430"/>
      <c r="CJ11" s="430"/>
      <c r="CK11" s="430"/>
      <c r="CL11" s="430"/>
      <c r="CM11" s="430"/>
      <c r="CN11" s="430"/>
      <c r="CO11" s="430"/>
      <c r="CP11" s="430"/>
      <c r="CQ11" s="430"/>
      <c r="CR11" s="430"/>
      <c r="CS11" s="431"/>
      <c r="CT11" s="533" t="s">
        <v>130</v>
      </c>
      <c r="CU11" s="534"/>
      <c r="CV11" s="534"/>
      <c r="CW11" s="534"/>
      <c r="CX11" s="534"/>
      <c r="CY11" s="534"/>
      <c r="CZ11" s="534"/>
      <c r="DA11" s="535"/>
      <c r="DB11" s="533" t="s">
        <v>131</v>
      </c>
      <c r="DC11" s="534"/>
      <c r="DD11" s="534"/>
      <c r="DE11" s="534"/>
      <c r="DF11" s="534"/>
      <c r="DG11" s="534"/>
      <c r="DH11" s="534"/>
      <c r="DI11" s="535"/>
    </row>
    <row r="12" spans="1:119" ht="18.75" customHeight="1" x14ac:dyDescent="0.15">
      <c r="A12" s="181"/>
      <c r="B12" s="536" t="s">
        <v>132</v>
      </c>
      <c r="C12" s="537"/>
      <c r="D12" s="537"/>
      <c r="E12" s="537"/>
      <c r="F12" s="537"/>
      <c r="G12" s="537"/>
      <c r="H12" s="537"/>
      <c r="I12" s="537"/>
      <c r="J12" s="537"/>
      <c r="K12" s="538"/>
      <c r="L12" s="545" t="s">
        <v>133</v>
      </c>
      <c r="M12" s="546"/>
      <c r="N12" s="546"/>
      <c r="O12" s="546"/>
      <c r="P12" s="546"/>
      <c r="Q12" s="547"/>
      <c r="R12" s="548">
        <v>2359</v>
      </c>
      <c r="S12" s="549"/>
      <c r="T12" s="549"/>
      <c r="U12" s="549"/>
      <c r="V12" s="550"/>
      <c r="W12" s="551" t="s">
        <v>1</v>
      </c>
      <c r="X12" s="478"/>
      <c r="Y12" s="478"/>
      <c r="Z12" s="478"/>
      <c r="AA12" s="478"/>
      <c r="AB12" s="552"/>
      <c r="AC12" s="553" t="s">
        <v>134</v>
      </c>
      <c r="AD12" s="554"/>
      <c r="AE12" s="554"/>
      <c r="AF12" s="554"/>
      <c r="AG12" s="555"/>
      <c r="AH12" s="553" t="s">
        <v>135</v>
      </c>
      <c r="AI12" s="554"/>
      <c r="AJ12" s="554"/>
      <c r="AK12" s="554"/>
      <c r="AL12" s="556"/>
      <c r="AM12" s="489" t="s">
        <v>136</v>
      </c>
      <c r="AN12" s="394"/>
      <c r="AO12" s="394"/>
      <c r="AP12" s="394"/>
      <c r="AQ12" s="394"/>
      <c r="AR12" s="394"/>
      <c r="AS12" s="394"/>
      <c r="AT12" s="395"/>
      <c r="AU12" s="477" t="s">
        <v>116</v>
      </c>
      <c r="AV12" s="478"/>
      <c r="AW12" s="478"/>
      <c r="AX12" s="478"/>
      <c r="AY12" s="400" t="s">
        <v>137</v>
      </c>
      <c r="AZ12" s="401"/>
      <c r="BA12" s="401"/>
      <c r="BB12" s="401"/>
      <c r="BC12" s="401"/>
      <c r="BD12" s="401"/>
      <c r="BE12" s="401"/>
      <c r="BF12" s="401"/>
      <c r="BG12" s="401"/>
      <c r="BH12" s="401"/>
      <c r="BI12" s="401"/>
      <c r="BJ12" s="401"/>
      <c r="BK12" s="401"/>
      <c r="BL12" s="401"/>
      <c r="BM12" s="402"/>
      <c r="BN12" s="420">
        <v>2000</v>
      </c>
      <c r="BO12" s="421"/>
      <c r="BP12" s="421"/>
      <c r="BQ12" s="421"/>
      <c r="BR12" s="421"/>
      <c r="BS12" s="421"/>
      <c r="BT12" s="421"/>
      <c r="BU12" s="422"/>
      <c r="BV12" s="420">
        <v>44992</v>
      </c>
      <c r="BW12" s="421"/>
      <c r="BX12" s="421"/>
      <c r="BY12" s="421"/>
      <c r="BZ12" s="421"/>
      <c r="CA12" s="421"/>
      <c r="CB12" s="421"/>
      <c r="CC12" s="422"/>
      <c r="CD12" s="429" t="s">
        <v>138</v>
      </c>
      <c r="CE12" s="430"/>
      <c r="CF12" s="430"/>
      <c r="CG12" s="430"/>
      <c r="CH12" s="430"/>
      <c r="CI12" s="430"/>
      <c r="CJ12" s="430"/>
      <c r="CK12" s="430"/>
      <c r="CL12" s="430"/>
      <c r="CM12" s="430"/>
      <c r="CN12" s="430"/>
      <c r="CO12" s="430"/>
      <c r="CP12" s="430"/>
      <c r="CQ12" s="430"/>
      <c r="CR12" s="430"/>
      <c r="CS12" s="431"/>
      <c r="CT12" s="533" t="s">
        <v>130</v>
      </c>
      <c r="CU12" s="534"/>
      <c r="CV12" s="534"/>
      <c r="CW12" s="534"/>
      <c r="CX12" s="534"/>
      <c r="CY12" s="534"/>
      <c r="CZ12" s="534"/>
      <c r="DA12" s="535"/>
      <c r="DB12" s="533" t="s">
        <v>130</v>
      </c>
      <c r="DC12" s="534"/>
      <c r="DD12" s="534"/>
      <c r="DE12" s="534"/>
      <c r="DF12" s="534"/>
      <c r="DG12" s="534"/>
      <c r="DH12" s="534"/>
      <c r="DI12" s="535"/>
    </row>
    <row r="13" spans="1:119" ht="18.75" customHeight="1" x14ac:dyDescent="0.15">
      <c r="A13" s="181"/>
      <c r="B13" s="539"/>
      <c r="C13" s="540"/>
      <c r="D13" s="540"/>
      <c r="E13" s="540"/>
      <c r="F13" s="540"/>
      <c r="G13" s="540"/>
      <c r="H13" s="540"/>
      <c r="I13" s="540"/>
      <c r="J13" s="540"/>
      <c r="K13" s="541"/>
      <c r="L13" s="190"/>
      <c r="M13" s="520" t="s">
        <v>139</v>
      </c>
      <c r="N13" s="521"/>
      <c r="O13" s="521"/>
      <c r="P13" s="521"/>
      <c r="Q13" s="522"/>
      <c r="R13" s="523">
        <v>2352</v>
      </c>
      <c r="S13" s="524"/>
      <c r="T13" s="524"/>
      <c r="U13" s="524"/>
      <c r="V13" s="525"/>
      <c r="W13" s="511" t="s">
        <v>140</v>
      </c>
      <c r="X13" s="433"/>
      <c r="Y13" s="433"/>
      <c r="Z13" s="433"/>
      <c r="AA13" s="433"/>
      <c r="AB13" s="434"/>
      <c r="AC13" s="396">
        <v>682</v>
      </c>
      <c r="AD13" s="397"/>
      <c r="AE13" s="397"/>
      <c r="AF13" s="397"/>
      <c r="AG13" s="398"/>
      <c r="AH13" s="396">
        <v>811</v>
      </c>
      <c r="AI13" s="397"/>
      <c r="AJ13" s="397"/>
      <c r="AK13" s="397"/>
      <c r="AL13" s="399"/>
      <c r="AM13" s="489" t="s">
        <v>141</v>
      </c>
      <c r="AN13" s="394"/>
      <c r="AO13" s="394"/>
      <c r="AP13" s="394"/>
      <c r="AQ13" s="394"/>
      <c r="AR13" s="394"/>
      <c r="AS13" s="394"/>
      <c r="AT13" s="395"/>
      <c r="AU13" s="477" t="s">
        <v>142</v>
      </c>
      <c r="AV13" s="478"/>
      <c r="AW13" s="478"/>
      <c r="AX13" s="478"/>
      <c r="AY13" s="400" t="s">
        <v>143</v>
      </c>
      <c r="AZ13" s="401"/>
      <c r="BA13" s="401"/>
      <c r="BB13" s="401"/>
      <c r="BC13" s="401"/>
      <c r="BD13" s="401"/>
      <c r="BE13" s="401"/>
      <c r="BF13" s="401"/>
      <c r="BG13" s="401"/>
      <c r="BH13" s="401"/>
      <c r="BI13" s="401"/>
      <c r="BJ13" s="401"/>
      <c r="BK13" s="401"/>
      <c r="BL13" s="401"/>
      <c r="BM13" s="402"/>
      <c r="BN13" s="420">
        <v>62989</v>
      </c>
      <c r="BO13" s="421"/>
      <c r="BP13" s="421"/>
      <c r="BQ13" s="421"/>
      <c r="BR13" s="421"/>
      <c r="BS13" s="421"/>
      <c r="BT13" s="421"/>
      <c r="BU13" s="422"/>
      <c r="BV13" s="420">
        <v>-64052</v>
      </c>
      <c r="BW13" s="421"/>
      <c r="BX13" s="421"/>
      <c r="BY13" s="421"/>
      <c r="BZ13" s="421"/>
      <c r="CA13" s="421"/>
      <c r="CB13" s="421"/>
      <c r="CC13" s="422"/>
      <c r="CD13" s="429" t="s">
        <v>144</v>
      </c>
      <c r="CE13" s="430"/>
      <c r="CF13" s="430"/>
      <c r="CG13" s="430"/>
      <c r="CH13" s="430"/>
      <c r="CI13" s="430"/>
      <c r="CJ13" s="430"/>
      <c r="CK13" s="430"/>
      <c r="CL13" s="430"/>
      <c r="CM13" s="430"/>
      <c r="CN13" s="430"/>
      <c r="CO13" s="430"/>
      <c r="CP13" s="430"/>
      <c r="CQ13" s="430"/>
      <c r="CR13" s="430"/>
      <c r="CS13" s="431"/>
      <c r="CT13" s="390">
        <v>7.1</v>
      </c>
      <c r="CU13" s="391"/>
      <c r="CV13" s="391"/>
      <c r="CW13" s="391"/>
      <c r="CX13" s="391"/>
      <c r="CY13" s="391"/>
      <c r="CZ13" s="391"/>
      <c r="DA13" s="392"/>
      <c r="DB13" s="390">
        <v>7.6</v>
      </c>
      <c r="DC13" s="391"/>
      <c r="DD13" s="391"/>
      <c r="DE13" s="391"/>
      <c r="DF13" s="391"/>
      <c r="DG13" s="391"/>
      <c r="DH13" s="391"/>
      <c r="DI13" s="392"/>
    </row>
    <row r="14" spans="1:119" ht="18.75" customHeight="1" thickBot="1" x14ac:dyDescent="0.2">
      <c r="A14" s="181"/>
      <c r="B14" s="539"/>
      <c r="C14" s="540"/>
      <c r="D14" s="540"/>
      <c r="E14" s="540"/>
      <c r="F14" s="540"/>
      <c r="G14" s="540"/>
      <c r="H14" s="540"/>
      <c r="I14" s="540"/>
      <c r="J14" s="540"/>
      <c r="K14" s="541"/>
      <c r="L14" s="513" t="s">
        <v>145</v>
      </c>
      <c r="M14" s="557"/>
      <c r="N14" s="557"/>
      <c r="O14" s="557"/>
      <c r="P14" s="557"/>
      <c r="Q14" s="558"/>
      <c r="R14" s="523">
        <v>2421</v>
      </c>
      <c r="S14" s="524"/>
      <c r="T14" s="524"/>
      <c r="U14" s="524"/>
      <c r="V14" s="525"/>
      <c r="W14" s="526"/>
      <c r="X14" s="436"/>
      <c r="Y14" s="436"/>
      <c r="Z14" s="436"/>
      <c r="AA14" s="436"/>
      <c r="AB14" s="437"/>
      <c r="AC14" s="516">
        <v>48.5</v>
      </c>
      <c r="AD14" s="517"/>
      <c r="AE14" s="517"/>
      <c r="AF14" s="517"/>
      <c r="AG14" s="518"/>
      <c r="AH14" s="516">
        <v>49.8</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146</v>
      </c>
      <c r="CE14" s="427"/>
      <c r="CF14" s="427"/>
      <c r="CG14" s="427"/>
      <c r="CH14" s="427"/>
      <c r="CI14" s="427"/>
      <c r="CJ14" s="427"/>
      <c r="CK14" s="427"/>
      <c r="CL14" s="427"/>
      <c r="CM14" s="427"/>
      <c r="CN14" s="427"/>
      <c r="CO14" s="427"/>
      <c r="CP14" s="427"/>
      <c r="CQ14" s="427"/>
      <c r="CR14" s="427"/>
      <c r="CS14" s="428"/>
      <c r="CT14" s="527" t="s">
        <v>130</v>
      </c>
      <c r="CU14" s="528"/>
      <c r="CV14" s="528"/>
      <c r="CW14" s="528"/>
      <c r="CX14" s="528"/>
      <c r="CY14" s="528"/>
      <c r="CZ14" s="528"/>
      <c r="DA14" s="529"/>
      <c r="DB14" s="527">
        <v>0.3</v>
      </c>
      <c r="DC14" s="528"/>
      <c r="DD14" s="528"/>
      <c r="DE14" s="528"/>
      <c r="DF14" s="528"/>
      <c r="DG14" s="528"/>
      <c r="DH14" s="528"/>
      <c r="DI14" s="529"/>
    </row>
    <row r="15" spans="1:119" ht="18.75" customHeight="1" x14ac:dyDescent="0.15">
      <c r="A15" s="181"/>
      <c r="B15" s="539"/>
      <c r="C15" s="540"/>
      <c r="D15" s="540"/>
      <c r="E15" s="540"/>
      <c r="F15" s="540"/>
      <c r="G15" s="540"/>
      <c r="H15" s="540"/>
      <c r="I15" s="540"/>
      <c r="J15" s="540"/>
      <c r="K15" s="541"/>
      <c r="L15" s="190"/>
      <c r="M15" s="520" t="s">
        <v>147</v>
      </c>
      <c r="N15" s="521"/>
      <c r="O15" s="521"/>
      <c r="P15" s="521"/>
      <c r="Q15" s="522"/>
      <c r="R15" s="523">
        <v>2415</v>
      </c>
      <c r="S15" s="524"/>
      <c r="T15" s="524"/>
      <c r="U15" s="524"/>
      <c r="V15" s="525"/>
      <c r="W15" s="511" t="s">
        <v>148</v>
      </c>
      <c r="X15" s="433"/>
      <c r="Y15" s="433"/>
      <c r="Z15" s="433"/>
      <c r="AA15" s="433"/>
      <c r="AB15" s="434"/>
      <c r="AC15" s="396">
        <v>243</v>
      </c>
      <c r="AD15" s="397"/>
      <c r="AE15" s="397"/>
      <c r="AF15" s="397"/>
      <c r="AG15" s="398"/>
      <c r="AH15" s="396">
        <v>281</v>
      </c>
      <c r="AI15" s="397"/>
      <c r="AJ15" s="397"/>
      <c r="AK15" s="397"/>
      <c r="AL15" s="399"/>
      <c r="AM15" s="489"/>
      <c r="AN15" s="394"/>
      <c r="AO15" s="394"/>
      <c r="AP15" s="394"/>
      <c r="AQ15" s="394"/>
      <c r="AR15" s="394"/>
      <c r="AS15" s="394"/>
      <c r="AT15" s="395"/>
      <c r="AU15" s="477"/>
      <c r="AV15" s="478"/>
      <c r="AW15" s="478"/>
      <c r="AX15" s="478"/>
      <c r="AY15" s="412" t="s">
        <v>149</v>
      </c>
      <c r="AZ15" s="413"/>
      <c r="BA15" s="413"/>
      <c r="BB15" s="413"/>
      <c r="BC15" s="413"/>
      <c r="BD15" s="413"/>
      <c r="BE15" s="413"/>
      <c r="BF15" s="413"/>
      <c r="BG15" s="413"/>
      <c r="BH15" s="413"/>
      <c r="BI15" s="413"/>
      <c r="BJ15" s="413"/>
      <c r="BK15" s="413"/>
      <c r="BL15" s="413"/>
      <c r="BM15" s="414"/>
      <c r="BN15" s="415">
        <v>288720</v>
      </c>
      <c r="BO15" s="416"/>
      <c r="BP15" s="416"/>
      <c r="BQ15" s="416"/>
      <c r="BR15" s="416"/>
      <c r="BS15" s="416"/>
      <c r="BT15" s="416"/>
      <c r="BU15" s="417"/>
      <c r="BV15" s="415">
        <v>252699</v>
      </c>
      <c r="BW15" s="416"/>
      <c r="BX15" s="416"/>
      <c r="BY15" s="416"/>
      <c r="BZ15" s="416"/>
      <c r="CA15" s="416"/>
      <c r="CB15" s="416"/>
      <c r="CC15" s="417"/>
      <c r="CD15" s="530" t="s">
        <v>150</v>
      </c>
      <c r="CE15" s="531"/>
      <c r="CF15" s="531"/>
      <c r="CG15" s="531"/>
      <c r="CH15" s="531"/>
      <c r="CI15" s="531"/>
      <c r="CJ15" s="531"/>
      <c r="CK15" s="531"/>
      <c r="CL15" s="531"/>
      <c r="CM15" s="531"/>
      <c r="CN15" s="531"/>
      <c r="CO15" s="531"/>
      <c r="CP15" s="531"/>
      <c r="CQ15" s="531"/>
      <c r="CR15" s="531"/>
      <c r="CS15" s="532"/>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9"/>
      <c r="C16" s="540"/>
      <c r="D16" s="540"/>
      <c r="E16" s="540"/>
      <c r="F16" s="540"/>
      <c r="G16" s="540"/>
      <c r="H16" s="540"/>
      <c r="I16" s="540"/>
      <c r="J16" s="540"/>
      <c r="K16" s="541"/>
      <c r="L16" s="513" t="s">
        <v>151</v>
      </c>
      <c r="M16" s="514"/>
      <c r="N16" s="514"/>
      <c r="O16" s="514"/>
      <c r="P16" s="514"/>
      <c r="Q16" s="515"/>
      <c r="R16" s="508" t="s">
        <v>152</v>
      </c>
      <c r="S16" s="509"/>
      <c r="T16" s="509"/>
      <c r="U16" s="509"/>
      <c r="V16" s="510"/>
      <c r="W16" s="526"/>
      <c r="X16" s="436"/>
      <c r="Y16" s="436"/>
      <c r="Z16" s="436"/>
      <c r="AA16" s="436"/>
      <c r="AB16" s="437"/>
      <c r="AC16" s="516">
        <v>17.3</v>
      </c>
      <c r="AD16" s="517"/>
      <c r="AE16" s="517"/>
      <c r="AF16" s="517"/>
      <c r="AG16" s="518"/>
      <c r="AH16" s="516">
        <v>17.3</v>
      </c>
      <c r="AI16" s="517"/>
      <c r="AJ16" s="517"/>
      <c r="AK16" s="517"/>
      <c r="AL16" s="519"/>
      <c r="AM16" s="489"/>
      <c r="AN16" s="394"/>
      <c r="AO16" s="394"/>
      <c r="AP16" s="394"/>
      <c r="AQ16" s="394"/>
      <c r="AR16" s="394"/>
      <c r="AS16" s="394"/>
      <c r="AT16" s="395"/>
      <c r="AU16" s="477"/>
      <c r="AV16" s="478"/>
      <c r="AW16" s="478"/>
      <c r="AX16" s="478"/>
      <c r="AY16" s="400" t="s">
        <v>153</v>
      </c>
      <c r="AZ16" s="401"/>
      <c r="BA16" s="401"/>
      <c r="BB16" s="401"/>
      <c r="BC16" s="401"/>
      <c r="BD16" s="401"/>
      <c r="BE16" s="401"/>
      <c r="BF16" s="401"/>
      <c r="BG16" s="401"/>
      <c r="BH16" s="401"/>
      <c r="BI16" s="401"/>
      <c r="BJ16" s="401"/>
      <c r="BK16" s="401"/>
      <c r="BL16" s="401"/>
      <c r="BM16" s="402"/>
      <c r="BN16" s="420">
        <v>1774332</v>
      </c>
      <c r="BO16" s="421"/>
      <c r="BP16" s="421"/>
      <c r="BQ16" s="421"/>
      <c r="BR16" s="421"/>
      <c r="BS16" s="421"/>
      <c r="BT16" s="421"/>
      <c r="BU16" s="422"/>
      <c r="BV16" s="420">
        <v>1686386</v>
      </c>
      <c r="BW16" s="421"/>
      <c r="BX16" s="421"/>
      <c r="BY16" s="421"/>
      <c r="BZ16" s="421"/>
      <c r="CA16" s="421"/>
      <c r="CB16" s="421"/>
      <c r="CC16" s="422"/>
      <c r="CD16" s="194"/>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row>
    <row r="17" spans="1:113" ht="18.75" customHeight="1" thickBot="1" x14ac:dyDescent="0.2">
      <c r="A17" s="181"/>
      <c r="B17" s="542"/>
      <c r="C17" s="543"/>
      <c r="D17" s="543"/>
      <c r="E17" s="543"/>
      <c r="F17" s="543"/>
      <c r="G17" s="543"/>
      <c r="H17" s="543"/>
      <c r="I17" s="543"/>
      <c r="J17" s="543"/>
      <c r="K17" s="544"/>
      <c r="L17" s="195"/>
      <c r="M17" s="505" t="s">
        <v>154</v>
      </c>
      <c r="N17" s="506"/>
      <c r="O17" s="506"/>
      <c r="P17" s="506"/>
      <c r="Q17" s="507"/>
      <c r="R17" s="508" t="s">
        <v>152</v>
      </c>
      <c r="S17" s="509"/>
      <c r="T17" s="509"/>
      <c r="U17" s="509"/>
      <c r="V17" s="510"/>
      <c r="W17" s="511" t="s">
        <v>155</v>
      </c>
      <c r="X17" s="433"/>
      <c r="Y17" s="433"/>
      <c r="Z17" s="433"/>
      <c r="AA17" s="433"/>
      <c r="AB17" s="434"/>
      <c r="AC17" s="396">
        <v>481</v>
      </c>
      <c r="AD17" s="397"/>
      <c r="AE17" s="397"/>
      <c r="AF17" s="397"/>
      <c r="AG17" s="398"/>
      <c r="AH17" s="396">
        <v>535</v>
      </c>
      <c r="AI17" s="397"/>
      <c r="AJ17" s="397"/>
      <c r="AK17" s="397"/>
      <c r="AL17" s="399"/>
      <c r="AM17" s="489"/>
      <c r="AN17" s="394"/>
      <c r="AO17" s="394"/>
      <c r="AP17" s="394"/>
      <c r="AQ17" s="394"/>
      <c r="AR17" s="394"/>
      <c r="AS17" s="394"/>
      <c r="AT17" s="395"/>
      <c r="AU17" s="477"/>
      <c r="AV17" s="478"/>
      <c r="AW17" s="478"/>
      <c r="AX17" s="478"/>
      <c r="AY17" s="400" t="s">
        <v>156</v>
      </c>
      <c r="AZ17" s="401"/>
      <c r="BA17" s="401"/>
      <c r="BB17" s="401"/>
      <c r="BC17" s="401"/>
      <c r="BD17" s="401"/>
      <c r="BE17" s="401"/>
      <c r="BF17" s="401"/>
      <c r="BG17" s="401"/>
      <c r="BH17" s="401"/>
      <c r="BI17" s="401"/>
      <c r="BJ17" s="401"/>
      <c r="BK17" s="401"/>
      <c r="BL17" s="401"/>
      <c r="BM17" s="402"/>
      <c r="BN17" s="420">
        <v>350040</v>
      </c>
      <c r="BO17" s="421"/>
      <c r="BP17" s="421"/>
      <c r="BQ17" s="421"/>
      <c r="BR17" s="421"/>
      <c r="BS17" s="421"/>
      <c r="BT17" s="421"/>
      <c r="BU17" s="422"/>
      <c r="BV17" s="420">
        <v>308868</v>
      </c>
      <c r="BW17" s="421"/>
      <c r="BX17" s="421"/>
      <c r="BY17" s="421"/>
      <c r="BZ17" s="421"/>
      <c r="CA17" s="421"/>
      <c r="CB17" s="421"/>
      <c r="CC17" s="422"/>
      <c r="CD17" s="19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x14ac:dyDescent="0.2">
      <c r="A18" s="181"/>
      <c r="B18" s="482" t="s">
        <v>157</v>
      </c>
      <c r="C18" s="483"/>
      <c r="D18" s="483"/>
      <c r="E18" s="484"/>
      <c r="F18" s="484"/>
      <c r="G18" s="484"/>
      <c r="H18" s="484"/>
      <c r="I18" s="484"/>
      <c r="J18" s="484"/>
      <c r="K18" s="484"/>
      <c r="L18" s="485">
        <v>150.77000000000001</v>
      </c>
      <c r="M18" s="485"/>
      <c r="N18" s="485"/>
      <c r="O18" s="485"/>
      <c r="P18" s="485"/>
      <c r="Q18" s="485"/>
      <c r="R18" s="486"/>
      <c r="S18" s="486"/>
      <c r="T18" s="486"/>
      <c r="U18" s="486"/>
      <c r="V18" s="487"/>
      <c r="W18" s="501"/>
      <c r="X18" s="502"/>
      <c r="Y18" s="502"/>
      <c r="Z18" s="502"/>
      <c r="AA18" s="502"/>
      <c r="AB18" s="512"/>
      <c r="AC18" s="384">
        <v>34.200000000000003</v>
      </c>
      <c r="AD18" s="385"/>
      <c r="AE18" s="385"/>
      <c r="AF18" s="385"/>
      <c r="AG18" s="488"/>
      <c r="AH18" s="384">
        <v>32.9</v>
      </c>
      <c r="AI18" s="385"/>
      <c r="AJ18" s="385"/>
      <c r="AK18" s="385"/>
      <c r="AL18" s="386"/>
      <c r="AM18" s="489"/>
      <c r="AN18" s="394"/>
      <c r="AO18" s="394"/>
      <c r="AP18" s="394"/>
      <c r="AQ18" s="394"/>
      <c r="AR18" s="394"/>
      <c r="AS18" s="394"/>
      <c r="AT18" s="395"/>
      <c r="AU18" s="477"/>
      <c r="AV18" s="478"/>
      <c r="AW18" s="478"/>
      <c r="AX18" s="478"/>
      <c r="AY18" s="400" t="s">
        <v>158</v>
      </c>
      <c r="AZ18" s="401"/>
      <c r="BA18" s="401"/>
      <c r="BB18" s="401"/>
      <c r="BC18" s="401"/>
      <c r="BD18" s="401"/>
      <c r="BE18" s="401"/>
      <c r="BF18" s="401"/>
      <c r="BG18" s="401"/>
      <c r="BH18" s="401"/>
      <c r="BI18" s="401"/>
      <c r="BJ18" s="401"/>
      <c r="BK18" s="401"/>
      <c r="BL18" s="401"/>
      <c r="BM18" s="402"/>
      <c r="BN18" s="420">
        <v>1585355</v>
      </c>
      <c r="BO18" s="421"/>
      <c r="BP18" s="421"/>
      <c r="BQ18" s="421"/>
      <c r="BR18" s="421"/>
      <c r="BS18" s="421"/>
      <c r="BT18" s="421"/>
      <c r="BU18" s="422"/>
      <c r="BV18" s="420">
        <v>1526038</v>
      </c>
      <c r="BW18" s="421"/>
      <c r="BX18" s="421"/>
      <c r="BY18" s="421"/>
      <c r="BZ18" s="421"/>
      <c r="CA18" s="421"/>
      <c r="CB18" s="421"/>
      <c r="CC18" s="422"/>
      <c r="CD18" s="19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x14ac:dyDescent="0.2">
      <c r="A19" s="181"/>
      <c r="B19" s="482" t="s">
        <v>159</v>
      </c>
      <c r="C19" s="483"/>
      <c r="D19" s="483"/>
      <c r="E19" s="484"/>
      <c r="F19" s="484"/>
      <c r="G19" s="484"/>
      <c r="H19" s="484"/>
      <c r="I19" s="484"/>
      <c r="J19" s="484"/>
      <c r="K19" s="484"/>
      <c r="L19" s="490">
        <v>15</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160</v>
      </c>
      <c r="AZ19" s="401"/>
      <c r="BA19" s="401"/>
      <c r="BB19" s="401"/>
      <c r="BC19" s="401"/>
      <c r="BD19" s="401"/>
      <c r="BE19" s="401"/>
      <c r="BF19" s="401"/>
      <c r="BG19" s="401"/>
      <c r="BH19" s="401"/>
      <c r="BI19" s="401"/>
      <c r="BJ19" s="401"/>
      <c r="BK19" s="401"/>
      <c r="BL19" s="401"/>
      <c r="BM19" s="402"/>
      <c r="BN19" s="420">
        <v>2488572</v>
      </c>
      <c r="BO19" s="421"/>
      <c r="BP19" s="421"/>
      <c r="BQ19" s="421"/>
      <c r="BR19" s="421"/>
      <c r="BS19" s="421"/>
      <c r="BT19" s="421"/>
      <c r="BU19" s="422"/>
      <c r="BV19" s="420">
        <v>2105411</v>
      </c>
      <c r="BW19" s="421"/>
      <c r="BX19" s="421"/>
      <c r="BY19" s="421"/>
      <c r="BZ19" s="421"/>
      <c r="CA19" s="421"/>
      <c r="CB19" s="421"/>
      <c r="CC19" s="422"/>
      <c r="CD19" s="19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x14ac:dyDescent="0.2">
      <c r="A20" s="181"/>
      <c r="B20" s="482" t="s">
        <v>161</v>
      </c>
      <c r="C20" s="483"/>
      <c r="D20" s="483"/>
      <c r="E20" s="484"/>
      <c r="F20" s="484"/>
      <c r="G20" s="484"/>
      <c r="H20" s="484"/>
      <c r="I20" s="484"/>
      <c r="J20" s="484"/>
      <c r="K20" s="484"/>
      <c r="L20" s="490">
        <v>788</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x14ac:dyDescent="0.15">
      <c r="A21" s="181"/>
      <c r="B21" s="479" t="s">
        <v>162</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x14ac:dyDescent="0.2">
      <c r="A22" s="181"/>
      <c r="B22" s="449" t="s">
        <v>163</v>
      </c>
      <c r="C22" s="450"/>
      <c r="D22" s="451"/>
      <c r="E22" s="458" t="s">
        <v>1</v>
      </c>
      <c r="F22" s="433"/>
      <c r="G22" s="433"/>
      <c r="H22" s="433"/>
      <c r="I22" s="433"/>
      <c r="J22" s="433"/>
      <c r="K22" s="434"/>
      <c r="L22" s="458" t="s">
        <v>164</v>
      </c>
      <c r="M22" s="433"/>
      <c r="N22" s="433"/>
      <c r="O22" s="433"/>
      <c r="P22" s="434"/>
      <c r="Q22" s="443" t="s">
        <v>165</v>
      </c>
      <c r="R22" s="444"/>
      <c r="S22" s="444"/>
      <c r="T22" s="444"/>
      <c r="U22" s="444"/>
      <c r="V22" s="459"/>
      <c r="W22" s="461" t="s">
        <v>166</v>
      </c>
      <c r="X22" s="450"/>
      <c r="Y22" s="451"/>
      <c r="Z22" s="458" t="s">
        <v>1</v>
      </c>
      <c r="AA22" s="433"/>
      <c r="AB22" s="433"/>
      <c r="AC22" s="433"/>
      <c r="AD22" s="433"/>
      <c r="AE22" s="433"/>
      <c r="AF22" s="433"/>
      <c r="AG22" s="434"/>
      <c r="AH22" s="432" t="s">
        <v>167</v>
      </c>
      <c r="AI22" s="433"/>
      <c r="AJ22" s="433"/>
      <c r="AK22" s="433"/>
      <c r="AL22" s="434"/>
      <c r="AM22" s="432" t="s">
        <v>168</v>
      </c>
      <c r="AN22" s="438"/>
      <c r="AO22" s="438"/>
      <c r="AP22" s="438"/>
      <c r="AQ22" s="438"/>
      <c r="AR22" s="439"/>
      <c r="AS22" s="443" t="s">
        <v>165</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x14ac:dyDescent="0.15">
      <c r="A23" s="181"/>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169</v>
      </c>
      <c r="AZ23" s="413"/>
      <c r="BA23" s="413"/>
      <c r="BB23" s="413"/>
      <c r="BC23" s="413"/>
      <c r="BD23" s="413"/>
      <c r="BE23" s="413"/>
      <c r="BF23" s="413"/>
      <c r="BG23" s="413"/>
      <c r="BH23" s="413"/>
      <c r="BI23" s="413"/>
      <c r="BJ23" s="413"/>
      <c r="BK23" s="413"/>
      <c r="BL23" s="413"/>
      <c r="BM23" s="414"/>
      <c r="BN23" s="420">
        <v>2792337</v>
      </c>
      <c r="BO23" s="421"/>
      <c r="BP23" s="421"/>
      <c r="BQ23" s="421"/>
      <c r="BR23" s="421"/>
      <c r="BS23" s="421"/>
      <c r="BT23" s="421"/>
      <c r="BU23" s="422"/>
      <c r="BV23" s="420">
        <v>2800639</v>
      </c>
      <c r="BW23" s="421"/>
      <c r="BX23" s="421"/>
      <c r="BY23" s="421"/>
      <c r="BZ23" s="421"/>
      <c r="CA23" s="421"/>
      <c r="CB23" s="421"/>
      <c r="CC23" s="422"/>
      <c r="CD23" s="19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x14ac:dyDescent="0.2">
      <c r="A24" s="181"/>
      <c r="B24" s="452"/>
      <c r="C24" s="453"/>
      <c r="D24" s="454"/>
      <c r="E24" s="393" t="s">
        <v>170</v>
      </c>
      <c r="F24" s="394"/>
      <c r="G24" s="394"/>
      <c r="H24" s="394"/>
      <c r="I24" s="394"/>
      <c r="J24" s="394"/>
      <c r="K24" s="395"/>
      <c r="L24" s="396">
        <v>1</v>
      </c>
      <c r="M24" s="397"/>
      <c r="N24" s="397"/>
      <c r="O24" s="397"/>
      <c r="P24" s="398"/>
      <c r="Q24" s="396">
        <v>7630</v>
      </c>
      <c r="R24" s="397"/>
      <c r="S24" s="397"/>
      <c r="T24" s="397"/>
      <c r="U24" s="397"/>
      <c r="V24" s="398"/>
      <c r="W24" s="462"/>
      <c r="X24" s="453"/>
      <c r="Y24" s="454"/>
      <c r="Z24" s="393" t="s">
        <v>171</v>
      </c>
      <c r="AA24" s="394"/>
      <c r="AB24" s="394"/>
      <c r="AC24" s="394"/>
      <c r="AD24" s="394"/>
      <c r="AE24" s="394"/>
      <c r="AF24" s="394"/>
      <c r="AG24" s="395"/>
      <c r="AH24" s="396">
        <v>52</v>
      </c>
      <c r="AI24" s="397"/>
      <c r="AJ24" s="397"/>
      <c r="AK24" s="397"/>
      <c r="AL24" s="398"/>
      <c r="AM24" s="396">
        <v>152568</v>
      </c>
      <c r="AN24" s="397"/>
      <c r="AO24" s="397"/>
      <c r="AP24" s="397"/>
      <c r="AQ24" s="397"/>
      <c r="AR24" s="398"/>
      <c r="AS24" s="396">
        <v>2934</v>
      </c>
      <c r="AT24" s="397"/>
      <c r="AU24" s="397"/>
      <c r="AV24" s="397"/>
      <c r="AW24" s="397"/>
      <c r="AX24" s="399"/>
      <c r="AY24" s="387" t="s">
        <v>172</v>
      </c>
      <c r="AZ24" s="388"/>
      <c r="BA24" s="388"/>
      <c r="BB24" s="388"/>
      <c r="BC24" s="388"/>
      <c r="BD24" s="388"/>
      <c r="BE24" s="388"/>
      <c r="BF24" s="388"/>
      <c r="BG24" s="388"/>
      <c r="BH24" s="388"/>
      <c r="BI24" s="388"/>
      <c r="BJ24" s="388"/>
      <c r="BK24" s="388"/>
      <c r="BL24" s="388"/>
      <c r="BM24" s="389"/>
      <c r="BN24" s="420">
        <v>2695707</v>
      </c>
      <c r="BO24" s="421"/>
      <c r="BP24" s="421"/>
      <c r="BQ24" s="421"/>
      <c r="BR24" s="421"/>
      <c r="BS24" s="421"/>
      <c r="BT24" s="421"/>
      <c r="BU24" s="422"/>
      <c r="BV24" s="420">
        <v>2667434</v>
      </c>
      <c r="BW24" s="421"/>
      <c r="BX24" s="421"/>
      <c r="BY24" s="421"/>
      <c r="BZ24" s="421"/>
      <c r="CA24" s="421"/>
      <c r="CB24" s="421"/>
      <c r="CC24" s="422"/>
      <c r="CD24" s="19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x14ac:dyDescent="0.15">
      <c r="A25" s="181"/>
      <c r="B25" s="452"/>
      <c r="C25" s="453"/>
      <c r="D25" s="454"/>
      <c r="E25" s="393" t="s">
        <v>173</v>
      </c>
      <c r="F25" s="394"/>
      <c r="G25" s="394"/>
      <c r="H25" s="394"/>
      <c r="I25" s="394"/>
      <c r="J25" s="394"/>
      <c r="K25" s="395"/>
      <c r="L25" s="396">
        <v>1</v>
      </c>
      <c r="M25" s="397"/>
      <c r="N25" s="397"/>
      <c r="O25" s="397"/>
      <c r="P25" s="398"/>
      <c r="Q25" s="396">
        <v>6040</v>
      </c>
      <c r="R25" s="397"/>
      <c r="S25" s="397"/>
      <c r="T25" s="397"/>
      <c r="U25" s="397"/>
      <c r="V25" s="398"/>
      <c r="W25" s="462"/>
      <c r="X25" s="453"/>
      <c r="Y25" s="454"/>
      <c r="Z25" s="393" t="s">
        <v>174</v>
      </c>
      <c r="AA25" s="394"/>
      <c r="AB25" s="394"/>
      <c r="AC25" s="394"/>
      <c r="AD25" s="394"/>
      <c r="AE25" s="394"/>
      <c r="AF25" s="394"/>
      <c r="AG25" s="395"/>
      <c r="AH25" s="396" t="s">
        <v>130</v>
      </c>
      <c r="AI25" s="397"/>
      <c r="AJ25" s="397"/>
      <c r="AK25" s="397"/>
      <c r="AL25" s="398"/>
      <c r="AM25" s="396" t="s">
        <v>130</v>
      </c>
      <c r="AN25" s="397"/>
      <c r="AO25" s="397"/>
      <c r="AP25" s="397"/>
      <c r="AQ25" s="397"/>
      <c r="AR25" s="398"/>
      <c r="AS25" s="396" t="s">
        <v>130</v>
      </c>
      <c r="AT25" s="397"/>
      <c r="AU25" s="397"/>
      <c r="AV25" s="397"/>
      <c r="AW25" s="397"/>
      <c r="AX25" s="399"/>
      <c r="AY25" s="412" t="s">
        <v>175</v>
      </c>
      <c r="AZ25" s="413"/>
      <c r="BA25" s="413"/>
      <c r="BB25" s="413"/>
      <c r="BC25" s="413"/>
      <c r="BD25" s="413"/>
      <c r="BE25" s="413"/>
      <c r="BF25" s="413"/>
      <c r="BG25" s="413"/>
      <c r="BH25" s="413"/>
      <c r="BI25" s="413"/>
      <c r="BJ25" s="413"/>
      <c r="BK25" s="413"/>
      <c r="BL25" s="413"/>
      <c r="BM25" s="414"/>
      <c r="BN25" s="415">
        <v>98916</v>
      </c>
      <c r="BO25" s="416"/>
      <c r="BP25" s="416"/>
      <c r="BQ25" s="416"/>
      <c r="BR25" s="416"/>
      <c r="BS25" s="416"/>
      <c r="BT25" s="416"/>
      <c r="BU25" s="417"/>
      <c r="BV25" s="415">
        <v>133489</v>
      </c>
      <c r="BW25" s="416"/>
      <c r="BX25" s="416"/>
      <c r="BY25" s="416"/>
      <c r="BZ25" s="416"/>
      <c r="CA25" s="416"/>
      <c r="CB25" s="416"/>
      <c r="CC25" s="417"/>
      <c r="CD25" s="19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x14ac:dyDescent="0.15">
      <c r="A26" s="181"/>
      <c r="B26" s="452"/>
      <c r="C26" s="453"/>
      <c r="D26" s="454"/>
      <c r="E26" s="393" t="s">
        <v>176</v>
      </c>
      <c r="F26" s="394"/>
      <c r="G26" s="394"/>
      <c r="H26" s="394"/>
      <c r="I26" s="394"/>
      <c r="J26" s="394"/>
      <c r="K26" s="395"/>
      <c r="L26" s="396">
        <v>1</v>
      </c>
      <c r="M26" s="397"/>
      <c r="N26" s="397"/>
      <c r="O26" s="397"/>
      <c r="P26" s="398"/>
      <c r="Q26" s="396">
        <v>5560</v>
      </c>
      <c r="R26" s="397"/>
      <c r="S26" s="397"/>
      <c r="T26" s="397"/>
      <c r="U26" s="397"/>
      <c r="V26" s="398"/>
      <c r="W26" s="462"/>
      <c r="X26" s="453"/>
      <c r="Y26" s="454"/>
      <c r="Z26" s="393" t="s">
        <v>177</v>
      </c>
      <c r="AA26" s="475"/>
      <c r="AB26" s="475"/>
      <c r="AC26" s="475"/>
      <c r="AD26" s="475"/>
      <c r="AE26" s="475"/>
      <c r="AF26" s="475"/>
      <c r="AG26" s="476"/>
      <c r="AH26" s="396" t="s">
        <v>130</v>
      </c>
      <c r="AI26" s="397"/>
      <c r="AJ26" s="397"/>
      <c r="AK26" s="397"/>
      <c r="AL26" s="398"/>
      <c r="AM26" s="396" t="s">
        <v>130</v>
      </c>
      <c r="AN26" s="397"/>
      <c r="AO26" s="397"/>
      <c r="AP26" s="397"/>
      <c r="AQ26" s="397"/>
      <c r="AR26" s="398"/>
      <c r="AS26" s="396" t="s">
        <v>130</v>
      </c>
      <c r="AT26" s="397"/>
      <c r="AU26" s="397"/>
      <c r="AV26" s="397"/>
      <c r="AW26" s="397"/>
      <c r="AX26" s="399"/>
      <c r="AY26" s="429" t="s">
        <v>178</v>
      </c>
      <c r="AZ26" s="430"/>
      <c r="BA26" s="430"/>
      <c r="BB26" s="430"/>
      <c r="BC26" s="430"/>
      <c r="BD26" s="430"/>
      <c r="BE26" s="430"/>
      <c r="BF26" s="430"/>
      <c r="BG26" s="430"/>
      <c r="BH26" s="430"/>
      <c r="BI26" s="430"/>
      <c r="BJ26" s="430"/>
      <c r="BK26" s="430"/>
      <c r="BL26" s="430"/>
      <c r="BM26" s="431"/>
      <c r="BN26" s="420" t="s">
        <v>130</v>
      </c>
      <c r="BO26" s="421"/>
      <c r="BP26" s="421"/>
      <c r="BQ26" s="421"/>
      <c r="BR26" s="421"/>
      <c r="BS26" s="421"/>
      <c r="BT26" s="421"/>
      <c r="BU26" s="422"/>
      <c r="BV26" s="420" t="s">
        <v>130</v>
      </c>
      <c r="BW26" s="421"/>
      <c r="BX26" s="421"/>
      <c r="BY26" s="421"/>
      <c r="BZ26" s="421"/>
      <c r="CA26" s="421"/>
      <c r="CB26" s="421"/>
      <c r="CC26" s="422"/>
      <c r="CD26" s="19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x14ac:dyDescent="0.2">
      <c r="A27" s="181"/>
      <c r="B27" s="452"/>
      <c r="C27" s="453"/>
      <c r="D27" s="454"/>
      <c r="E27" s="393" t="s">
        <v>179</v>
      </c>
      <c r="F27" s="394"/>
      <c r="G27" s="394"/>
      <c r="H27" s="394"/>
      <c r="I27" s="394"/>
      <c r="J27" s="394"/>
      <c r="K27" s="395"/>
      <c r="L27" s="396">
        <v>1</v>
      </c>
      <c r="M27" s="397"/>
      <c r="N27" s="397"/>
      <c r="O27" s="397"/>
      <c r="P27" s="398"/>
      <c r="Q27" s="396">
        <v>2830</v>
      </c>
      <c r="R27" s="397"/>
      <c r="S27" s="397"/>
      <c r="T27" s="397"/>
      <c r="U27" s="397"/>
      <c r="V27" s="398"/>
      <c r="W27" s="462"/>
      <c r="X27" s="453"/>
      <c r="Y27" s="454"/>
      <c r="Z27" s="393" t="s">
        <v>180</v>
      </c>
      <c r="AA27" s="394"/>
      <c r="AB27" s="394"/>
      <c r="AC27" s="394"/>
      <c r="AD27" s="394"/>
      <c r="AE27" s="394"/>
      <c r="AF27" s="394"/>
      <c r="AG27" s="395"/>
      <c r="AH27" s="396" t="s">
        <v>130</v>
      </c>
      <c r="AI27" s="397"/>
      <c r="AJ27" s="397"/>
      <c r="AK27" s="397"/>
      <c r="AL27" s="398"/>
      <c r="AM27" s="396" t="s">
        <v>130</v>
      </c>
      <c r="AN27" s="397"/>
      <c r="AO27" s="397"/>
      <c r="AP27" s="397"/>
      <c r="AQ27" s="397"/>
      <c r="AR27" s="398"/>
      <c r="AS27" s="396" t="s">
        <v>130</v>
      </c>
      <c r="AT27" s="397"/>
      <c r="AU27" s="397"/>
      <c r="AV27" s="397"/>
      <c r="AW27" s="397"/>
      <c r="AX27" s="399"/>
      <c r="AY27" s="426" t="s">
        <v>181</v>
      </c>
      <c r="AZ27" s="427"/>
      <c r="BA27" s="427"/>
      <c r="BB27" s="427"/>
      <c r="BC27" s="427"/>
      <c r="BD27" s="427"/>
      <c r="BE27" s="427"/>
      <c r="BF27" s="427"/>
      <c r="BG27" s="427"/>
      <c r="BH27" s="427"/>
      <c r="BI27" s="427"/>
      <c r="BJ27" s="427"/>
      <c r="BK27" s="427"/>
      <c r="BL27" s="427"/>
      <c r="BM27" s="428"/>
      <c r="BN27" s="423">
        <v>16390</v>
      </c>
      <c r="BO27" s="424"/>
      <c r="BP27" s="424"/>
      <c r="BQ27" s="424"/>
      <c r="BR27" s="424"/>
      <c r="BS27" s="424"/>
      <c r="BT27" s="424"/>
      <c r="BU27" s="425"/>
      <c r="BV27" s="423">
        <v>16389</v>
      </c>
      <c r="BW27" s="424"/>
      <c r="BX27" s="424"/>
      <c r="BY27" s="424"/>
      <c r="BZ27" s="424"/>
      <c r="CA27" s="424"/>
      <c r="CB27" s="424"/>
      <c r="CC27" s="425"/>
      <c r="CD27" s="19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x14ac:dyDescent="0.15">
      <c r="A28" s="181"/>
      <c r="B28" s="452"/>
      <c r="C28" s="453"/>
      <c r="D28" s="454"/>
      <c r="E28" s="393" t="s">
        <v>182</v>
      </c>
      <c r="F28" s="394"/>
      <c r="G28" s="394"/>
      <c r="H28" s="394"/>
      <c r="I28" s="394"/>
      <c r="J28" s="394"/>
      <c r="K28" s="395"/>
      <c r="L28" s="396">
        <v>1</v>
      </c>
      <c r="M28" s="397"/>
      <c r="N28" s="397"/>
      <c r="O28" s="397"/>
      <c r="P28" s="398"/>
      <c r="Q28" s="396">
        <v>2400</v>
      </c>
      <c r="R28" s="397"/>
      <c r="S28" s="397"/>
      <c r="T28" s="397"/>
      <c r="U28" s="397"/>
      <c r="V28" s="398"/>
      <c r="W28" s="462"/>
      <c r="X28" s="453"/>
      <c r="Y28" s="454"/>
      <c r="Z28" s="393" t="s">
        <v>183</v>
      </c>
      <c r="AA28" s="394"/>
      <c r="AB28" s="394"/>
      <c r="AC28" s="394"/>
      <c r="AD28" s="394"/>
      <c r="AE28" s="394"/>
      <c r="AF28" s="394"/>
      <c r="AG28" s="395"/>
      <c r="AH28" s="396" t="s">
        <v>130</v>
      </c>
      <c r="AI28" s="397"/>
      <c r="AJ28" s="397"/>
      <c r="AK28" s="397"/>
      <c r="AL28" s="398"/>
      <c r="AM28" s="396" t="s">
        <v>130</v>
      </c>
      <c r="AN28" s="397"/>
      <c r="AO28" s="397"/>
      <c r="AP28" s="397"/>
      <c r="AQ28" s="397"/>
      <c r="AR28" s="398"/>
      <c r="AS28" s="396" t="s">
        <v>130</v>
      </c>
      <c r="AT28" s="397"/>
      <c r="AU28" s="397"/>
      <c r="AV28" s="397"/>
      <c r="AW28" s="397"/>
      <c r="AX28" s="399"/>
      <c r="AY28" s="403" t="s">
        <v>184</v>
      </c>
      <c r="AZ28" s="404"/>
      <c r="BA28" s="404"/>
      <c r="BB28" s="405"/>
      <c r="BC28" s="412" t="s">
        <v>48</v>
      </c>
      <c r="BD28" s="413"/>
      <c r="BE28" s="413"/>
      <c r="BF28" s="413"/>
      <c r="BG28" s="413"/>
      <c r="BH28" s="413"/>
      <c r="BI28" s="413"/>
      <c r="BJ28" s="413"/>
      <c r="BK28" s="413"/>
      <c r="BL28" s="413"/>
      <c r="BM28" s="414"/>
      <c r="BN28" s="415">
        <v>450689</v>
      </c>
      <c r="BO28" s="416"/>
      <c r="BP28" s="416"/>
      <c r="BQ28" s="416"/>
      <c r="BR28" s="416"/>
      <c r="BS28" s="416"/>
      <c r="BT28" s="416"/>
      <c r="BU28" s="417"/>
      <c r="BV28" s="415">
        <v>400164</v>
      </c>
      <c r="BW28" s="416"/>
      <c r="BX28" s="416"/>
      <c r="BY28" s="416"/>
      <c r="BZ28" s="416"/>
      <c r="CA28" s="416"/>
      <c r="CB28" s="416"/>
      <c r="CC28" s="417"/>
      <c r="CD28" s="19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x14ac:dyDescent="0.15">
      <c r="A29" s="181"/>
      <c r="B29" s="452"/>
      <c r="C29" s="453"/>
      <c r="D29" s="454"/>
      <c r="E29" s="393" t="s">
        <v>185</v>
      </c>
      <c r="F29" s="394"/>
      <c r="G29" s="394"/>
      <c r="H29" s="394"/>
      <c r="I29" s="394"/>
      <c r="J29" s="394"/>
      <c r="K29" s="395"/>
      <c r="L29" s="396">
        <v>6</v>
      </c>
      <c r="M29" s="397"/>
      <c r="N29" s="397"/>
      <c r="O29" s="397"/>
      <c r="P29" s="398"/>
      <c r="Q29" s="396">
        <v>2250</v>
      </c>
      <c r="R29" s="397"/>
      <c r="S29" s="397"/>
      <c r="T29" s="397"/>
      <c r="U29" s="397"/>
      <c r="V29" s="398"/>
      <c r="W29" s="463"/>
      <c r="X29" s="464"/>
      <c r="Y29" s="465"/>
      <c r="Z29" s="393" t="s">
        <v>186</v>
      </c>
      <c r="AA29" s="394"/>
      <c r="AB29" s="394"/>
      <c r="AC29" s="394"/>
      <c r="AD29" s="394"/>
      <c r="AE29" s="394"/>
      <c r="AF29" s="394"/>
      <c r="AG29" s="395"/>
      <c r="AH29" s="396">
        <v>52</v>
      </c>
      <c r="AI29" s="397"/>
      <c r="AJ29" s="397"/>
      <c r="AK29" s="397"/>
      <c r="AL29" s="398"/>
      <c r="AM29" s="396">
        <v>152568</v>
      </c>
      <c r="AN29" s="397"/>
      <c r="AO29" s="397"/>
      <c r="AP29" s="397"/>
      <c r="AQ29" s="397"/>
      <c r="AR29" s="398"/>
      <c r="AS29" s="396">
        <v>2934</v>
      </c>
      <c r="AT29" s="397"/>
      <c r="AU29" s="397"/>
      <c r="AV29" s="397"/>
      <c r="AW29" s="397"/>
      <c r="AX29" s="399"/>
      <c r="AY29" s="406"/>
      <c r="AZ29" s="407"/>
      <c r="BA29" s="407"/>
      <c r="BB29" s="408"/>
      <c r="BC29" s="400" t="s">
        <v>187</v>
      </c>
      <c r="BD29" s="401"/>
      <c r="BE29" s="401"/>
      <c r="BF29" s="401"/>
      <c r="BG29" s="401"/>
      <c r="BH29" s="401"/>
      <c r="BI29" s="401"/>
      <c r="BJ29" s="401"/>
      <c r="BK29" s="401"/>
      <c r="BL29" s="401"/>
      <c r="BM29" s="402"/>
      <c r="BN29" s="420">
        <v>359181</v>
      </c>
      <c r="BO29" s="421"/>
      <c r="BP29" s="421"/>
      <c r="BQ29" s="421"/>
      <c r="BR29" s="421"/>
      <c r="BS29" s="421"/>
      <c r="BT29" s="421"/>
      <c r="BU29" s="422"/>
      <c r="BV29" s="420">
        <v>289094</v>
      </c>
      <c r="BW29" s="421"/>
      <c r="BX29" s="421"/>
      <c r="BY29" s="421"/>
      <c r="BZ29" s="421"/>
      <c r="CA29" s="421"/>
      <c r="CB29" s="421"/>
      <c r="CC29" s="422"/>
      <c r="CD29" s="19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x14ac:dyDescent="0.2">
      <c r="A30" s="181"/>
      <c r="B30" s="455"/>
      <c r="C30" s="456"/>
      <c r="D30" s="457"/>
      <c r="E30" s="466"/>
      <c r="F30" s="467"/>
      <c r="G30" s="467"/>
      <c r="H30" s="467"/>
      <c r="I30" s="467"/>
      <c r="J30" s="467"/>
      <c r="K30" s="468"/>
      <c r="L30" s="469"/>
      <c r="M30" s="470"/>
      <c r="N30" s="470"/>
      <c r="O30" s="470"/>
      <c r="P30" s="471"/>
      <c r="Q30" s="469"/>
      <c r="R30" s="470"/>
      <c r="S30" s="470"/>
      <c r="T30" s="470"/>
      <c r="U30" s="470"/>
      <c r="V30" s="471"/>
      <c r="W30" s="472" t="s">
        <v>188</v>
      </c>
      <c r="X30" s="473"/>
      <c r="Y30" s="473"/>
      <c r="Z30" s="473"/>
      <c r="AA30" s="473"/>
      <c r="AB30" s="473"/>
      <c r="AC30" s="473"/>
      <c r="AD30" s="473"/>
      <c r="AE30" s="473"/>
      <c r="AF30" s="473"/>
      <c r="AG30" s="474"/>
      <c r="AH30" s="384">
        <v>93</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50</v>
      </c>
      <c r="BD30" s="388"/>
      <c r="BE30" s="388"/>
      <c r="BF30" s="388"/>
      <c r="BG30" s="388"/>
      <c r="BH30" s="388"/>
      <c r="BI30" s="388"/>
      <c r="BJ30" s="388"/>
      <c r="BK30" s="388"/>
      <c r="BL30" s="388"/>
      <c r="BM30" s="389"/>
      <c r="BN30" s="423">
        <v>576830</v>
      </c>
      <c r="BO30" s="424"/>
      <c r="BP30" s="424"/>
      <c r="BQ30" s="424"/>
      <c r="BR30" s="424"/>
      <c r="BS30" s="424"/>
      <c r="BT30" s="424"/>
      <c r="BU30" s="425"/>
      <c r="BV30" s="423">
        <v>541561</v>
      </c>
      <c r="BW30" s="424"/>
      <c r="BX30" s="424"/>
      <c r="BY30" s="424"/>
      <c r="BZ30" s="424"/>
      <c r="CA30" s="424"/>
      <c r="CB30" s="424"/>
      <c r="CC30" s="42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189</v>
      </c>
      <c r="D32" s="181"/>
      <c r="E32" s="181"/>
      <c r="U32" s="180" t="s">
        <v>190</v>
      </c>
      <c r="AM32" s="180" t="s">
        <v>191</v>
      </c>
      <c r="BE32" s="180" t="s">
        <v>192</v>
      </c>
      <c r="BW32" s="180" t="s">
        <v>193</v>
      </c>
      <c r="CO32" s="180" t="s">
        <v>194</v>
      </c>
      <c r="DI32" s="204"/>
    </row>
    <row r="33" spans="1:113" ht="13.5" customHeight="1" x14ac:dyDescent="0.15">
      <c r="A33" s="181"/>
      <c r="B33" s="205"/>
      <c r="C33" s="383" t="s">
        <v>195</v>
      </c>
      <c r="D33" s="383"/>
      <c r="E33" s="382" t="s">
        <v>196</v>
      </c>
      <c r="F33" s="382"/>
      <c r="G33" s="382"/>
      <c r="H33" s="382"/>
      <c r="I33" s="382"/>
      <c r="J33" s="382"/>
      <c r="K33" s="382"/>
      <c r="L33" s="382"/>
      <c r="M33" s="382"/>
      <c r="N33" s="382"/>
      <c r="O33" s="382"/>
      <c r="P33" s="382"/>
      <c r="Q33" s="382"/>
      <c r="R33" s="382"/>
      <c r="S33" s="382"/>
      <c r="T33" s="206"/>
      <c r="U33" s="383" t="s">
        <v>195</v>
      </c>
      <c r="V33" s="383"/>
      <c r="W33" s="382" t="s">
        <v>196</v>
      </c>
      <c r="X33" s="382"/>
      <c r="Y33" s="382"/>
      <c r="Z33" s="382"/>
      <c r="AA33" s="382"/>
      <c r="AB33" s="382"/>
      <c r="AC33" s="382"/>
      <c r="AD33" s="382"/>
      <c r="AE33" s="382"/>
      <c r="AF33" s="382"/>
      <c r="AG33" s="382"/>
      <c r="AH33" s="382"/>
      <c r="AI33" s="382"/>
      <c r="AJ33" s="382"/>
      <c r="AK33" s="382"/>
      <c r="AL33" s="206"/>
      <c r="AM33" s="383" t="s">
        <v>195</v>
      </c>
      <c r="AN33" s="383"/>
      <c r="AO33" s="382" t="s">
        <v>196</v>
      </c>
      <c r="AP33" s="382"/>
      <c r="AQ33" s="382"/>
      <c r="AR33" s="382"/>
      <c r="AS33" s="382"/>
      <c r="AT33" s="382"/>
      <c r="AU33" s="382"/>
      <c r="AV33" s="382"/>
      <c r="AW33" s="382"/>
      <c r="AX33" s="382"/>
      <c r="AY33" s="382"/>
      <c r="AZ33" s="382"/>
      <c r="BA33" s="382"/>
      <c r="BB33" s="382"/>
      <c r="BC33" s="382"/>
      <c r="BD33" s="207"/>
      <c r="BE33" s="382" t="s">
        <v>197</v>
      </c>
      <c r="BF33" s="382"/>
      <c r="BG33" s="382" t="s">
        <v>198</v>
      </c>
      <c r="BH33" s="382"/>
      <c r="BI33" s="382"/>
      <c r="BJ33" s="382"/>
      <c r="BK33" s="382"/>
      <c r="BL33" s="382"/>
      <c r="BM33" s="382"/>
      <c r="BN33" s="382"/>
      <c r="BO33" s="382"/>
      <c r="BP33" s="382"/>
      <c r="BQ33" s="382"/>
      <c r="BR33" s="382"/>
      <c r="BS33" s="382"/>
      <c r="BT33" s="382"/>
      <c r="BU33" s="382"/>
      <c r="BV33" s="207"/>
      <c r="BW33" s="383" t="s">
        <v>197</v>
      </c>
      <c r="BX33" s="383"/>
      <c r="BY33" s="382" t="s">
        <v>199</v>
      </c>
      <c r="BZ33" s="382"/>
      <c r="CA33" s="382"/>
      <c r="CB33" s="382"/>
      <c r="CC33" s="382"/>
      <c r="CD33" s="382"/>
      <c r="CE33" s="382"/>
      <c r="CF33" s="382"/>
      <c r="CG33" s="382"/>
      <c r="CH33" s="382"/>
      <c r="CI33" s="382"/>
      <c r="CJ33" s="382"/>
      <c r="CK33" s="382"/>
      <c r="CL33" s="382"/>
      <c r="CM33" s="382"/>
      <c r="CN33" s="206"/>
      <c r="CO33" s="383" t="s">
        <v>195</v>
      </c>
      <c r="CP33" s="383"/>
      <c r="CQ33" s="382" t="s">
        <v>200</v>
      </c>
      <c r="CR33" s="382"/>
      <c r="CS33" s="382"/>
      <c r="CT33" s="382"/>
      <c r="CU33" s="382"/>
      <c r="CV33" s="382"/>
      <c r="CW33" s="382"/>
      <c r="CX33" s="382"/>
      <c r="CY33" s="382"/>
      <c r="CZ33" s="382"/>
      <c r="DA33" s="382"/>
      <c r="DB33" s="382"/>
      <c r="DC33" s="382"/>
      <c r="DD33" s="382"/>
      <c r="DE33" s="382"/>
      <c r="DF33" s="206"/>
      <c r="DG33" s="381" t="s">
        <v>201</v>
      </c>
      <c r="DH33" s="381"/>
      <c r="DI33" s="208"/>
    </row>
    <row r="34" spans="1:113" ht="32.25" customHeight="1" x14ac:dyDescent="0.15">
      <c r="A34" s="181"/>
      <c r="B34" s="205"/>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1"/>
      <c r="U34" s="379">
        <f>IF(W34="","",MAX(C34:D43)+1)</f>
        <v>2</v>
      </c>
      <c r="V34" s="379"/>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81"/>
      <c r="AM34" s="379" t="str">
        <f>IF(AO34="","",MAX(C34:D43,U34:V43)+1)</f>
        <v/>
      </c>
      <c r="AN34" s="379"/>
      <c r="AO34" s="378"/>
      <c r="AP34" s="378"/>
      <c r="AQ34" s="378"/>
      <c r="AR34" s="378"/>
      <c r="AS34" s="378"/>
      <c r="AT34" s="378"/>
      <c r="AU34" s="378"/>
      <c r="AV34" s="378"/>
      <c r="AW34" s="378"/>
      <c r="AX34" s="378"/>
      <c r="AY34" s="378"/>
      <c r="AZ34" s="378"/>
      <c r="BA34" s="378"/>
      <c r="BB34" s="378"/>
      <c r="BC34" s="378"/>
      <c r="BD34" s="181"/>
      <c r="BE34" s="379">
        <f>IF(BG34="","",MAX(C34:D43,U34:V43,AM34:AN43)+1)</f>
        <v>6</v>
      </c>
      <c r="BF34" s="379"/>
      <c r="BG34" s="378" t="str">
        <f>IF('各会計、関係団体の財政状況及び健全化判断比率'!B32="","",'各会計、関係団体の財政状況及び健全化判断比率'!B32)</f>
        <v>簡易水道特別会計</v>
      </c>
      <c r="BH34" s="378"/>
      <c r="BI34" s="378"/>
      <c r="BJ34" s="378"/>
      <c r="BK34" s="378"/>
      <c r="BL34" s="378"/>
      <c r="BM34" s="378"/>
      <c r="BN34" s="378"/>
      <c r="BO34" s="378"/>
      <c r="BP34" s="378"/>
      <c r="BQ34" s="378"/>
      <c r="BR34" s="378"/>
      <c r="BS34" s="378"/>
      <c r="BT34" s="378"/>
      <c r="BU34" s="378"/>
      <c r="BV34" s="181"/>
      <c r="BW34" s="379">
        <f>IF(BY34="","",MAX(C34:D43,U34:V43,AM34:AN43,BE34:BF43)+1)</f>
        <v>9</v>
      </c>
      <c r="BX34" s="379"/>
      <c r="BY34" s="378" t="str">
        <f>IF('各会計、関係団体の財政状況及び健全化判断比率'!B68="","",'各会計、関係団体の財政状況及び健全化判断比率'!B68)</f>
        <v>八戸地域広域市町村圏事務組合</v>
      </c>
      <c r="BZ34" s="378"/>
      <c r="CA34" s="378"/>
      <c r="CB34" s="378"/>
      <c r="CC34" s="378"/>
      <c r="CD34" s="378"/>
      <c r="CE34" s="378"/>
      <c r="CF34" s="378"/>
      <c r="CG34" s="378"/>
      <c r="CH34" s="378"/>
      <c r="CI34" s="378"/>
      <c r="CJ34" s="378"/>
      <c r="CK34" s="378"/>
      <c r="CL34" s="378"/>
      <c r="CM34" s="378"/>
      <c r="CN34" s="181"/>
      <c r="CO34" s="379">
        <f>IF(CQ34="","",MAX(C34:D43,U34:V43,AM34:AN43,BE34:BF43,BW34:BX43)+1)</f>
        <v>17</v>
      </c>
      <c r="CP34" s="379"/>
      <c r="CQ34" s="378" t="str">
        <f>IF('各会計、関係団体の財政状況及び健全化判断比率'!BS7="","",'各会計、関係団体の財政状況及び健全化判断比率'!BS7)</f>
        <v>新郷村ふるさと活性化公社</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
      </c>
      <c r="DH34" s="380"/>
      <c r="DI34" s="208"/>
    </row>
    <row r="35" spans="1:113" ht="32.25" customHeight="1" x14ac:dyDescent="0.15">
      <c r="A35" s="181"/>
      <c r="B35" s="205"/>
      <c r="C35" s="379" t="str">
        <f>IF(E35="","",C34+1)</f>
        <v/>
      </c>
      <c r="D35" s="379"/>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81"/>
      <c r="U35" s="379">
        <f>IF(W35="","",U34+1)</f>
        <v>3</v>
      </c>
      <c r="V35" s="379"/>
      <c r="W35" s="378" t="str">
        <f>IF('各会計、関係団体の財政状況及び健全化判断比率'!B29="","",'各会計、関係団体の財政状況及び健全化判断比率'!B29)</f>
        <v>国民健康保険診療所特別会計</v>
      </c>
      <c r="X35" s="378"/>
      <c r="Y35" s="378"/>
      <c r="Z35" s="378"/>
      <c r="AA35" s="378"/>
      <c r="AB35" s="378"/>
      <c r="AC35" s="378"/>
      <c r="AD35" s="378"/>
      <c r="AE35" s="378"/>
      <c r="AF35" s="378"/>
      <c r="AG35" s="378"/>
      <c r="AH35" s="378"/>
      <c r="AI35" s="378"/>
      <c r="AJ35" s="378"/>
      <c r="AK35" s="378"/>
      <c r="AL35" s="181"/>
      <c r="AM35" s="379" t="str">
        <f t="shared" ref="AM35:AM43" si="0">IF(AO35="","",AM34+1)</f>
        <v/>
      </c>
      <c r="AN35" s="379"/>
      <c r="AO35" s="378"/>
      <c r="AP35" s="378"/>
      <c r="AQ35" s="378"/>
      <c r="AR35" s="378"/>
      <c r="AS35" s="378"/>
      <c r="AT35" s="378"/>
      <c r="AU35" s="378"/>
      <c r="AV35" s="378"/>
      <c r="AW35" s="378"/>
      <c r="AX35" s="378"/>
      <c r="AY35" s="378"/>
      <c r="AZ35" s="378"/>
      <c r="BA35" s="378"/>
      <c r="BB35" s="378"/>
      <c r="BC35" s="378"/>
      <c r="BD35" s="181"/>
      <c r="BE35" s="379">
        <f t="shared" ref="BE35:BE43" si="1">IF(BG35="","",BE34+1)</f>
        <v>7</v>
      </c>
      <c r="BF35" s="379"/>
      <c r="BG35" s="378" t="str">
        <f>IF('各会計、関係団体の財政状況及び健全化判断比率'!B33="","",'各会計、関係団体の財政状況及び健全化判断比率'!B33)</f>
        <v>特定環境保全公共下水道特別会計</v>
      </c>
      <c r="BH35" s="378"/>
      <c r="BI35" s="378"/>
      <c r="BJ35" s="378"/>
      <c r="BK35" s="378"/>
      <c r="BL35" s="378"/>
      <c r="BM35" s="378"/>
      <c r="BN35" s="378"/>
      <c r="BO35" s="378"/>
      <c r="BP35" s="378"/>
      <c r="BQ35" s="378"/>
      <c r="BR35" s="378"/>
      <c r="BS35" s="378"/>
      <c r="BT35" s="378"/>
      <c r="BU35" s="378"/>
      <c r="BV35" s="181"/>
      <c r="BW35" s="379">
        <f t="shared" ref="BW35:BW43" si="2">IF(BY35="","",BW34+1)</f>
        <v>10</v>
      </c>
      <c r="BX35" s="379"/>
      <c r="BY35" s="378" t="str">
        <f>IF('各会計、関係団体の財政状況及び健全化判断比率'!B69="","",'各会計、関係団体の財政状況及び健全化判断比率'!B69)</f>
        <v>田子高原広域事務組合</v>
      </c>
      <c r="BZ35" s="378"/>
      <c r="CA35" s="378"/>
      <c r="CB35" s="378"/>
      <c r="CC35" s="378"/>
      <c r="CD35" s="378"/>
      <c r="CE35" s="378"/>
      <c r="CF35" s="378"/>
      <c r="CG35" s="378"/>
      <c r="CH35" s="378"/>
      <c r="CI35" s="378"/>
      <c r="CJ35" s="378"/>
      <c r="CK35" s="378"/>
      <c r="CL35" s="378"/>
      <c r="CM35" s="378"/>
      <c r="CN35" s="181"/>
      <c r="CO35" s="379" t="str">
        <f t="shared" ref="CO35:CO43" si="3">IF(CQ35="","",CO34+1)</f>
        <v/>
      </c>
      <c r="CP35" s="379"/>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
      </c>
      <c r="DH35" s="380"/>
      <c r="DI35" s="208"/>
    </row>
    <row r="36" spans="1:113" ht="32.25" customHeight="1" x14ac:dyDescent="0.15">
      <c r="A36" s="181"/>
      <c r="B36" s="205"/>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1"/>
      <c r="U36" s="379">
        <f t="shared" ref="U36:U43" si="4">IF(W36="","",U35+1)</f>
        <v>4</v>
      </c>
      <c r="V36" s="379"/>
      <c r="W36" s="378" t="str">
        <f>IF('各会計、関係団体の財政状況及び健全化判断比率'!B30="","",'各会計、関係団体の財政状況及び健全化判断比率'!B30)</f>
        <v>介護保険特別会計</v>
      </c>
      <c r="X36" s="378"/>
      <c r="Y36" s="378"/>
      <c r="Z36" s="378"/>
      <c r="AA36" s="378"/>
      <c r="AB36" s="378"/>
      <c r="AC36" s="378"/>
      <c r="AD36" s="378"/>
      <c r="AE36" s="378"/>
      <c r="AF36" s="378"/>
      <c r="AG36" s="378"/>
      <c r="AH36" s="378"/>
      <c r="AI36" s="378"/>
      <c r="AJ36" s="378"/>
      <c r="AK36" s="378"/>
      <c r="AL36" s="181"/>
      <c r="AM36" s="379" t="str">
        <f t="shared" si="0"/>
        <v/>
      </c>
      <c r="AN36" s="379"/>
      <c r="AO36" s="378"/>
      <c r="AP36" s="378"/>
      <c r="AQ36" s="378"/>
      <c r="AR36" s="378"/>
      <c r="AS36" s="378"/>
      <c r="AT36" s="378"/>
      <c r="AU36" s="378"/>
      <c r="AV36" s="378"/>
      <c r="AW36" s="378"/>
      <c r="AX36" s="378"/>
      <c r="AY36" s="378"/>
      <c r="AZ36" s="378"/>
      <c r="BA36" s="378"/>
      <c r="BB36" s="378"/>
      <c r="BC36" s="378"/>
      <c r="BD36" s="181"/>
      <c r="BE36" s="379">
        <f t="shared" si="1"/>
        <v>8</v>
      </c>
      <c r="BF36" s="379"/>
      <c r="BG36" s="378" t="str">
        <f>IF('各会計、関係団体の財政状況及び健全化判断比率'!B34="","",'各会計、関係団体の財政状況及び健全化判断比率'!B34)</f>
        <v>農業集落排水事業特別会計</v>
      </c>
      <c r="BH36" s="378"/>
      <c r="BI36" s="378"/>
      <c r="BJ36" s="378"/>
      <c r="BK36" s="378"/>
      <c r="BL36" s="378"/>
      <c r="BM36" s="378"/>
      <c r="BN36" s="378"/>
      <c r="BO36" s="378"/>
      <c r="BP36" s="378"/>
      <c r="BQ36" s="378"/>
      <c r="BR36" s="378"/>
      <c r="BS36" s="378"/>
      <c r="BT36" s="378"/>
      <c r="BU36" s="378"/>
      <c r="BV36" s="181"/>
      <c r="BW36" s="379">
        <f t="shared" si="2"/>
        <v>11</v>
      </c>
      <c r="BX36" s="379"/>
      <c r="BY36" s="378" t="str">
        <f>IF('各会計、関係団体の財政状況及び健全化判断比率'!B70="","",'各会計、関係団体の財政状況及び健全化判断比率'!B70)</f>
        <v>十和田地域広域事務組合</v>
      </c>
      <c r="BZ36" s="378"/>
      <c r="CA36" s="378"/>
      <c r="CB36" s="378"/>
      <c r="CC36" s="378"/>
      <c r="CD36" s="378"/>
      <c r="CE36" s="378"/>
      <c r="CF36" s="378"/>
      <c r="CG36" s="378"/>
      <c r="CH36" s="378"/>
      <c r="CI36" s="378"/>
      <c r="CJ36" s="378"/>
      <c r="CK36" s="378"/>
      <c r="CL36" s="378"/>
      <c r="CM36" s="378"/>
      <c r="CN36" s="181"/>
      <c r="CO36" s="379" t="str">
        <f t="shared" si="3"/>
        <v/>
      </c>
      <c r="CP36" s="379"/>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208"/>
    </row>
    <row r="37" spans="1:113" ht="32.25" customHeight="1" x14ac:dyDescent="0.15">
      <c r="A37" s="181"/>
      <c r="B37" s="205"/>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1"/>
      <c r="U37" s="379">
        <f t="shared" si="4"/>
        <v>5</v>
      </c>
      <c r="V37" s="379"/>
      <c r="W37" s="378" t="str">
        <f>IF('各会計、関係団体の財政状況及び健全化判断比率'!B31="","",'各会計、関係団体の財政状況及び健全化判断比率'!B31)</f>
        <v>後期高齢者医療特別会計</v>
      </c>
      <c r="X37" s="378"/>
      <c r="Y37" s="378"/>
      <c r="Z37" s="378"/>
      <c r="AA37" s="378"/>
      <c r="AB37" s="378"/>
      <c r="AC37" s="378"/>
      <c r="AD37" s="378"/>
      <c r="AE37" s="378"/>
      <c r="AF37" s="378"/>
      <c r="AG37" s="378"/>
      <c r="AH37" s="378"/>
      <c r="AI37" s="378"/>
      <c r="AJ37" s="378"/>
      <c r="AK37" s="378"/>
      <c r="AL37" s="181"/>
      <c r="AM37" s="379" t="str">
        <f t="shared" si="0"/>
        <v/>
      </c>
      <c r="AN37" s="379"/>
      <c r="AO37" s="378"/>
      <c r="AP37" s="378"/>
      <c r="AQ37" s="378"/>
      <c r="AR37" s="378"/>
      <c r="AS37" s="378"/>
      <c r="AT37" s="378"/>
      <c r="AU37" s="378"/>
      <c r="AV37" s="378"/>
      <c r="AW37" s="378"/>
      <c r="AX37" s="378"/>
      <c r="AY37" s="378"/>
      <c r="AZ37" s="378"/>
      <c r="BA37" s="378"/>
      <c r="BB37" s="378"/>
      <c r="BC37" s="378"/>
      <c r="BD37" s="181"/>
      <c r="BE37" s="379" t="str">
        <f t="shared" si="1"/>
        <v/>
      </c>
      <c r="BF37" s="379"/>
      <c r="BG37" s="378"/>
      <c r="BH37" s="378"/>
      <c r="BI37" s="378"/>
      <c r="BJ37" s="378"/>
      <c r="BK37" s="378"/>
      <c r="BL37" s="378"/>
      <c r="BM37" s="378"/>
      <c r="BN37" s="378"/>
      <c r="BO37" s="378"/>
      <c r="BP37" s="378"/>
      <c r="BQ37" s="378"/>
      <c r="BR37" s="378"/>
      <c r="BS37" s="378"/>
      <c r="BT37" s="378"/>
      <c r="BU37" s="378"/>
      <c r="BV37" s="181"/>
      <c r="BW37" s="379">
        <f t="shared" si="2"/>
        <v>12</v>
      </c>
      <c r="BX37" s="379"/>
      <c r="BY37" s="378" t="str">
        <f>IF('各会計、関係団体の財政状況及び健全化判断比率'!B71="","",'各会計、関係団体の財政状況及び健全化判断比率'!B71)</f>
        <v>十和田地区環境整備事務組合</v>
      </c>
      <c r="BZ37" s="378"/>
      <c r="CA37" s="378"/>
      <c r="CB37" s="378"/>
      <c r="CC37" s="378"/>
      <c r="CD37" s="378"/>
      <c r="CE37" s="378"/>
      <c r="CF37" s="378"/>
      <c r="CG37" s="378"/>
      <c r="CH37" s="378"/>
      <c r="CI37" s="378"/>
      <c r="CJ37" s="378"/>
      <c r="CK37" s="378"/>
      <c r="CL37" s="378"/>
      <c r="CM37" s="378"/>
      <c r="CN37" s="181"/>
      <c r="CO37" s="379" t="str">
        <f t="shared" si="3"/>
        <v/>
      </c>
      <c r="CP37" s="379"/>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8"/>
    </row>
    <row r="38" spans="1:113" ht="32.25" customHeight="1" x14ac:dyDescent="0.15">
      <c r="A38" s="181"/>
      <c r="B38" s="205"/>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1"/>
      <c r="U38" s="379" t="str">
        <f t="shared" si="4"/>
        <v/>
      </c>
      <c r="V38" s="379"/>
      <c r="W38" s="378"/>
      <c r="X38" s="378"/>
      <c r="Y38" s="378"/>
      <c r="Z38" s="378"/>
      <c r="AA38" s="378"/>
      <c r="AB38" s="378"/>
      <c r="AC38" s="378"/>
      <c r="AD38" s="378"/>
      <c r="AE38" s="378"/>
      <c r="AF38" s="378"/>
      <c r="AG38" s="378"/>
      <c r="AH38" s="378"/>
      <c r="AI38" s="378"/>
      <c r="AJ38" s="378"/>
      <c r="AK38" s="378"/>
      <c r="AL38" s="181"/>
      <c r="AM38" s="379" t="str">
        <f t="shared" si="0"/>
        <v/>
      </c>
      <c r="AN38" s="379"/>
      <c r="AO38" s="378"/>
      <c r="AP38" s="378"/>
      <c r="AQ38" s="378"/>
      <c r="AR38" s="378"/>
      <c r="AS38" s="378"/>
      <c r="AT38" s="378"/>
      <c r="AU38" s="378"/>
      <c r="AV38" s="378"/>
      <c r="AW38" s="378"/>
      <c r="AX38" s="378"/>
      <c r="AY38" s="378"/>
      <c r="AZ38" s="378"/>
      <c r="BA38" s="378"/>
      <c r="BB38" s="378"/>
      <c r="BC38" s="378"/>
      <c r="BD38" s="181"/>
      <c r="BE38" s="379" t="str">
        <f t="shared" si="1"/>
        <v/>
      </c>
      <c r="BF38" s="379"/>
      <c r="BG38" s="378"/>
      <c r="BH38" s="378"/>
      <c r="BI38" s="378"/>
      <c r="BJ38" s="378"/>
      <c r="BK38" s="378"/>
      <c r="BL38" s="378"/>
      <c r="BM38" s="378"/>
      <c r="BN38" s="378"/>
      <c r="BO38" s="378"/>
      <c r="BP38" s="378"/>
      <c r="BQ38" s="378"/>
      <c r="BR38" s="378"/>
      <c r="BS38" s="378"/>
      <c r="BT38" s="378"/>
      <c r="BU38" s="378"/>
      <c r="BV38" s="181"/>
      <c r="BW38" s="379">
        <f t="shared" si="2"/>
        <v>13</v>
      </c>
      <c r="BX38" s="379"/>
      <c r="BY38" s="378" t="str">
        <f>IF('各会計、関係団体の財政状況及び健全化判断比率'!B72="","",'各会計、関係団体の財政状況及び健全化判断比率'!B72)</f>
        <v>青森市町村総合事務組合</v>
      </c>
      <c r="BZ38" s="378"/>
      <c r="CA38" s="378"/>
      <c r="CB38" s="378"/>
      <c r="CC38" s="378"/>
      <c r="CD38" s="378"/>
      <c r="CE38" s="378"/>
      <c r="CF38" s="378"/>
      <c r="CG38" s="378"/>
      <c r="CH38" s="378"/>
      <c r="CI38" s="378"/>
      <c r="CJ38" s="378"/>
      <c r="CK38" s="378"/>
      <c r="CL38" s="378"/>
      <c r="CM38" s="378"/>
      <c r="CN38" s="181"/>
      <c r="CO38" s="379" t="str">
        <f t="shared" si="3"/>
        <v/>
      </c>
      <c r="CP38" s="379"/>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8"/>
    </row>
    <row r="39" spans="1:113" ht="32.25" customHeight="1" x14ac:dyDescent="0.15">
      <c r="A39" s="181"/>
      <c r="B39" s="205"/>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1"/>
      <c r="U39" s="379" t="str">
        <f t="shared" si="4"/>
        <v/>
      </c>
      <c r="V39" s="379"/>
      <c r="W39" s="378"/>
      <c r="X39" s="378"/>
      <c r="Y39" s="378"/>
      <c r="Z39" s="378"/>
      <c r="AA39" s="378"/>
      <c r="AB39" s="378"/>
      <c r="AC39" s="378"/>
      <c r="AD39" s="378"/>
      <c r="AE39" s="378"/>
      <c r="AF39" s="378"/>
      <c r="AG39" s="378"/>
      <c r="AH39" s="378"/>
      <c r="AI39" s="378"/>
      <c r="AJ39" s="378"/>
      <c r="AK39" s="378"/>
      <c r="AL39" s="181"/>
      <c r="AM39" s="379" t="str">
        <f t="shared" si="0"/>
        <v/>
      </c>
      <c r="AN39" s="379"/>
      <c r="AO39" s="378"/>
      <c r="AP39" s="378"/>
      <c r="AQ39" s="378"/>
      <c r="AR39" s="378"/>
      <c r="AS39" s="378"/>
      <c r="AT39" s="378"/>
      <c r="AU39" s="378"/>
      <c r="AV39" s="378"/>
      <c r="AW39" s="378"/>
      <c r="AX39" s="378"/>
      <c r="AY39" s="378"/>
      <c r="AZ39" s="378"/>
      <c r="BA39" s="378"/>
      <c r="BB39" s="378"/>
      <c r="BC39" s="378"/>
      <c r="BD39" s="181"/>
      <c r="BE39" s="379" t="str">
        <f t="shared" si="1"/>
        <v/>
      </c>
      <c r="BF39" s="379"/>
      <c r="BG39" s="378"/>
      <c r="BH39" s="378"/>
      <c r="BI39" s="378"/>
      <c r="BJ39" s="378"/>
      <c r="BK39" s="378"/>
      <c r="BL39" s="378"/>
      <c r="BM39" s="378"/>
      <c r="BN39" s="378"/>
      <c r="BO39" s="378"/>
      <c r="BP39" s="378"/>
      <c r="BQ39" s="378"/>
      <c r="BR39" s="378"/>
      <c r="BS39" s="378"/>
      <c r="BT39" s="378"/>
      <c r="BU39" s="378"/>
      <c r="BV39" s="181"/>
      <c r="BW39" s="379">
        <f t="shared" si="2"/>
        <v>14</v>
      </c>
      <c r="BX39" s="379"/>
      <c r="BY39" s="378" t="str">
        <f>IF('各会計、関係団体の財政状況及び健全化判断比率'!B73="","",'各会計、関係団体の財政状況及び健全化判断比率'!B73)</f>
        <v>青森県後期高齢者医療広域連合(一般）</v>
      </c>
      <c r="BZ39" s="378"/>
      <c r="CA39" s="378"/>
      <c r="CB39" s="378"/>
      <c r="CC39" s="378"/>
      <c r="CD39" s="378"/>
      <c r="CE39" s="378"/>
      <c r="CF39" s="378"/>
      <c r="CG39" s="378"/>
      <c r="CH39" s="378"/>
      <c r="CI39" s="378"/>
      <c r="CJ39" s="378"/>
      <c r="CK39" s="378"/>
      <c r="CL39" s="378"/>
      <c r="CM39" s="378"/>
      <c r="CN39" s="181"/>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8"/>
    </row>
    <row r="40" spans="1:113" ht="32.25" customHeight="1" x14ac:dyDescent="0.15">
      <c r="A40" s="181"/>
      <c r="B40" s="205"/>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1"/>
      <c r="U40" s="379" t="str">
        <f t="shared" si="4"/>
        <v/>
      </c>
      <c r="V40" s="379"/>
      <c r="W40" s="378"/>
      <c r="X40" s="378"/>
      <c r="Y40" s="378"/>
      <c r="Z40" s="378"/>
      <c r="AA40" s="378"/>
      <c r="AB40" s="378"/>
      <c r="AC40" s="378"/>
      <c r="AD40" s="378"/>
      <c r="AE40" s="378"/>
      <c r="AF40" s="378"/>
      <c r="AG40" s="378"/>
      <c r="AH40" s="378"/>
      <c r="AI40" s="378"/>
      <c r="AJ40" s="378"/>
      <c r="AK40" s="378"/>
      <c r="AL40" s="181"/>
      <c r="AM40" s="379" t="str">
        <f t="shared" si="0"/>
        <v/>
      </c>
      <c r="AN40" s="379"/>
      <c r="AO40" s="378"/>
      <c r="AP40" s="378"/>
      <c r="AQ40" s="378"/>
      <c r="AR40" s="378"/>
      <c r="AS40" s="378"/>
      <c r="AT40" s="378"/>
      <c r="AU40" s="378"/>
      <c r="AV40" s="378"/>
      <c r="AW40" s="378"/>
      <c r="AX40" s="378"/>
      <c r="AY40" s="378"/>
      <c r="AZ40" s="378"/>
      <c r="BA40" s="378"/>
      <c r="BB40" s="378"/>
      <c r="BC40" s="378"/>
      <c r="BD40" s="181"/>
      <c r="BE40" s="379" t="str">
        <f t="shared" si="1"/>
        <v/>
      </c>
      <c r="BF40" s="379"/>
      <c r="BG40" s="378"/>
      <c r="BH40" s="378"/>
      <c r="BI40" s="378"/>
      <c r="BJ40" s="378"/>
      <c r="BK40" s="378"/>
      <c r="BL40" s="378"/>
      <c r="BM40" s="378"/>
      <c r="BN40" s="378"/>
      <c r="BO40" s="378"/>
      <c r="BP40" s="378"/>
      <c r="BQ40" s="378"/>
      <c r="BR40" s="378"/>
      <c r="BS40" s="378"/>
      <c r="BT40" s="378"/>
      <c r="BU40" s="378"/>
      <c r="BV40" s="181"/>
      <c r="BW40" s="379">
        <f t="shared" si="2"/>
        <v>15</v>
      </c>
      <c r="BX40" s="379"/>
      <c r="BY40" s="378" t="str">
        <f>IF('各会計、関係団体の財政状況及び健全化判断比率'!B74="","",'各会計、関係団体の財政状況及び健全化判断比率'!B74)</f>
        <v>青森県後期高齢者医療広域連合（特別）</v>
      </c>
      <c r="BZ40" s="378"/>
      <c r="CA40" s="378"/>
      <c r="CB40" s="378"/>
      <c r="CC40" s="378"/>
      <c r="CD40" s="378"/>
      <c r="CE40" s="378"/>
      <c r="CF40" s="378"/>
      <c r="CG40" s="378"/>
      <c r="CH40" s="378"/>
      <c r="CI40" s="378"/>
      <c r="CJ40" s="378"/>
      <c r="CK40" s="378"/>
      <c r="CL40" s="378"/>
      <c r="CM40" s="378"/>
      <c r="CN40" s="181"/>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8"/>
    </row>
    <row r="41" spans="1:113" ht="32.25" customHeight="1" x14ac:dyDescent="0.15">
      <c r="A41" s="181"/>
      <c r="B41" s="205"/>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1"/>
      <c r="U41" s="379" t="str">
        <f t="shared" si="4"/>
        <v/>
      </c>
      <c r="V41" s="379"/>
      <c r="W41" s="378"/>
      <c r="X41" s="378"/>
      <c r="Y41" s="378"/>
      <c r="Z41" s="378"/>
      <c r="AA41" s="378"/>
      <c r="AB41" s="378"/>
      <c r="AC41" s="378"/>
      <c r="AD41" s="378"/>
      <c r="AE41" s="378"/>
      <c r="AF41" s="378"/>
      <c r="AG41" s="378"/>
      <c r="AH41" s="378"/>
      <c r="AI41" s="378"/>
      <c r="AJ41" s="378"/>
      <c r="AK41" s="378"/>
      <c r="AL41" s="181"/>
      <c r="AM41" s="379" t="str">
        <f t="shared" si="0"/>
        <v/>
      </c>
      <c r="AN41" s="379"/>
      <c r="AO41" s="378"/>
      <c r="AP41" s="378"/>
      <c r="AQ41" s="378"/>
      <c r="AR41" s="378"/>
      <c r="AS41" s="378"/>
      <c r="AT41" s="378"/>
      <c r="AU41" s="378"/>
      <c r="AV41" s="378"/>
      <c r="AW41" s="378"/>
      <c r="AX41" s="378"/>
      <c r="AY41" s="378"/>
      <c r="AZ41" s="378"/>
      <c r="BA41" s="378"/>
      <c r="BB41" s="378"/>
      <c r="BC41" s="378"/>
      <c r="BD41" s="181"/>
      <c r="BE41" s="379" t="str">
        <f t="shared" si="1"/>
        <v/>
      </c>
      <c r="BF41" s="379"/>
      <c r="BG41" s="378"/>
      <c r="BH41" s="378"/>
      <c r="BI41" s="378"/>
      <c r="BJ41" s="378"/>
      <c r="BK41" s="378"/>
      <c r="BL41" s="378"/>
      <c r="BM41" s="378"/>
      <c r="BN41" s="378"/>
      <c r="BO41" s="378"/>
      <c r="BP41" s="378"/>
      <c r="BQ41" s="378"/>
      <c r="BR41" s="378"/>
      <c r="BS41" s="378"/>
      <c r="BT41" s="378"/>
      <c r="BU41" s="378"/>
      <c r="BV41" s="181"/>
      <c r="BW41" s="379">
        <f t="shared" si="2"/>
        <v>16</v>
      </c>
      <c r="BX41" s="379"/>
      <c r="BY41" s="378" t="str">
        <f>IF('各会計、関係団体の財政状況及び健全化判断比率'!B75="","",'各会計、関係団体の財政状況及び健全化判断比率'!B75)</f>
        <v>青森県市町村職員退職手当組合</v>
      </c>
      <c r="BZ41" s="378"/>
      <c r="CA41" s="378"/>
      <c r="CB41" s="378"/>
      <c r="CC41" s="378"/>
      <c r="CD41" s="378"/>
      <c r="CE41" s="378"/>
      <c r="CF41" s="378"/>
      <c r="CG41" s="378"/>
      <c r="CH41" s="378"/>
      <c r="CI41" s="378"/>
      <c r="CJ41" s="378"/>
      <c r="CK41" s="378"/>
      <c r="CL41" s="378"/>
      <c r="CM41" s="378"/>
      <c r="CN41" s="181"/>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8"/>
    </row>
    <row r="42" spans="1:113" ht="32.25" customHeight="1" x14ac:dyDescent="0.15">
      <c r="B42" s="205"/>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1"/>
      <c r="U42" s="379" t="str">
        <f t="shared" si="4"/>
        <v/>
      </c>
      <c r="V42" s="379"/>
      <c r="W42" s="378"/>
      <c r="X42" s="378"/>
      <c r="Y42" s="378"/>
      <c r="Z42" s="378"/>
      <c r="AA42" s="378"/>
      <c r="AB42" s="378"/>
      <c r="AC42" s="378"/>
      <c r="AD42" s="378"/>
      <c r="AE42" s="378"/>
      <c r="AF42" s="378"/>
      <c r="AG42" s="378"/>
      <c r="AH42" s="378"/>
      <c r="AI42" s="378"/>
      <c r="AJ42" s="378"/>
      <c r="AK42" s="378"/>
      <c r="AL42" s="181"/>
      <c r="AM42" s="379" t="str">
        <f t="shared" si="0"/>
        <v/>
      </c>
      <c r="AN42" s="379"/>
      <c r="AO42" s="378"/>
      <c r="AP42" s="378"/>
      <c r="AQ42" s="378"/>
      <c r="AR42" s="378"/>
      <c r="AS42" s="378"/>
      <c r="AT42" s="378"/>
      <c r="AU42" s="378"/>
      <c r="AV42" s="378"/>
      <c r="AW42" s="378"/>
      <c r="AX42" s="378"/>
      <c r="AY42" s="378"/>
      <c r="AZ42" s="378"/>
      <c r="BA42" s="378"/>
      <c r="BB42" s="378"/>
      <c r="BC42" s="378"/>
      <c r="BD42" s="181"/>
      <c r="BE42" s="379" t="str">
        <f t="shared" si="1"/>
        <v/>
      </c>
      <c r="BF42" s="379"/>
      <c r="BG42" s="378"/>
      <c r="BH42" s="378"/>
      <c r="BI42" s="378"/>
      <c r="BJ42" s="378"/>
      <c r="BK42" s="378"/>
      <c r="BL42" s="378"/>
      <c r="BM42" s="378"/>
      <c r="BN42" s="378"/>
      <c r="BO42" s="378"/>
      <c r="BP42" s="378"/>
      <c r="BQ42" s="378"/>
      <c r="BR42" s="378"/>
      <c r="BS42" s="378"/>
      <c r="BT42" s="378"/>
      <c r="BU42" s="378"/>
      <c r="BV42" s="181"/>
      <c r="BW42" s="379" t="str">
        <f t="shared" si="2"/>
        <v/>
      </c>
      <c r="BX42" s="379"/>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81"/>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8"/>
    </row>
    <row r="43" spans="1:113" ht="32.25" customHeight="1" x14ac:dyDescent="0.15">
      <c r="B43" s="205"/>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1"/>
      <c r="U43" s="379" t="str">
        <f t="shared" si="4"/>
        <v/>
      </c>
      <c r="V43" s="379"/>
      <c r="W43" s="378"/>
      <c r="X43" s="378"/>
      <c r="Y43" s="378"/>
      <c r="Z43" s="378"/>
      <c r="AA43" s="378"/>
      <c r="AB43" s="378"/>
      <c r="AC43" s="378"/>
      <c r="AD43" s="378"/>
      <c r="AE43" s="378"/>
      <c r="AF43" s="378"/>
      <c r="AG43" s="378"/>
      <c r="AH43" s="378"/>
      <c r="AI43" s="378"/>
      <c r="AJ43" s="378"/>
      <c r="AK43" s="378"/>
      <c r="AL43" s="181"/>
      <c r="AM43" s="379" t="str">
        <f t="shared" si="0"/>
        <v/>
      </c>
      <c r="AN43" s="379"/>
      <c r="AO43" s="378"/>
      <c r="AP43" s="378"/>
      <c r="AQ43" s="378"/>
      <c r="AR43" s="378"/>
      <c r="AS43" s="378"/>
      <c r="AT43" s="378"/>
      <c r="AU43" s="378"/>
      <c r="AV43" s="378"/>
      <c r="AW43" s="378"/>
      <c r="AX43" s="378"/>
      <c r="AY43" s="378"/>
      <c r="AZ43" s="378"/>
      <c r="BA43" s="378"/>
      <c r="BB43" s="378"/>
      <c r="BC43" s="378"/>
      <c r="BD43" s="181"/>
      <c r="BE43" s="379" t="str">
        <f t="shared" si="1"/>
        <v/>
      </c>
      <c r="BF43" s="379"/>
      <c r="BG43" s="378"/>
      <c r="BH43" s="378"/>
      <c r="BI43" s="378"/>
      <c r="BJ43" s="378"/>
      <c r="BK43" s="378"/>
      <c r="BL43" s="378"/>
      <c r="BM43" s="378"/>
      <c r="BN43" s="378"/>
      <c r="BO43" s="378"/>
      <c r="BP43" s="378"/>
      <c r="BQ43" s="378"/>
      <c r="BR43" s="378"/>
      <c r="BS43" s="378"/>
      <c r="BT43" s="378"/>
      <c r="BU43" s="378"/>
      <c r="BV43" s="181"/>
      <c r="BW43" s="379" t="str">
        <f t="shared" si="2"/>
        <v/>
      </c>
      <c r="BX43" s="379"/>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81"/>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202</v>
      </c>
      <c r="E46" s="180" t="s">
        <v>203</v>
      </c>
    </row>
    <row r="47" spans="1:113" x14ac:dyDescent="0.15">
      <c r="E47" s="180" t="s">
        <v>204</v>
      </c>
    </row>
    <row r="48" spans="1:113" x14ac:dyDescent="0.15">
      <c r="E48" s="180" t="s">
        <v>205</v>
      </c>
    </row>
    <row r="49" spans="5:5" x14ac:dyDescent="0.15">
      <c r="E49" s="212" t="s">
        <v>206</v>
      </c>
    </row>
    <row r="50" spans="5:5" x14ac:dyDescent="0.15">
      <c r="E50" s="180" t="s">
        <v>207</v>
      </c>
    </row>
    <row r="51" spans="5:5" x14ac:dyDescent="0.15">
      <c r="E51" s="180" t="s">
        <v>208</v>
      </c>
    </row>
    <row r="52" spans="5:5" x14ac:dyDescent="0.15">
      <c r="E52" s="180" t="s">
        <v>209</v>
      </c>
    </row>
    <row r="53" spans="5:5" x14ac:dyDescent="0.15"/>
    <row r="54" spans="5:5" x14ac:dyDescent="0.15"/>
    <row r="55" spans="5:5" x14ac:dyDescent="0.15"/>
    <row r="56" spans="5:5" x14ac:dyDescent="0.15"/>
  </sheetData>
  <sheetProtection algorithmName="SHA-512" hashValue="yEZzDklaB93B4D/50NEd6Wr0ET40yhCkJsRIbQ6SA/IutbGzvmn9NQEH3CxiB87npPa6ungp2yr+V9WB3ukhaQ==" saltValue="Qu0KrgwCCtHY35EwblAd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7" zoomScaleNormal="77" zoomScaleSheetLayoutView="100" workbookViewId="0">
      <selection activeCell="K34" sqref="K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58" t="s">
        <v>581</v>
      </c>
      <c r="D34" s="1158"/>
      <c r="E34" s="1159"/>
      <c r="F34" s="32">
        <v>9.2200000000000006</v>
      </c>
      <c r="G34" s="33">
        <v>8.15</v>
      </c>
      <c r="H34" s="33">
        <v>10.8</v>
      </c>
      <c r="I34" s="33">
        <v>6.63</v>
      </c>
      <c r="J34" s="34">
        <v>8.5</v>
      </c>
      <c r="K34" s="22"/>
      <c r="L34" s="22"/>
      <c r="M34" s="22"/>
      <c r="N34" s="22"/>
      <c r="O34" s="22"/>
      <c r="P34" s="22"/>
    </row>
    <row r="35" spans="1:16" ht="39" customHeight="1" x14ac:dyDescent="0.15">
      <c r="A35" s="22"/>
      <c r="B35" s="35"/>
      <c r="C35" s="1154" t="s">
        <v>582</v>
      </c>
      <c r="D35" s="1154"/>
      <c r="E35" s="1155"/>
      <c r="F35" s="36">
        <v>1.32</v>
      </c>
      <c r="G35" s="37">
        <v>1.31</v>
      </c>
      <c r="H35" s="37">
        <v>0.19</v>
      </c>
      <c r="I35" s="37">
        <v>7.0000000000000007E-2</v>
      </c>
      <c r="J35" s="38">
        <v>0.41</v>
      </c>
      <c r="K35" s="22"/>
      <c r="L35" s="22"/>
      <c r="M35" s="22"/>
      <c r="N35" s="22"/>
      <c r="O35" s="22"/>
      <c r="P35" s="22"/>
    </row>
    <row r="36" spans="1:16" ht="39" customHeight="1" x14ac:dyDescent="0.15">
      <c r="A36" s="22"/>
      <c r="B36" s="35"/>
      <c r="C36" s="1154" t="s">
        <v>583</v>
      </c>
      <c r="D36" s="1154"/>
      <c r="E36" s="1155"/>
      <c r="F36" s="36">
        <v>0.35</v>
      </c>
      <c r="G36" s="37">
        <v>0.9</v>
      </c>
      <c r="H36" s="37">
        <v>0.86</v>
      </c>
      <c r="I36" s="37">
        <v>1.28</v>
      </c>
      <c r="J36" s="38">
        <v>0.39</v>
      </c>
      <c r="K36" s="22"/>
      <c r="L36" s="22"/>
      <c r="M36" s="22"/>
      <c r="N36" s="22"/>
      <c r="O36" s="22"/>
      <c r="P36" s="22"/>
    </row>
    <row r="37" spans="1:16" ht="39" customHeight="1" x14ac:dyDescent="0.15">
      <c r="A37" s="22"/>
      <c r="B37" s="35"/>
      <c r="C37" s="1154" t="s">
        <v>584</v>
      </c>
      <c r="D37" s="1154"/>
      <c r="E37" s="1155"/>
      <c r="F37" s="36">
        <v>0</v>
      </c>
      <c r="G37" s="37">
        <v>0.01</v>
      </c>
      <c r="H37" s="37">
        <v>0</v>
      </c>
      <c r="I37" s="37">
        <v>0.04</v>
      </c>
      <c r="J37" s="38">
        <v>0.04</v>
      </c>
      <c r="K37" s="22"/>
      <c r="L37" s="22"/>
      <c r="M37" s="22"/>
      <c r="N37" s="22"/>
      <c r="O37" s="22"/>
      <c r="P37" s="22"/>
    </row>
    <row r="38" spans="1:16" ht="39" customHeight="1" x14ac:dyDescent="0.15">
      <c r="A38" s="22"/>
      <c r="B38" s="35"/>
      <c r="C38" s="1154" t="s">
        <v>585</v>
      </c>
      <c r="D38" s="1154"/>
      <c r="E38" s="1155"/>
      <c r="F38" s="36">
        <v>0.01</v>
      </c>
      <c r="G38" s="37">
        <v>0</v>
      </c>
      <c r="H38" s="37">
        <v>0</v>
      </c>
      <c r="I38" s="37">
        <v>0.01</v>
      </c>
      <c r="J38" s="38">
        <v>0.01</v>
      </c>
      <c r="K38" s="22"/>
      <c r="L38" s="22"/>
      <c r="M38" s="22"/>
      <c r="N38" s="22"/>
      <c r="O38" s="22"/>
      <c r="P38" s="22"/>
    </row>
    <row r="39" spans="1:16" ht="39" customHeight="1" x14ac:dyDescent="0.15">
      <c r="A39" s="22"/>
      <c r="B39" s="35"/>
      <c r="C39" s="1154" t="s">
        <v>586</v>
      </c>
      <c r="D39" s="1154"/>
      <c r="E39" s="1155"/>
      <c r="F39" s="36">
        <v>0</v>
      </c>
      <c r="G39" s="37">
        <v>0</v>
      </c>
      <c r="H39" s="37">
        <v>0</v>
      </c>
      <c r="I39" s="37">
        <v>0.01</v>
      </c>
      <c r="J39" s="38">
        <v>0.01</v>
      </c>
      <c r="K39" s="22"/>
      <c r="L39" s="22"/>
      <c r="M39" s="22"/>
      <c r="N39" s="22"/>
      <c r="O39" s="22"/>
      <c r="P39" s="22"/>
    </row>
    <row r="40" spans="1:16" ht="39" customHeight="1" x14ac:dyDescent="0.15">
      <c r="A40" s="22"/>
      <c r="B40" s="35"/>
      <c r="C40" s="1154" t="s">
        <v>587</v>
      </c>
      <c r="D40" s="1154"/>
      <c r="E40" s="1155"/>
      <c r="F40" s="36">
        <v>0.01</v>
      </c>
      <c r="G40" s="37">
        <v>0</v>
      </c>
      <c r="H40" s="37">
        <v>0</v>
      </c>
      <c r="I40" s="37">
        <v>0.01</v>
      </c>
      <c r="J40" s="38">
        <v>0.01</v>
      </c>
      <c r="K40" s="22"/>
      <c r="L40" s="22"/>
      <c r="M40" s="22"/>
      <c r="N40" s="22"/>
      <c r="O40" s="22"/>
      <c r="P40" s="22"/>
    </row>
    <row r="41" spans="1:16" ht="39" customHeight="1" x14ac:dyDescent="0.15">
      <c r="A41" s="22"/>
      <c r="B41" s="35"/>
      <c r="C41" s="1154" t="s">
        <v>588</v>
      </c>
      <c r="D41" s="1154"/>
      <c r="E41" s="1155"/>
      <c r="F41" s="36">
        <v>0</v>
      </c>
      <c r="G41" s="37">
        <v>0</v>
      </c>
      <c r="H41" s="37">
        <v>0</v>
      </c>
      <c r="I41" s="37">
        <v>0</v>
      </c>
      <c r="J41" s="38">
        <v>0</v>
      </c>
      <c r="K41" s="22"/>
      <c r="L41" s="22"/>
      <c r="M41" s="22"/>
      <c r="N41" s="22"/>
      <c r="O41" s="22"/>
      <c r="P41" s="22"/>
    </row>
    <row r="42" spans="1:16" ht="39" customHeight="1" x14ac:dyDescent="0.15">
      <c r="A42" s="22"/>
      <c r="B42" s="39"/>
      <c r="C42" s="1154" t="s">
        <v>589</v>
      </c>
      <c r="D42" s="1154"/>
      <c r="E42" s="1155"/>
      <c r="F42" s="36" t="s">
        <v>531</v>
      </c>
      <c r="G42" s="37" t="s">
        <v>531</v>
      </c>
      <c r="H42" s="37" t="s">
        <v>531</v>
      </c>
      <c r="I42" s="37" t="s">
        <v>531</v>
      </c>
      <c r="J42" s="38" t="s">
        <v>531</v>
      </c>
      <c r="K42" s="22"/>
      <c r="L42" s="22"/>
      <c r="M42" s="22"/>
      <c r="N42" s="22"/>
      <c r="O42" s="22"/>
      <c r="P42" s="22"/>
    </row>
    <row r="43" spans="1:16" ht="39" customHeight="1" thickBot="1" x14ac:dyDescent="0.2">
      <c r="A43" s="22"/>
      <c r="B43" s="40"/>
      <c r="C43" s="1156" t="s">
        <v>590</v>
      </c>
      <c r="D43" s="1156"/>
      <c r="E43" s="1157"/>
      <c r="F43" s="41" t="s">
        <v>531</v>
      </c>
      <c r="G43" s="42" t="s">
        <v>531</v>
      </c>
      <c r="H43" s="42" t="s">
        <v>531</v>
      </c>
      <c r="I43" s="42" t="s">
        <v>531</v>
      </c>
      <c r="J43" s="43" t="s">
        <v>531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FhnpZcXIrQv6NjuhCDQKD9EZMlUbQvMuv8Z5CMtJqHsqcksQSfiiROqUCGRmubZZRIGLun3Bku4jKzrgAfBGA==" saltValue="azMLAWbTs5SejACoRipl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N45" sqref="N45"/>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573</v>
      </c>
      <c r="L44" s="54" t="s">
        <v>574</v>
      </c>
      <c r="M44" s="54" t="s">
        <v>575</v>
      </c>
      <c r="N44" s="54" t="s">
        <v>576</v>
      </c>
      <c r="O44" s="55" t="s">
        <v>577</v>
      </c>
      <c r="P44" s="46"/>
      <c r="Q44" s="46"/>
      <c r="R44" s="46"/>
      <c r="S44" s="46"/>
      <c r="T44" s="46"/>
      <c r="U44" s="46"/>
    </row>
    <row r="45" spans="1:21" ht="30.75" customHeight="1" x14ac:dyDescent="0.15">
      <c r="A45" s="46"/>
      <c r="B45" s="1178" t="s">
        <v>11</v>
      </c>
      <c r="C45" s="1179"/>
      <c r="D45" s="56"/>
      <c r="E45" s="1184" t="s">
        <v>12</v>
      </c>
      <c r="F45" s="1184"/>
      <c r="G45" s="1184"/>
      <c r="H45" s="1184"/>
      <c r="I45" s="1184"/>
      <c r="J45" s="1185"/>
      <c r="K45" s="57">
        <v>323</v>
      </c>
      <c r="L45" s="58">
        <v>288</v>
      </c>
      <c r="M45" s="58">
        <v>256</v>
      </c>
      <c r="N45" s="58">
        <v>272</v>
      </c>
      <c r="O45" s="59">
        <v>262</v>
      </c>
      <c r="P45" s="46"/>
      <c r="Q45" s="46"/>
      <c r="R45" s="46"/>
      <c r="S45" s="46"/>
      <c r="T45" s="46"/>
      <c r="U45" s="46"/>
    </row>
    <row r="46" spans="1:21" ht="30.75" customHeight="1" x14ac:dyDescent="0.15">
      <c r="A46" s="46"/>
      <c r="B46" s="1180"/>
      <c r="C46" s="1181"/>
      <c r="D46" s="60"/>
      <c r="E46" s="1162" t="s">
        <v>13</v>
      </c>
      <c r="F46" s="1162"/>
      <c r="G46" s="1162"/>
      <c r="H46" s="1162"/>
      <c r="I46" s="1162"/>
      <c r="J46" s="1163"/>
      <c r="K46" s="61" t="s">
        <v>531</v>
      </c>
      <c r="L46" s="62" t="s">
        <v>531</v>
      </c>
      <c r="M46" s="62" t="s">
        <v>531</v>
      </c>
      <c r="N46" s="62" t="s">
        <v>531</v>
      </c>
      <c r="O46" s="63" t="s">
        <v>531</v>
      </c>
      <c r="P46" s="46"/>
      <c r="Q46" s="46"/>
      <c r="R46" s="46"/>
      <c r="S46" s="46"/>
      <c r="T46" s="46"/>
      <c r="U46" s="46"/>
    </row>
    <row r="47" spans="1:21" ht="30.75" customHeight="1" x14ac:dyDescent="0.15">
      <c r="A47" s="46"/>
      <c r="B47" s="1180"/>
      <c r="C47" s="1181"/>
      <c r="D47" s="60"/>
      <c r="E47" s="1162" t="s">
        <v>14</v>
      </c>
      <c r="F47" s="1162"/>
      <c r="G47" s="1162"/>
      <c r="H47" s="1162"/>
      <c r="I47" s="1162"/>
      <c r="J47" s="1163"/>
      <c r="K47" s="61" t="s">
        <v>531</v>
      </c>
      <c r="L47" s="62" t="s">
        <v>531</v>
      </c>
      <c r="M47" s="62" t="s">
        <v>531</v>
      </c>
      <c r="N47" s="62" t="s">
        <v>531</v>
      </c>
      <c r="O47" s="63" t="s">
        <v>531</v>
      </c>
      <c r="P47" s="46"/>
      <c r="Q47" s="46"/>
      <c r="R47" s="46"/>
      <c r="S47" s="46"/>
      <c r="T47" s="46"/>
      <c r="U47" s="46"/>
    </row>
    <row r="48" spans="1:21" ht="30.75" customHeight="1" x14ac:dyDescent="0.15">
      <c r="A48" s="46"/>
      <c r="B48" s="1180"/>
      <c r="C48" s="1181"/>
      <c r="D48" s="60"/>
      <c r="E48" s="1162" t="s">
        <v>15</v>
      </c>
      <c r="F48" s="1162"/>
      <c r="G48" s="1162"/>
      <c r="H48" s="1162"/>
      <c r="I48" s="1162"/>
      <c r="J48" s="1163"/>
      <c r="K48" s="61">
        <v>103</v>
      </c>
      <c r="L48" s="62">
        <v>114</v>
      </c>
      <c r="M48" s="62">
        <v>120</v>
      </c>
      <c r="N48" s="62">
        <v>112</v>
      </c>
      <c r="O48" s="63">
        <v>113</v>
      </c>
      <c r="P48" s="46"/>
      <c r="Q48" s="46"/>
      <c r="R48" s="46"/>
      <c r="S48" s="46"/>
      <c r="T48" s="46"/>
      <c r="U48" s="46"/>
    </row>
    <row r="49" spans="1:21" ht="30.75" customHeight="1" x14ac:dyDescent="0.15">
      <c r="A49" s="46"/>
      <c r="B49" s="1180"/>
      <c r="C49" s="1181"/>
      <c r="D49" s="60"/>
      <c r="E49" s="1162" t="s">
        <v>16</v>
      </c>
      <c r="F49" s="1162"/>
      <c r="G49" s="1162"/>
      <c r="H49" s="1162"/>
      <c r="I49" s="1162"/>
      <c r="J49" s="1163"/>
      <c r="K49" s="61">
        <v>3</v>
      </c>
      <c r="L49" s="62">
        <v>4</v>
      </c>
      <c r="M49" s="62">
        <v>5</v>
      </c>
      <c r="N49" s="62">
        <v>5</v>
      </c>
      <c r="O49" s="63">
        <v>4</v>
      </c>
      <c r="P49" s="46"/>
      <c r="Q49" s="46"/>
      <c r="R49" s="46"/>
      <c r="S49" s="46"/>
      <c r="T49" s="46"/>
      <c r="U49" s="46"/>
    </row>
    <row r="50" spans="1:21" ht="30.75" customHeight="1" x14ac:dyDescent="0.15">
      <c r="A50" s="46"/>
      <c r="B50" s="1180"/>
      <c r="C50" s="1181"/>
      <c r="D50" s="60"/>
      <c r="E50" s="1162" t="s">
        <v>17</v>
      </c>
      <c r="F50" s="1162"/>
      <c r="G50" s="1162"/>
      <c r="H50" s="1162"/>
      <c r="I50" s="1162"/>
      <c r="J50" s="1163"/>
      <c r="K50" s="61" t="s">
        <v>531</v>
      </c>
      <c r="L50" s="62" t="s">
        <v>531</v>
      </c>
      <c r="M50" s="62" t="s">
        <v>531</v>
      </c>
      <c r="N50" s="62" t="s">
        <v>531</v>
      </c>
      <c r="O50" s="63" t="s">
        <v>531</v>
      </c>
      <c r="P50" s="46"/>
      <c r="Q50" s="46"/>
      <c r="R50" s="46"/>
      <c r="S50" s="46"/>
      <c r="T50" s="46"/>
      <c r="U50" s="46"/>
    </row>
    <row r="51" spans="1:21" ht="30.75" customHeight="1" x14ac:dyDescent="0.15">
      <c r="A51" s="46"/>
      <c r="B51" s="1182"/>
      <c r="C51" s="1183"/>
      <c r="D51" s="64"/>
      <c r="E51" s="1162" t="s">
        <v>18</v>
      </c>
      <c r="F51" s="1162"/>
      <c r="G51" s="1162"/>
      <c r="H51" s="1162"/>
      <c r="I51" s="1162"/>
      <c r="J51" s="1163"/>
      <c r="K51" s="61">
        <v>0</v>
      </c>
      <c r="L51" s="62">
        <v>0</v>
      </c>
      <c r="M51" s="62">
        <v>0</v>
      </c>
      <c r="N51" s="62">
        <v>0</v>
      </c>
      <c r="O51" s="63" t="s">
        <v>531</v>
      </c>
      <c r="P51" s="46"/>
      <c r="Q51" s="46"/>
      <c r="R51" s="46"/>
      <c r="S51" s="46"/>
      <c r="T51" s="46"/>
      <c r="U51" s="46"/>
    </row>
    <row r="52" spans="1:21" ht="30.75" customHeight="1" x14ac:dyDescent="0.15">
      <c r="A52" s="46"/>
      <c r="B52" s="1160" t="s">
        <v>19</v>
      </c>
      <c r="C52" s="1161"/>
      <c r="D52" s="64"/>
      <c r="E52" s="1162" t="s">
        <v>20</v>
      </c>
      <c r="F52" s="1162"/>
      <c r="G52" s="1162"/>
      <c r="H52" s="1162"/>
      <c r="I52" s="1162"/>
      <c r="J52" s="1163"/>
      <c r="K52" s="61">
        <v>290</v>
      </c>
      <c r="L52" s="62">
        <v>280</v>
      </c>
      <c r="M52" s="62">
        <v>264</v>
      </c>
      <c r="N52" s="62">
        <v>277</v>
      </c>
      <c r="O52" s="63">
        <v>276</v>
      </c>
      <c r="P52" s="46"/>
      <c r="Q52" s="46"/>
      <c r="R52" s="46"/>
      <c r="S52" s="46"/>
      <c r="T52" s="46"/>
      <c r="U52" s="46"/>
    </row>
    <row r="53" spans="1:21" ht="30.75" customHeight="1" thickBot="1" x14ac:dyDescent="0.2">
      <c r="A53" s="46"/>
      <c r="B53" s="1164" t="s">
        <v>21</v>
      </c>
      <c r="C53" s="1165"/>
      <c r="D53" s="65"/>
      <c r="E53" s="1166" t="s">
        <v>22</v>
      </c>
      <c r="F53" s="1166"/>
      <c r="G53" s="1166"/>
      <c r="H53" s="1166"/>
      <c r="I53" s="1166"/>
      <c r="J53" s="1167"/>
      <c r="K53" s="66">
        <v>139</v>
      </c>
      <c r="L53" s="67">
        <v>126</v>
      </c>
      <c r="M53" s="67">
        <v>117</v>
      </c>
      <c r="N53" s="67">
        <v>112</v>
      </c>
      <c r="O53" s="68">
        <v>103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591</v>
      </c>
      <c r="P55" s="46"/>
      <c r="Q55" s="46"/>
      <c r="R55" s="46"/>
      <c r="S55" s="46"/>
      <c r="T55" s="46"/>
      <c r="U55" s="46"/>
    </row>
    <row r="56" spans="1:21" ht="31.5" customHeight="1" thickBot="1" x14ac:dyDescent="0.2">
      <c r="A56" s="46"/>
      <c r="B56" s="74"/>
      <c r="C56" s="75"/>
      <c r="D56" s="75"/>
      <c r="E56" s="76"/>
      <c r="F56" s="76"/>
      <c r="G56" s="76"/>
      <c r="H56" s="76"/>
      <c r="I56" s="76"/>
      <c r="J56" s="77" t="s">
        <v>2</v>
      </c>
      <c r="K56" s="78" t="s">
        <v>592</v>
      </c>
      <c r="L56" s="79" t="s">
        <v>593</v>
      </c>
      <c r="M56" s="79" t="s">
        <v>594</v>
      </c>
      <c r="N56" s="79" t="s">
        <v>595</v>
      </c>
      <c r="O56" s="80" t="s">
        <v>596</v>
      </c>
      <c r="P56" s="46"/>
      <c r="Q56" s="46"/>
      <c r="R56" s="46"/>
      <c r="S56" s="46"/>
      <c r="T56" s="46"/>
      <c r="U56" s="46"/>
    </row>
    <row r="57" spans="1:21" ht="31.5" customHeight="1" x14ac:dyDescent="0.15">
      <c r="B57" s="1168" t="s">
        <v>25</v>
      </c>
      <c r="C57" s="1169"/>
      <c r="D57" s="1172" t="s">
        <v>26</v>
      </c>
      <c r="E57" s="1173"/>
      <c r="F57" s="1173"/>
      <c r="G57" s="1173"/>
      <c r="H57" s="1173"/>
      <c r="I57" s="1173"/>
      <c r="J57" s="1174"/>
      <c r="K57" s="81"/>
      <c r="L57" s="82"/>
      <c r="M57" s="82"/>
      <c r="N57" s="82"/>
      <c r="O57" s="83"/>
    </row>
    <row r="58" spans="1:21" ht="31.5" customHeight="1" thickBot="1" x14ac:dyDescent="0.2">
      <c r="B58" s="1170"/>
      <c r="C58" s="1171"/>
      <c r="D58" s="1175" t="s">
        <v>27</v>
      </c>
      <c r="E58" s="1176"/>
      <c r="F58" s="1176"/>
      <c r="G58" s="1176"/>
      <c r="H58" s="1176"/>
      <c r="I58" s="1176"/>
      <c r="J58" s="1177"/>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bBY6WputUnoC7VFYFsFqyeZZypETMZbWBJ2vx2pOZxpLbdw5gMdysVDWAWGog1gXIjlGtYqZ74tBnybelVVycg==" saltValue="N6mKxDrIAi4CyrYRv0AO3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573</v>
      </c>
      <c r="J40" s="98" t="s">
        <v>574</v>
      </c>
      <c r="K40" s="98" t="s">
        <v>575</v>
      </c>
      <c r="L40" s="98" t="s">
        <v>576</v>
      </c>
      <c r="M40" s="99" t="s">
        <v>577</v>
      </c>
    </row>
    <row r="41" spans="2:13" ht="27.75" customHeight="1" x14ac:dyDescent="0.15">
      <c r="B41" s="1198" t="s">
        <v>30</v>
      </c>
      <c r="C41" s="1199"/>
      <c r="D41" s="100"/>
      <c r="E41" s="1200" t="s">
        <v>31</v>
      </c>
      <c r="F41" s="1200"/>
      <c r="G41" s="1200"/>
      <c r="H41" s="1201"/>
      <c r="I41" s="101">
        <v>2556</v>
      </c>
      <c r="J41" s="102">
        <v>2558</v>
      </c>
      <c r="K41" s="102">
        <v>2880</v>
      </c>
      <c r="L41" s="102">
        <v>2801</v>
      </c>
      <c r="M41" s="103">
        <v>2792</v>
      </c>
    </row>
    <row r="42" spans="2:13" ht="27.75" customHeight="1" x14ac:dyDescent="0.15">
      <c r="B42" s="1188"/>
      <c r="C42" s="1189"/>
      <c r="D42" s="104"/>
      <c r="E42" s="1192" t="s">
        <v>32</v>
      </c>
      <c r="F42" s="1192"/>
      <c r="G42" s="1192"/>
      <c r="H42" s="1193"/>
      <c r="I42" s="105" t="s">
        <v>531</v>
      </c>
      <c r="J42" s="106" t="s">
        <v>531</v>
      </c>
      <c r="K42" s="106" t="s">
        <v>531</v>
      </c>
      <c r="L42" s="106" t="s">
        <v>531</v>
      </c>
      <c r="M42" s="107" t="s">
        <v>531</v>
      </c>
    </row>
    <row r="43" spans="2:13" ht="27.75" customHeight="1" x14ac:dyDescent="0.15">
      <c r="B43" s="1188"/>
      <c r="C43" s="1189"/>
      <c r="D43" s="104"/>
      <c r="E43" s="1192" t="s">
        <v>33</v>
      </c>
      <c r="F43" s="1192"/>
      <c r="G43" s="1192"/>
      <c r="H43" s="1193"/>
      <c r="I43" s="105">
        <v>1150</v>
      </c>
      <c r="J43" s="106">
        <v>1133</v>
      </c>
      <c r="K43" s="106">
        <v>1055</v>
      </c>
      <c r="L43" s="106">
        <v>953</v>
      </c>
      <c r="M43" s="107">
        <v>841</v>
      </c>
    </row>
    <row r="44" spans="2:13" ht="27.75" customHeight="1" x14ac:dyDescent="0.15">
      <c r="B44" s="1188"/>
      <c r="C44" s="1189"/>
      <c r="D44" s="104"/>
      <c r="E44" s="1192" t="s">
        <v>34</v>
      </c>
      <c r="F44" s="1192"/>
      <c r="G44" s="1192"/>
      <c r="H44" s="1193"/>
      <c r="I44" s="105">
        <v>48</v>
      </c>
      <c r="J44" s="106">
        <v>45</v>
      </c>
      <c r="K44" s="106">
        <v>43</v>
      </c>
      <c r="L44" s="106">
        <v>45</v>
      </c>
      <c r="M44" s="107">
        <v>63</v>
      </c>
    </row>
    <row r="45" spans="2:13" ht="27.75" customHeight="1" x14ac:dyDescent="0.15">
      <c r="B45" s="1188"/>
      <c r="C45" s="1189"/>
      <c r="D45" s="104"/>
      <c r="E45" s="1192" t="s">
        <v>35</v>
      </c>
      <c r="F45" s="1192"/>
      <c r="G45" s="1192"/>
      <c r="H45" s="1193"/>
      <c r="I45" s="105">
        <v>488</v>
      </c>
      <c r="J45" s="106">
        <v>442</v>
      </c>
      <c r="K45" s="106">
        <v>405</v>
      </c>
      <c r="L45" s="106">
        <v>379</v>
      </c>
      <c r="M45" s="107">
        <v>346</v>
      </c>
    </row>
    <row r="46" spans="2:13" ht="27.75" customHeight="1" x14ac:dyDescent="0.15">
      <c r="B46" s="1188"/>
      <c r="C46" s="1189"/>
      <c r="D46" s="108"/>
      <c r="E46" s="1192" t="s">
        <v>36</v>
      </c>
      <c r="F46" s="1192"/>
      <c r="G46" s="1192"/>
      <c r="H46" s="1193"/>
      <c r="I46" s="105" t="s">
        <v>531</v>
      </c>
      <c r="J46" s="106" t="s">
        <v>531</v>
      </c>
      <c r="K46" s="106" t="s">
        <v>531</v>
      </c>
      <c r="L46" s="106" t="s">
        <v>531</v>
      </c>
      <c r="M46" s="107" t="s">
        <v>531</v>
      </c>
    </row>
    <row r="47" spans="2:13" ht="27.75" customHeight="1" x14ac:dyDescent="0.15">
      <c r="B47" s="1188"/>
      <c r="C47" s="1189"/>
      <c r="D47" s="109"/>
      <c r="E47" s="1202" t="s">
        <v>37</v>
      </c>
      <c r="F47" s="1203"/>
      <c r="G47" s="1203"/>
      <c r="H47" s="1204"/>
      <c r="I47" s="105" t="s">
        <v>531</v>
      </c>
      <c r="J47" s="106" t="s">
        <v>531</v>
      </c>
      <c r="K47" s="106" t="s">
        <v>531</v>
      </c>
      <c r="L47" s="106" t="s">
        <v>531</v>
      </c>
      <c r="M47" s="107" t="s">
        <v>531</v>
      </c>
    </row>
    <row r="48" spans="2:13" ht="27.75" customHeight="1" x14ac:dyDescent="0.15">
      <c r="B48" s="1188"/>
      <c r="C48" s="1189"/>
      <c r="D48" s="104"/>
      <c r="E48" s="1192" t="s">
        <v>38</v>
      </c>
      <c r="F48" s="1192"/>
      <c r="G48" s="1192"/>
      <c r="H48" s="1193"/>
      <c r="I48" s="105" t="s">
        <v>531</v>
      </c>
      <c r="J48" s="106" t="s">
        <v>531</v>
      </c>
      <c r="K48" s="106" t="s">
        <v>531</v>
      </c>
      <c r="L48" s="106" t="s">
        <v>531</v>
      </c>
      <c r="M48" s="107" t="s">
        <v>531</v>
      </c>
    </row>
    <row r="49" spans="2:13" ht="27.75" customHeight="1" x14ac:dyDescent="0.15">
      <c r="B49" s="1190"/>
      <c r="C49" s="1191"/>
      <c r="D49" s="104"/>
      <c r="E49" s="1192" t="s">
        <v>39</v>
      </c>
      <c r="F49" s="1192"/>
      <c r="G49" s="1192"/>
      <c r="H49" s="1193"/>
      <c r="I49" s="105" t="s">
        <v>531</v>
      </c>
      <c r="J49" s="106" t="s">
        <v>531</v>
      </c>
      <c r="K49" s="106" t="s">
        <v>531</v>
      </c>
      <c r="L49" s="106" t="s">
        <v>531</v>
      </c>
      <c r="M49" s="107" t="s">
        <v>531</v>
      </c>
    </row>
    <row r="50" spans="2:13" ht="27.75" customHeight="1" x14ac:dyDescent="0.15">
      <c r="B50" s="1186" t="s">
        <v>40</v>
      </c>
      <c r="C50" s="1187"/>
      <c r="D50" s="110"/>
      <c r="E50" s="1192" t="s">
        <v>41</v>
      </c>
      <c r="F50" s="1192"/>
      <c r="G50" s="1192"/>
      <c r="H50" s="1193"/>
      <c r="I50" s="105">
        <v>1008</v>
      </c>
      <c r="J50" s="106">
        <v>1024</v>
      </c>
      <c r="K50" s="106">
        <v>1131</v>
      </c>
      <c r="L50" s="106">
        <v>1263</v>
      </c>
      <c r="M50" s="107">
        <v>1424</v>
      </c>
    </row>
    <row r="51" spans="2:13" ht="27.75" customHeight="1" x14ac:dyDescent="0.15">
      <c r="B51" s="1188"/>
      <c r="C51" s="1189"/>
      <c r="D51" s="104"/>
      <c r="E51" s="1192" t="s">
        <v>42</v>
      </c>
      <c r="F51" s="1192"/>
      <c r="G51" s="1192"/>
      <c r="H51" s="1193"/>
      <c r="I51" s="105" t="s">
        <v>531</v>
      </c>
      <c r="J51" s="106" t="s">
        <v>531</v>
      </c>
      <c r="K51" s="106" t="s">
        <v>531</v>
      </c>
      <c r="L51" s="106" t="s">
        <v>531</v>
      </c>
      <c r="M51" s="107" t="s">
        <v>531</v>
      </c>
    </row>
    <row r="52" spans="2:13" ht="27.75" customHeight="1" x14ac:dyDescent="0.15">
      <c r="B52" s="1190"/>
      <c r="C52" s="1191"/>
      <c r="D52" s="104"/>
      <c r="E52" s="1192" t="s">
        <v>43</v>
      </c>
      <c r="F52" s="1192"/>
      <c r="G52" s="1192"/>
      <c r="H52" s="1193"/>
      <c r="I52" s="105">
        <v>2863</v>
      </c>
      <c r="J52" s="106">
        <v>2773</v>
      </c>
      <c r="K52" s="106">
        <v>3069</v>
      </c>
      <c r="L52" s="106">
        <v>2909</v>
      </c>
      <c r="M52" s="107">
        <v>2850</v>
      </c>
    </row>
    <row r="53" spans="2:13" ht="27.75" customHeight="1" thickBot="1" x14ac:dyDescent="0.2">
      <c r="B53" s="1194" t="s">
        <v>44</v>
      </c>
      <c r="C53" s="1195"/>
      <c r="D53" s="111"/>
      <c r="E53" s="1196" t="s">
        <v>45</v>
      </c>
      <c r="F53" s="1196"/>
      <c r="G53" s="1196"/>
      <c r="H53" s="1197"/>
      <c r="I53" s="112">
        <v>370</v>
      </c>
      <c r="J53" s="113">
        <v>381</v>
      </c>
      <c r="K53" s="113">
        <v>184</v>
      </c>
      <c r="L53" s="113">
        <v>5</v>
      </c>
      <c r="M53" s="114">
        <v>-230</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1Dug3e9gMkfWE89L6MAW43wbXq2aZsNoaH/OAmdfE1Z/W1uDjDXUX8I8T1mIP0Gc9cKzkxFx/2pho1XRfzYzQ==" saltValue="/gJajsCwzo6qYtD+wAGv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575</v>
      </c>
      <c r="G54" s="123" t="s">
        <v>576</v>
      </c>
      <c r="H54" s="124" t="s">
        <v>577</v>
      </c>
    </row>
    <row r="55" spans="2:8" ht="52.5" customHeight="1" x14ac:dyDescent="0.15">
      <c r="B55" s="125"/>
      <c r="C55" s="1213" t="s">
        <v>48</v>
      </c>
      <c r="D55" s="1213"/>
      <c r="E55" s="1214"/>
      <c r="F55" s="126">
        <v>373</v>
      </c>
      <c r="G55" s="126">
        <v>400</v>
      </c>
      <c r="H55" s="127">
        <v>451</v>
      </c>
    </row>
    <row r="56" spans="2:8" ht="52.5" customHeight="1" x14ac:dyDescent="0.15">
      <c r="B56" s="128"/>
      <c r="C56" s="1215" t="s">
        <v>49</v>
      </c>
      <c r="D56" s="1215"/>
      <c r="E56" s="1216"/>
      <c r="F56" s="129">
        <v>259</v>
      </c>
      <c r="G56" s="129">
        <v>289</v>
      </c>
      <c r="H56" s="130">
        <v>359</v>
      </c>
    </row>
    <row r="57" spans="2:8" ht="53.25" customHeight="1" x14ac:dyDescent="0.15">
      <c r="B57" s="128"/>
      <c r="C57" s="1217" t="s">
        <v>50</v>
      </c>
      <c r="D57" s="1217"/>
      <c r="E57" s="1218"/>
      <c r="F57" s="131">
        <v>468</v>
      </c>
      <c r="G57" s="131">
        <v>542</v>
      </c>
      <c r="H57" s="132">
        <v>577</v>
      </c>
    </row>
    <row r="58" spans="2:8" ht="45.75" customHeight="1" x14ac:dyDescent="0.15">
      <c r="B58" s="133"/>
      <c r="C58" s="1205" t="s">
        <v>597</v>
      </c>
      <c r="D58" s="1206"/>
      <c r="E58" s="1207"/>
      <c r="F58" s="134">
        <v>433</v>
      </c>
      <c r="G58" s="134">
        <v>505</v>
      </c>
      <c r="H58" s="135">
        <v>509</v>
      </c>
    </row>
    <row r="59" spans="2:8" ht="45.75" customHeight="1" x14ac:dyDescent="0.15">
      <c r="B59" s="133"/>
      <c r="C59" s="1205" t="s">
        <v>598</v>
      </c>
      <c r="D59" s="1206"/>
      <c r="E59" s="1207"/>
      <c r="F59" s="134">
        <v>2</v>
      </c>
      <c r="G59" s="134">
        <v>3</v>
      </c>
      <c r="H59" s="135">
        <v>32</v>
      </c>
    </row>
    <row r="60" spans="2:8" ht="45.75" customHeight="1" x14ac:dyDescent="0.15">
      <c r="B60" s="133"/>
      <c r="C60" s="1205" t="s">
        <v>599</v>
      </c>
      <c r="D60" s="1206"/>
      <c r="E60" s="1207"/>
      <c r="F60" s="134">
        <v>24</v>
      </c>
      <c r="G60" s="134">
        <v>25</v>
      </c>
      <c r="H60" s="135">
        <v>27</v>
      </c>
    </row>
    <row r="61" spans="2:8" ht="45.75" customHeight="1" x14ac:dyDescent="0.15">
      <c r="B61" s="133"/>
      <c r="C61" s="1205" t="s">
        <v>612</v>
      </c>
      <c r="D61" s="1206"/>
      <c r="E61" s="1207"/>
      <c r="F61" s="134">
        <v>7</v>
      </c>
      <c r="G61" s="134">
        <v>7</v>
      </c>
      <c r="H61" s="135">
        <v>7</v>
      </c>
    </row>
    <row r="62" spans="2:8" ht="45.75" customHeight="1" thickBot="1" x14ac:dyDescent="0.2">
      <c r="B62" s="136"/>
      <c r="C62" s="1208" t="s">
        <v>600</v>
      </c>
      <c r="D62" s="1209"/>
      <c r="E62" s="1210"/>
      <c r="F62" s="137">
        <v>1</v>
      </c>
      <c r="G62" s="137">
        <v>1</v>
      </c>
      <c r="H62" s="138">
        <v>1</v>
      </c>
    </row>
    <row r="63" spans="2:8" ht="52.5" customHeight="1" thickBot="1" x14ac:dyDescent="0.2">
      <c r="B63" s="139"/>
      <c r="C63" s="1211" t="s">
        <v>51</v>
      </c>
      <c r="D63" s="1211"/>
      <c r="E63" s="1212"/>
      <c r="F63" s="140">
        <v>1100</v>
      </c>
      <c r="G63" s="140">
        <v>1231</v>
      </c>
      <c r="H63" s="141">
        <v>1387</v>
      </c>
    </row>
    <row r="64" spans="2:8" ht="15" customHeight="1" x14ac:dyDescent="0.15"/>
  </sheetData>
  <sheetProtection algorithmName="SHA-512" hashValue="ehDkbWIS/U+T69XGZtxxtd0n9bLWVus72MZyIgAKcORn5lopL3VoQGe5/vlmUjViL/26C+5TWXV5mgsA2o0eTQ==" saltValue="edHP7+HZ3v/E7gxgXoM8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77"/>
      <c r="B1" s="376"/>
      <c r="DD1" s="263"/>
      <c r="DE1" s="263"/>
    </row>
    <row r="2" spans="1:143" ht="25.5" customHeight="1" x14ac:dyDescent="0.15">
      <c r="A2" s="375"/>
      <c r="C2" s="375"/>
      <c r="O2" s="375"/>
      <c r="P2" s="375"/>
      <c r="Q2" s="375"/>
      <c r="R2" s="375"/>
      <c r="S2" s="375"/>
      <c r="T2" s="375"/>
      <c r="U2" s="375"/>
      <c r="V2" s="375"/>
      <c r="W2" s="375"/>
      <c r="X2" s="375"/>
      <c r="Y2" s="375"/>
      <c r="Z2" s="375"/>
      <c r="AA2" s="375"/>
      <c r="AB2" s="375"/>
      <c r="AC2" s="375"/>
      <c r="AD2" s="375"/>
      <c r="AE2" s="375"/>
      <c r="AF2" s="375"/>
      <c r="AG2" s="375"/>
      <c r="AH2" s="375"/>
      <c r="AI2" s="375"/>
      <c r="AU2" s="375"/>
      <c r="BG2" s="375"/>
      <c r="BS2" s="375"/>
      <c r="CE2" s="375"/>
      <c r="CQ2" s="375"/>
      <c r="DD2" s="263"/>
      <c r="DE2" s="263"/>
    </row>
    <row r="3" spans="1:143" ht="25.5" customHeight="1" x14ac:dyDescent="0.15">
      <c r="A3" s="375"/>
      <c r="C3" s="375"/>
      <c r="O3" s="375"/>
      <c r="P3" s="375"/>
      <c r="Q3" s="375"/>
      <c r="R3" s="375"/>
      <c r="S3" s="375"/>
      <c r="T3" s="375"/>
      <c r="U3" s="375"/>
      <c r="V3" s="375"/>
      <c r="W3" s="375"/>
      <c r="X3" s="375"/>
      <c r="Y3" s="375"/>
      <c r="Z3" s="375"/>
      <c r="AA3" s="375"/>
      <c r="AB3" s="375"/>
      <c r="AC3" s="375"/>
      <c r="AD3" s="375"/>
      <c r="AE3" s="375"/>
      <c r="AF3" s="375"/>
      <c r="AG3" s="375"/>
      <c r="AH3" s="375"/>
      <c r="AI3" s="375"/>
      <c r="AU3" s="375"/>
      <c r="BG3" s="375"/>
      <c r="BS3" s="375"/>
      <c r="CE3" s="375"/>
      <c r="CQ3" s="375"/>
      <c r="DD3" s="263"/>
      <c r="DE3" s="263"/>
    </row>
    <row r="4" spans="1:143" s="261" customFormat="1" ht="13.5" x14ac:dyDescent="0.15">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262"/>
      <c r="DG4" s="262"/>
      <c r="DH4" s="262"/>
      <c r="DI4" s="262"/>
      <c r="DJ4" s="262"/>
      <c r="DK4" s="262"/>
      <c r="DL4" s="262"/>
      <c r="DM4" s="262"/>
      <c r="DN4" s="262"/>
      <c r="DO4" s="262"/>
      <c r="DP4" s="262"/>
      <c r="DQ4" s="262"/>
      <c r="DR4" s="262"/>
      <c r="DS4" s="262"/>
      <c r="DT4" s="262"/>
      <c r="DU4" s="262"/>
      <c r="DV4" s="262"/>
      <c r="DW4" s="262"/>
    </row>
    <row r="5" spans="1:143" s="261" customFormat="1" ht="13.5" x14ac:dyDescent="0.15">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262"/>
      <c r="DG5" s="262"/>
      <c r="DH5" s="262"/>
      <c r="DI5" s="262"/>
      <c r="DJ5" s="262"/>
      <c r="DK5" s="262"/>
      <c r="DL5" s="262"/>
      <c r="DM5" s="262"/>
      <c r="DN5" s="262"/>
      <c r="DO5" s="262"/>
      <c r="DP5" s="262"/>
      <c r="DQ5" s="262"/>
      <c r="DR5" s="262"/>
      <c r="DS5" s="262"/>
      <c r="DT5" s="262"/>
      <c r="DU5" s="262"/>
      <c r="DV5" s="262"/>
      <c r="DW5" s="262"/>
    </row>
    <row r="6" spans="1:143" s="261" customFormat="1" ht="13.5" x14ac:dyDescent="0.15">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262"/>
      <c r="DG6" s="262"/>
      <c r="DH6" s="262"/>
      <c r="DI6" s="262"/>
      <c r="DJ6" s="262"/>
      <c r="DK6" s="262"/>
      <c r="DL6" s="262"/>
      <c r="DM6" s="262"/>
      <c r="DN6" s="262"/>
      <c r="DO6" s="262"/>
      <c r="DP6" s="262"/>
      <c r="DQ6" s="262"/>
      <c r="DR6" s="262"/>
      <c r="DS6" s="262"/>
      <c r="DT6" s="262"/>
      <c r="DU6" s="262"/>
      <c r="DV6" s="262"/>
      <c r="DW6" s="262"/>
    </row>
    <row r="7" spans="1:143" s="261" customFormat="1" ht="13.5" x14ac:dyDescent="0.15">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262"/>
      <c r="DG7" s="262"/>
      <c r="DH7" s="262"/>
      <c r="DI7" s="262"/>
      <c r="DJ7" s="262"/>
      <c r="DK7" s="262"/>
      <c r="DL7" s="262"/>
      <c r="DM7" s="262"/>
      <c r="DN7" s="262"/>
      <c r="DO7" s="262"/>
      <c r="DP7" s="262"/>
      <c r="DQ7" s="262"/>
      <c r="DR7" s="262"/>
      <c r="DS7" s="262"/>
      <c r="DT7" s="262"/>
      <c r="DU7" s="262"/>
      <c r="DV7" s="262"/>
      <c r="DW7" s="262"/>
    </row>
    <row r="8" spans="1:143" s="261" customFormat="1" ht="13.5" x14ac:dyDescent="0.15">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262"/>
      <c r="DG8" s="262"/>
      <c r="DH8" s="262"/>
      <c r="DI8" s="262"/>
      <c r="DJ8" s="262"/>
      <c r="DK8" s="262"/>
      <c r="DL8" s="262"/>
      <c r="DM8" s="262"/>
      <c r="DN8" s="262"/>
      <c r="DO8" s="262"/>
      <c r="DP8" s="262"/>
      <c r="DQ8" s="262"/>
      <c r="DR8" s="262"/>
      <c r="DS8" s="262"/>
      <c r="DT8" s="262"/>
      <c r="DU8" s="262"/>
      <c r="DV8" s="262"/>
      <c r="DW8" s="262"/>
    </row>
    <row r="9" spans="1:143" s="261" customFormat="1" ht="13.5" x14ac:dyDescent="0.15">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262"/>
      <c r="DG9" s="262"/>
      <c r="DH9" s="262"/>
      <c r="DI9" s="262"/>
      <c r="DJ9" s="262"/>
      <c r="DK9" s="262"/>
      <c r="DL9" s="262"/>
      <c r="DM9" s="262"/>
      <c r="DN9" s="262"/>
      <c r="DO9" s="262"/>
      <c r="DP9" s="262"/>
      <c r="DQ9" s="262"/>
      <c r="DR9" s="262"/>
      <c r="DS9" s="262"/>
      <c r="DT9" s="262"/>
      <c r="DU9" s="262"/>
      <c r="DV9" s="262"/>
      <c r="DW9" s="262"/>
    </row>
    <row r="10" spans="1:143" s="261" customFormat="1" ht="13.5" x14ac:dyDescent="0.15">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262"/>
      <c r="DG10" s="262"/>
      <c r="DH10" s="262"/>
      <c r="DI10" s="262"/>
      <c r="DJ10" s="262"/>
      <c r="DK10" s="262"/>
      <c r="DL10" s="262"/>
      <c r="DM10" s="262"/>
      <c r="DN10" s="262"/>
      <c r="DO10" s="262"/>
      <c r="DP10" s="262"/>
      <c r="DQ10" s="262"/>
      <c r="DR10" s="262"/>
      <c r="DS10" s="262"/>
      <c r="DT10" s="262"/>
      <c r="DU10" s="262"/>
      <c r="DV10" s="262"/>
      <c r="DW10" s="262"/>
      <c r="EM10" s="261" t="s">
        <v>622</v>
      </c>
    </row>
    <row r="11" spans="1:143" s="261" customFormat="1" ht="13.5" x14ac:dyDescent="0.15">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5" x14ac:dyDescent="0.15">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262"/>
      <c r="DG12" s="262"/>
      <c r="DH12" s="262"/>
      <c r="DI12" s="262"/>
      <c r="DJ12" s="262"/>
      <c r="DK12" s="262"/>
      <c r="DL12" s="262"/>
      <c r="DM12" s="262"/>
      <c r="DN12" s="262"/>
      <c r="DO12" s="262"/>
      <c r="DP12" s="262"/>
      <c r="DQ12" s="262"/>
      <c r="DR12" s="262"/>
      <c r="DS12" s="262"/>
      <c r="DT12" s="262"/>
      <c r="DU12" s="262"/>
      <c r="DV12" s="262"/>
      <c r="DW12" s="262"/>
      <c r="EM12" s="261" t="s">
        <v>622</v>
      </c>
    </row>
    <row r="13" spans="1:143" s="261" customFormat="1" ht="13.5" x14ac:dyDescent="0.15">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5" x14ac:dyDescent="0.15">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5" x14ac:dyDescent="0.15">
      <c r="A15" s="263"/>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5" x14ac:dyDescent="0.15">
      <c r="A16" s="263"/>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5" x14ac:dyDescent="0.15">
      <c r="A17" s="263"/>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5" x14ac:dyDescent="0.15">
      <c r="A18" s="263"/>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262"/>
      <c r="DG18" s="262"/>
      <c r="DH18" s="262"/>
      <c r="DI18" s="262"/>
      <c r="DJ18" s="262"/>
      <c r="DK18" s="262"/>
      <c r="DL18" s="262"/>
      <c r="DM18" s="262"/>
      <c r="DN18" s="262"/>
      <c r="DO18" s="262"/>
      <c r="DP18" s="262"/>
      <c r="DQ18" s="262"/>
      <c r="DR18" s="262"/>
      <c r="DS18" s="262"/>
      <c r="DT18" s="262"/>
      <c r="DU18" s="262"/>
      <c r="DV18" s="262"/>
      <c r="DW18" s="262"/>
    </row>
    <row r="19" spans="1:351" ht="13.5" x14ac:dyDescent="0.15">
      <c r="DD19" s="263"/>
      <c r="DE19" s="263"/>
    </row>
    <row r="20" spans="1:351" ht="13.5" x14ac:dyDescent="0.15">
      <c r="DD20" s="263"/>
      <c r="DE20" s="263"/>
    </row>
    <row r="21" spans="1:351" ht="17.25" x14ac:dyDescent="0.15">
      <c r="B21" s="374"/>
      <c r="C21" s="265"/>
      <c r="D21" s="265"/>
      <c r="E21" s="265"/>
      <c r="F21" s="265"/>
      <c r="G21" s="265"/>
      <c r="H21" s="265"/>
      <c r="I21" s="265"/>
      <c r="J21" s="265"/>
      <c r="K21" s="265"/>
      <c r="L21" s="265"/>
      <c r="M21" s="265"/>
      <c r="N21" s="373"/>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73"/>
      <c r="AU21" s="265"/>
      <c r="AV21" s="265"/>
      <c r="AW21" s="265"/>
      <c r="AX21" s="265"/>
      <c r="AY21" s="265"/>
      <c r="AZ21" s="265"/>
      <c r="BA21" s="265"/>
      <c r="BB21" s="265"/>
      <c r="BC21" s="265"/>
      <c r="BD21" s="265"/>
      <c r="BE21" s="265"/>
      <c r="BF21" s="373"/>
      <c r="BG21" s="265"/>
      <c r="BH21" s="265"/>
      <c r="BI21" s="265"/>
      <c r="BJ21" s="265"/>
      <c r="BK21" s="265"/>
      <c r="BL21" s="265"/>
      <c r="BM21" s="265"/>
      <c r="BN21" s="265"/>
      <c r="BO21" s="265"/>
      <c r="BP21" s="265"/>
      <c r="BQ21" s="265"/>
      <c r="BR21" s="373"/>
      <c r="BS21" s="265"/>
      <c r="BT21" s="265"/>
      <c r="BU21" s="265"/>
      <c r="BV21" s="265"/>
      <c r="BW21" s="265"/>
      <c r="BX21" s="265"/>
      <c r="BY21" s="265"/>
      <c r="BZ21" s="265"/>
      <c r="CA21" s="265"/>
      <c r="CB21" s="265"/>
      <c r="CC21" s="265"/>
      <c r="CD21" s="373"/>
      <c r="CE21" s="265"/>
      <c r="CF21" s="265"/>
      <c r="CG21" s="265"/>
      <c r="CH21" s="265"/>
      <c r="CI21" s="265"/>
      <c r="CJ21" s="265"/>
      <c r="CK21" s="265"/>
      <c r="CL21" s="265"/>
      <c r="CM21" s="265"/>
      <c r="CN21" s="265"/>
      <c r="CO21" s="265"/>
      <c r="CP21" s="373"/>
      <c r="CQ21" s="265"/>
      <c r="CR21" s="265"/>
      <c r="CS21" s="265"/>
      <c r="CT21" s="265"/>
      <c r="CU21" s="265"/>
      <c r="CV21" s="265"/>
      <c r="CW21" s="265"/>
      <c r="CX21" s="265"/>
      <c r="CY21" s="265"/>
      <c r="CZ21" s="265"/>
      <c r="DA21" s="265"/>
      <c r="DB21" s="373"/>
      <c r="DC21" s="265"/>
      <c r="DD21" s="266"/>
      <c r="DE21" s="263"/>
      <c r="MM21" s="372"/>
    </row>
    <row r="22" spans="1:351" ht="17.25" x14ac:dyDescent="0.15">
      <c r="B22" s="267"/>
      <c r="MM22" s="372"/>
    </row>
    <row r="23" spans="1:351" ht="13.5" x14ac:dyDescent="0.15">
      <c r="B23" s="267"/>
    </row>
    <row r="24" spans="1:351" ht="13.5" x14ac:dyDescent="0.15">
      <c r="B24" s="267"/>
    </row>
    <row r="25" spans="1:351" ht="13.5" x14ac:dyDescent="0.15">
      <c r="B25" s="267"/>
    </row>
    <row r="26" spans="1:351" ht="13.5" x14ac:dyDescent="0.15">
      <c r="B26" s="267"/>
    </row>
    <row r="27" spans="1:351" ht="13.5" x14ac:dyDescent="0.15">
      <c r="B27" s="267"/>
    </row>
    <row r="28" spans="1:351" ht="13.5" x14ac:dyDescent="0.15">
      <c r="B28" s="267"/>
    </row>
    <row r="29" spans="1:351" ht="13.5" x14ac:dyDescent="0.15">
      <c r="B29" s="267"/>
    </row>
    <row r="30" spans="1:351" ht="13.5" x14ac:dyDescent="0.15">
      <c r="B30" s="267"/>
    </row>
    <row r="31" spans="1:351" ht="13.5" x14ac:dyDescent="0.15">
      <c r="B31" s="267"/>
    </row>
    <row r="32" spans="1:351" ht="13.5" x14ac:dyDescent="0.15">
      <c r="B32" s="267"/>
    </row>
    <row r="33" spans="2:109" ht="13.5" x14ac:dyDescent="0.15">
      <c r="B33" s="267"/>
    </row>
    <row r="34" spans="2:109" ht="13.5" x14ac:dyDescent="0.15">
      <c r="B34" s="267"/>
    </row>
    <row r="35" spans="2:109" ht="13.5" x14ac:dyDescent="0.15">
      <c r="B35" s="267"/>
    </row>
    <row r="36" spans="2:109" ht="13.5" x14ac:dyDescent="0.15">
      <c r="B36" s="267"/>
    </row>
    <row r="37" spans="2:109" ht="13.5" x14ac:dyDescent="0.15">
      <c r="B37" s="267"/>
    </row>
    <row r="38" spans="2:109" ht="13.5" x14ac:dyDescent="0.15">
      <c r="B38" s="267"/>
    </row>
    <row r="39" spans="2:109" ht="13.5"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5" x14ac:dyDescent="0.15">
      <c r="B40" s="364"/>
      <c r="DD40" s="364"/>
      <c r="DE40" s="263"/>
    </row>
    <row r="41" spans="2:109" ht="17.25" x14ac:dyDescent="0.15">
      <c r="B41" s="264" t="s">
        <v>621</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5" x14ac:dyDescent="0.15">
      <c r="B42" s="267"/>
      <c r="G42" s="361"/>
      <c r="I42" s="360"/>
      <c r="J42" s="360"/>
      <c r="K42" s="360"/>
      <c r="AM42" s="361"/>
      <c r="AN42" s="361" t="s">
        <v>618</v>
      </c>
      <c r="AP42" s="360"/>
      <c r="AQ42" s="360"/>
      <c r="AR42" s="360"/>
      <c r="AY42" s="361"/>
      <c r="BA42" s="360"/>
      <c r="BB42" s="360"/>
      <c r="BC42" s="360"/>
      <c r="BK42" s="361"/>
      <c r="BM42" s="360"/>
      <c r="BN42" s="360"/>
      <c r="BO42" s="360"/>
      <c r="BW42" s="361"/>
      <c r="BY42" s="360"/>
      <c r="BZ42" s="360"/>
      <c r="CA42" s="360"/>
      <c r="CI42" s="361"/>
      <c r="CK42" s="360"/>
      <c r="CL42" s="360"/>
      <c r="CM42" s="360"/>
      <c r="CU42" s="361"/>
      <c r="CW42" s="360"/>
      <c r="CX42" s="360"/>
      <c r="CY42" s="360"/>
    </row>
    <row r="43" spans="2:109" ht="13.5" customHeight="1" x14ac:dyDescent="0.15">
      <c r="B43" s="267"/>
      <c r="AN43" s="1231" t="s">
        <v>624</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ht="13.5" x14ac:dyDescent="0.15">
      <c r="B44" s="267"/>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ht="13.5" x14ac:dyDescent="0.15">
      <c r="B45" s="267"/>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ht="13.5" x14ac:dyDescent="0.15">
      <c r="B46" s="267"/>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ht="13.5" x14ac:dyDescent="0.15">
      <c r="B47" s="267"/>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ht="13.5" x14ac:dyDescent="0.15">
      <c r="B48" s="267"/>
      <c r="H48" s="352"/>
      <c r="I48" s="352"/>
      <c r="J48" s="352"/>
      <c r="AN48" s="352"/>
      <c r="AO48" s="352"/>
      <c r="AP48" s="352"/>
      <c r="AZ48" s="352"/>
      <c r="BA48" s="352"/>
      <c r="BB48" s="352"/>
      <c r="BL48" s="352"/>
      <c r="BM48" s="352"/>
      <c r="BN48" s="352"/>
      <c r="BX48" s="352"/>
      <c r="BY48" s="352"/>
      <c r="BZ48" s="352"/>
      <c r="CJ48" s="352"/>
      <c r="CK48" s="352"/>
      <c r="CL48" s="352"/>
      <c r="CV48" s="352"/>
      <c r="CW48" s="352"/>
      <c r="CX48" s="352"/>
    </row>
    <row r="49" spans="1:109" ht="13.5" x14ac:dyDescent="0.15">
      <c r="B49" s="267"/>
      <c r="AN49" s="263" t="s">
        <v>617</v>
      </c>
    </row>
    <row r="50" spans="1:109" ht="13.5" x14ac:dyDescent="0.15">
      <c r="B50" s="267"/>
      <c r="G50" s="1224"/>
      <c r="H50" s="1224"/>
      <c r="I50" s="1224"/>
      <c r="J50" s="1224"/>
      <c r="K50" s="354"/>
      <c r="L50" s="354"/>
      <c r="M50" s="353"/>
      <c r="N50" s="353"/>
      <c r="AN50" s="1227"/>
      <c r="AO50" s="1228"/>
      <c r="AP50" s="1228"/>
      <c r="AQ50" s="1228"/>
      <c r="AR50" s="1228"/>
      <c r="AS50" s="1228"/>
      <c r="AT50" s="1228"/>
      <c r="AU50" s="1228"/>
      <c r="AV50" s="1228"/>
      <c r="AW50" s="1228"/>
      <c r="AX50" s="1228"/>
      <c r="AY50" s="1228"/>
      <c r="AZ50" s="1228"/>
      <c r="BA50" s="1228"/>
      <c r="BB50" s="1228"/>
      <c r="BC50" s="1228"/>
      <c r="BD50" s="1228"/>
      <c r="BE50" s="1228"/>
      <c r="BF50" s="1228"/>
      <c r="BG50" s="1228"/>
      <c r="BH50" s="1228"/>
      <c r="BI50" s="1228"/>
      <c r="BJ50" s="1228"/>
      <c r="BK50" s="1228"/>
      <c r="BL50" s="1228"/>
      <c r="BM50" s="1228"/>
      <c r="BN50" s="1228"/>
      <c r="BO50" s="1229"/>
      <c r="BP50" s="1223" t="s">
        <v>573</v>
      </c>
      <c r="BQ50" s="1223"/>
      <c r="BR50" s="1223"/>
      <c r="BS50" s="1223"/>
      <c r="BT50" s="1223"/>
      <c r="BU50" s="1223"/>
      <c r="BV50" s="1223"/>
      <c r="BW50" s="1223"/>
      <c r="BX50" s="1223" t="s">
        <v>574</v>
      </c>
      <c r="BY50" s="1223"/>
      <c r="BZ50" s="1223"/>
      <c r="CA50" s="1223"/>
      <c r="CB50" s="1223"/>
      <c r="CC50" s="1223"/>
      <c r="CD50" s="1223"/>
      <c r="CE50" s="1223"/>
      <c r="CF50" s="1223" t="s">
        <v>575</v>
      </c>
      <c r="CG50" s="1223"/>
      <c r="CH50" s="1223"/>
      <c r="CI50" s="1223"/>
      <c r="CJ50" s="1223"/>
      <c r="CK50" s="1223"/>
      <c r="CL50" s="1223"/>
      <c r="CM50" s="1223"/>
      <c r="CN50" s="1223" t="s">
        <v>576</v>
      </c>
      <c r="CO50" s="1223"/>
      <c r="CP50" s="1223"/>
      <c r="CQ50" s="1223"/>
      <c r="CR50" s="1223"/>
      <c r="CS50" s="1223"/>
      <c r="CT50" s="1223"/>
      <c r="CU50" s="1223"/>
      <c r="CV50" s="1223" t="s">
        <v>577</v>
      </c>
      <c r="CW50" s="1223"/>
      <c r="CX50" s="1223"/>
      <c r="CY50" s="1223"/>
      <c r="CZ50" s="1223"/>
      <c r="DA50" s="1223"/>
      <c r="DB50" s="1223"/>
      <c r="DC50" s="1223"/>
    </row>
    <row r="51" spans="1:109" ht="13.5" customHeight="1" x14ac:dyDescent="0.15">
      <c r="B51" s="267"/>
      <c r="G51" s="1230"/>
      <c r="H51" s="1230"/>
      <c r="I51" s="1240"/>
      <c r="J51" s="1240"/>
      <c r="K51" s="1225"/>
      <c r="L51" s="1225"/>
      <c r="M51" s="1225"/>
      <c r="N51" s="1225"/>
      <c r="AM51" s="352"/>
      <c r="AN51" s="1221" t="s">
        <v>616</v>
      </c>
      <c r="AO51" s="1221"/>
      <c r="AP51" s="1221"/>
      <c r="AQ51" s="1221"/>
      <c r="AR51" s="1221"/>
      <c r="AS51" s="1221"/>
      <c r="AT51" s="1221"/>
      <c r="AU51" s="1221"/>
      <c r="AV51" s="1221"/>
      <c r="AW51" s="1221"/>
      <c r="AX51" s="1221"/>
      <c r="AY51" s="1221"/>
      <c r="AZ51" s="1221"/>
      <c r="BA51" s="1221"/>
      <c r="BB51" s="1221" t="s">
        <v>614</v>
      </c>
      <c r="BC51" s="1221"/>
      <c r="BD51" s="1221"/>
      <c r="BE51" s="1221"/>
      <c r="BF51" s="1221"/>
      <c r="BG51" s="1221"/>
      <c r="BH51" s="1221"/>
      <c r="BI51" s="1221"/>
      <c r="BJ51" s="1221"/>
      <c r="BK51" s="1221"/>
      <c r="BL51" s="1221"/>
      <c r="BM51" s="1221"/>
      <c r="BN51" s="1221"/>
      <c r="BO51" s="1221"/>
      <c r="BP51" s="1219">
        <v>22.3</v>
      </c>
      <c r="BQ51" s="1219"/>
      <c r="BR51" s="1219"/>
      <c r="BS51" s="1219"/>
      <c r="BT51" s="1219"/>
      <c r="BU51" s="1219"/>
      <c r="BV51" s="1219"/>
      <c r="BW51" s="1219"/>
      <c r="BX51" s="1219">
        <v>24</v>
      </c>
      <c r="BY51" s="1219"/>
      <c r="BZ51" s="1219"/>
      <c r="CA51" s="1219"/>
      <c r="CB51" s="1219"/>
      <c r="CC51" s="1219"/>
      <c r="CD51" s="1219"/>
      <c r="CE51" s="1219"/>
      <c r="CF51" s="1219">
        <v>12.1</v>
      </c>
      <c r="CG51" s="1219"/>
      <c r="CH51" s="1219"/>
      <c r="CI51" s="1219"/>
      <c r="CJ51" s="1219"/>
      <c r="CK51" s="1219"/>
      <c r="CL51" s="1219"/>
      <c r="CM51" s="1219"/>
      <c r="CN51" s="1219">
        <v>0.3</v>
      </c>
      <c r="CO51" s="1219"/>
      <c r="CP51" s="1219"/>
      <c r="CQ51" s="1219"/>
      <c r="CR51" s="1219"/>
      <c r="CS51" s="1219"/>
      <c r="CT51" s="1219"/>
      <c r="CU51" s="1219"/>
      <c r="CV51" s="1219"/>
      <c r="CW51" s="1219"/>
      <c r="CX51" s="1219"/>
      <c r="CY51" s="1219"/>
      <c r="CZ51" s="1219"/>
      <c r="DA51" s="1219"/>
      <c r="DB51" s="1219"/>
      <c r="DC51" s="1219"/>
    </row>
    <row r="52" spans="1:109" ht="13.5" x14ac:dyDescent="0.15">
      <c r="B52" s="267"/>
      <c r="G52" s="1230"/>
      <c r="H52" s="1230"/>
      <c r="I52" s="1240"/>
      <c r="J52" s="1240"/>
      <c r="K52" s="1225"/>
      <c r="L52" s="1225"/>
      <c r="M52" s="1225"/>
      <c r="N52" s="1225"/>
      <c r="AM52" s="352"/>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5" x14ac:dyDescent="0.15">
      <c r="A53" s="360"/>
      <c r="B53" s="267"/>
      <c r="G53" s="1230"/>
      <c r="H53" s="1230"/>
      <c r="I53" s="1224"/>
      <c r="J53" s="1224"/>
      <c r="K53" s="1225"/>
      <c r="L53" s="1225"/>
      <c r="M53" s="1225"/>
      <c r="N53" s="1225"/>
      <c r="AM53" s="352"/>
      <c r="AN53" s="1221"/>
      <c r="AO53" s="1221"/>
      <c r="AP53" s="1221"/>
      <c r="AQ53" s="1221"/>
      <c r="AR53" s="1221"/>
      <c r="AS53" s="1221"/>
      <c r="AT53" s="1221"/>
      <c r="AU53" s="1221"/>
      <c r="AV53" s="1221"/>
      <c r="AW53" s="1221"/>
      <c r="AX53" s="1221"/>
      <c r="AY53" s="1221"/>
      <c r="AZ53" s="1221"/>
      <c r="BA53" s="1221"/>
      <c r="BB53" s="1221" t="s">
        <v>620</v>
      </c>
      <c r="BC53" s="1221"/>
      <c r="BD53" s="1221"/>
      <c r="BE53" s="1221"/>
      <c r="BF53" s="1221"/>
      <c r="BG53" s="1221"/>
      <c r="BH53" s="1221"/>
      <c r="BI53" s="1221"/>
      <c r="BJ53" s="1221"/>
      <c r="BK53" s="1221"/>
      <c r="BL53" s="1221"/>
      <c r="BM53" s="1221"/>
      <c r="BN53" s="1221"/>
      <c r="BO53" s="1221"/>
      <c r="BP53" s="1219">
        <v>62.1</v>
      </c>
      <c r="BQ53" s="1219"/>
      <c r="BR53" s="1219"/>
      <c r="BS53" s="1219"/>
      <c r="BT53" s="1219"/>
      <c r="BU53" s="1219"/>
      <c r="BV53" s="1219"/>
      <c r="BW53" s="1219"/>
      <c r="BX53" s="1219">
        <v>63.9</v>
      </c>
      <c r="BY53" s="1219"/>
      <c r="BZ53" s="1219"/>
      <c r="CA53" s="1219"/>
      <c r="CB53" s="1219"/>
      <c r="CC53" s="1219"/>
      <c r="CD53" s="1219"/>
      <c r="CE53" s="1219"/>
      <c r="CF53" s="1219">
        <v>64.400000000000006</v>
      </c>
      <c r="CG53" s="1219"/>
      <c r="CH53" s="1219"/>
      <c r="CI53" s="1219"/>
      <c r="CJ53" s="1219"/>
      <c r="CK53" s="1219"/>
      <c r="CL53" s="1219"/>
      <c r="CM53" s="1219"/>
      <c r="CN53" s="1219">
        <v>66</v>
      </c>
      <c r="CO53" s="1219"/>
      <c r="CP53" s="1219"/>
      <c r="CQ53" s="1219"/>
      <c r="CR53" s="1219"/>
      <c r="CS53" s="1219"/>
      <c r="CT53" s="1219"/>
      <c r="CU53" s="1219"/>
      <c r="CV53" s="1219">
        <v>67.400000000000006</v>
      </c>
      <c r="CW53" s="1219"/>
      <c r="CX53" s="1219"/>
      <c r="CY53" s="1219"/>
      <c r="CZ53" s="1219"/>
      <c r="DA53" s="1219"/>
      <c r="DB53" s="1219"/>
      <c r="DC53" s="1219"/>
    </row>
    <row r="54" spans="1:109" ht="13.5" x14ac:dyDescent="0.15">
      <c r="A54" s="360"/>
      <c r="B54" s="267"/>
      <c r="G54" s="1230"/>
      <c r="H54" s="1230"/>
      <c r="I54" s="1224"/>
      <c r="J54" s="1224"/>
      <c r="K54" s="1225"/>
      <c r="L54" s="1225"/>
      <c r="M54" s="1225"/>
      <c r="N54" s="1225"/>
      <c r="AM54" s="352"/>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5" x14ac:dyDescent="0.15">
      <c r="A55" s="360"/>
      <c r="B55" s="267"/>
      <c r="G55" s="1224"/>
      <c r="H55" s="1224"/>
      <c r="I55" s="1224"/>
      <c r="J55" s="1224"/>
      <c r="K55" s="1225"/>
      <c r="L55" s="1225"/>
      <c r="M55" s="1225"/>
      <c r="N55" s="1225"/>
      <c r="AN55" s="1223" t="s">
        <v>615</v>
      </c>
      <c r="AO55" s="1223"/>
      <c r="AP55" s="1223"/>
      <c r="AQ55" s="1223"/>
      <c r="AR55" s="1223"/>
      <c r="AS55" s="1223"/>
      <c r="AT55" s="1223"/>
      <c r="AU55" s="1223"/>
      <c r="AV55" s="1223"/>
      <c r="AW55" s="1223"/>
      <c r="AX55" s="1223"/>
      <c r="AY55" s="1223"/>
      <c r="AZ55" s="1223"/>
      <c r="BA55" s="1223"/>
      <c r="BB55" s="1221" t="s">
        <v>614</v>
      </c>
      <c r="BC55" s="1221"/>
      <c r="BD55" s="1221"/>
      <c r="BE55" s="1221"/>
      <c r="BF55" s="1221"/>
      <c r="BG55" s="1221"/>
      <c r="BH55" s="1221"/>
      <c r="BI55" s="1221"/>
      <c r="BJ55" s="1221"/>
      <c r="BK55" s="1221"/>
      <c r="BL55" s="1221"/>
      <c r="BM55" s="1221"/>
      <c r="BN55" s="1221"/>
      <c r="BO55" s="1221"/>
      <c r="BP55" s="1219">
        <v>0</v>
      </c>
      <c r="BQ55" s="1219"/>
      <c r="BR55" s="1219"/>
      <c r="BS55" s="1219"/>
      <c r="BT55" s="1219"/>
      <c r="BU55" s="1219"/>
      <c r="BV55" s="1219"/>
      <c r="BW55" s="1219"/>
      <c r="BX55" s="1219">
        <v>0</v>
      </c>
      <c r="BY55" s="1219"/>
      <c r="BZ55" s="1219"/>
      <c r="CA55" s="1219"/>
      <c r="CB55" s="1219"/>
      <c r="CC55" s="1219"/>
      <c r="CD55" s="1219"/>
      <c r="CE55" s="1219"/>
      <c r="CF55" s="1219">
        <v>0</v>
      </c>
      <c r="CG55" s="1219"/>
      <c r="CH55" s="1219"/>
      <c r="CI55" s="1219"/>
      <c r="CJ55" s="1219"/>
      <c r="CK55" s="1219"/>
      <c r="CL55" s="1219"/>
      <c r="CM55" s="1219"/>
      <c r="CN55" s="1219">
        <v>0</v>
      </c>
      <c r="CO55" s="1219"/>
      <c r="CP55" s="1219"/>
      <c r="CQ55" s="1219"/>
      <c r="CR55" s="1219"/>
      <c r="CS55" s="1219"/>
      <c r="CT55" s="1219"/>
      <c r="CU55" s="1219"/>
      <c r="CV55" s="1219">
        <v>0</v>
      </c>
      <c r="CW55" s="1219"/>
      <c r="CX55" s="1219"/>
      <c r="CY55" s="1219"/>
      <c r="CZ55" s="1219"/>
      <c r="DA55" s="1219"/>
      <c r="DB55" s="1219"/>
      <c r="DC55" s="1219"/>
    </row>
    <row r="56" spans="1:109" ht="13.5" x14ac:dyDescent="0.15">
      <c r="A56" s="360"/>
      <c r="B56" s="267"/>
      <c r="G56" s="1224"/>
      <c r="H56" s="1224"/>
      <c r="I56" s="1224"/>
      <c r="J56" s="1224"/>
      <c r="K56" s="1225"/>
      <c r="L56" s="1225"/>
      <c r="M56" s="1225"/>
      <c r="N56" s="1225"/>
      <c r="AN56" s="1223"/>
      <c r="AO56" s="1223"/>
      <c r="AP56" s="1223"/>
      <c r="AQ56" s="1223"/>
      <c r="AR56" s="1223"/>
      <c r="AS56" s="1223"/>
      <c r="AT56" s="1223"/>
      <c r="AU56" s="1223"/>
      <c r="AV56" s="1223"/>
      <c r="AW56" s="1223"/>
      <c r="AX56" s="1223"/>
      <c r="AY56" s="1223"/>
      <c r="AZ56" s="1223"/>
      <c r="BA56" s="1223"/>
      <c r="BB56" s="1221"/>
      <c r="BC56" s="1221"/>
      <c r="BD56" s="1221"/>
      <c r="BE56" s="1221"/>
      <c r="BF56" s="1221"/>
      <c r="BG56" s="1221"/>
      <c r="BH56" s="1221"/>
      <c r="BI56" s="1221"/>
      <c r="BJ56" s="1221"/>
      <c r="BK56" s="1221"/>
      <c r="BL56" s="1221"/>
      <c r="BM56" s="1221"/>
      <c r="BN56" s="1221"/>
      <c r="BO56" s="1221"/>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60" customFormat="1" ht="13.5" x14ac:dyDescent="0.15">
      <c r="B57" s="365"/>
      <c r="G57" s="1224"/>
      <c r="H57" s="1224"/>
      <c r="I57" s="1226"/>
      <c r="J57" s="1226"/>
      <c r="K57" s="1225"/>
      <c r="L57" s="1225"/>
      <c r="M57" s="1225"/>
      <c r="N57" s="1225"/>
      <c r="AM57" s="263"/>
      <c r="AN57" s="1223"/>
      <c r="AO57" s="1223"/>
      <c r="AP57" s="1223"/>
      <c r="AQ57" s="1223"/>
      <c r="AR57" s="1223"/>
      <c r="AS57" s="1223"/>
      <c r="AT57" s="1223"/>
      <c r="AU57" s="1223"/>
      <c r="AV57" s="1223"/>
      <c r="AW57" s="1223"/>
      <c r="AX57" s="1223"/>
      <c r="AY57" s="1223"/>
      <c r="AZ57" s="1223"/>
      <c r="BA57" s="1223"/>
      <c r="BB57" s="1221" t="s">
        <v>620</v>
      </c>
      <c r="BC57" s="1221"/>
      <c r="BD57" s="1221"/>
      <c r="BE57" s="1221"/>
      <c r="BF57" s="1221"/>
      <c r="BG57" s="1221"/>
      <c r="BH57" s="1221"/>
      <c r="BI57" s="1221"/>
      <c r="BJ57" s="1221"/>
      <c r="BK57" s="1221"/>
      <c r="BL57" s="1221"/>
      <c r="BM57" s="1221"/>
      <c r="BN57" s="1221"/>
      <c r="BO57" s="1221"/>
      <c r="BP57" s="1219">
        <v>56.3</v>
      </c>
      <c r="BQ57" s="1219"/>
      <c r="BR57" s="1219"/>
      <c r="BS57" s="1219"/>
      <c r="BT57" s="1219"/>
      <c r="BU57" s="1219"/>
      <c r="BV57" s="1219"/>
      <c r="BW57" s="1219"/>
      <c r="BX57" s="1219">
        <v>57.7</v>
      </c>
      <c r="BY57" s="1219"/>
      <c r="BZ57" s="1219"/>
      <c r="CA57" s="1219"/>
      <c r="CB57" s="1219"/>
      <c r="CC57" s="1219"/>
      <c r="CD57" s="1219"/>
      <c r="CE57" s="1219"/>
      <c r="CF57" s="1219">
        <v>58.9</v>
      </c>
      <c r="CG57" s="1219"/>
      <c r="CH57" s="1219"/>
      <c r="CI57" s="1219"/>
      <c r="CJ57" s="1219"/>
      <c r="CK57" s="1219"/>
      <c r="CL57" s="1219"/>
      <c r="CM57" s="1219"/>
      <c r="CN57" s="1219">
        <v>60</v>
      </c>
      <c r="CO57" s="1219"/>
      <c r="CP57" s="1219"/>
      <c r="CQ57" s="1219"/>
      <c r="CR57" s="1219"/>
      <c r="CS57" s="1219"/>
      <c r="CT57" s="1219"/>
      <c r="CU57" s="1219"/>
      <c r="CV57" s="1219">
        <v>60.9</v>
      </c>
      <c r="CW57" s="1219"/>
      <c r="CX57" s="1219"/>
      <c r="CY57" s="1219"/>
      <c r="CZ57" s="1219"/>
      <c r="DA57" s="1219"/>
      <c r="DB57" s="1219"/>
      <c r="DC57" s="1219"/>
      <c r="DD57" s="370"/>
      <c r="DE57" s="365"/>
    </row>
    <row r="58" spans="1:109" s="360" customFormat="1" ht="13.5" x14ac:dyDescent="0.15">
      <c r="A58" s="263"/>
      <c r="B58" s="365"/>
      <c r="G58" s="1224"/>
      <c r="H58" s="1224"/>
      <c r="I58" s="1226"/>
      <c r="J58" s="1226"/>
      <c r="K58" s="1225"/>
      <c r="L58" s="1225"/>
      <c r="M58" s="1225"/>
      <c r="N58" s="1225"/>
      <c r="AM58" s="263"/>
      <c r="AN58" s="1223"/>
      <c r="AO58" s="1223"/>
      <c r="AP58" s="1223"/>
      <c r="AQ58" s="1223"/>
      <c r="AR58" s="1223"/>
      <c r="AS58" s="1223"/>
      <c r="AT58" s="1223"/>
      <c r="AU58" s="1223"/>
      <c r="AV58" s="1223"/>
      <c r="AW58" s="1223"/>
      <c r="AX58" s="1223"/>
      <c r="AY58" s="1223"/>
      <c r="AZ58" s="1223"/>
      <c r="BA58" s="1223"/>
      <c r="BB58" s="1221"/>
      <c r="BC58" s="1221"/>
      <c r="BD58" s="1221"/>
      <c r="BE58" s="1221"/>
      <c r="BF58" s="1221"/>
      <c r="BG58" s="1221"/>
      <c r="BH58" s="1221"/>
      <c r="BI58" s="1221"/>
      <c r="BJ58" s="1221"/>
      <c r="BK58" s="1221"/>
      <c r="BL58" s="1221"/>
      <c r="BM58" s="1221"/>
      <c r="BN58" s="1221"/>
      <c r="BO58" s="1221"/>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70"/>
      <c r="DE58" s="365"/>
    </row>
    <row r="59" spans="1:109" s="360" customFormat="1" ht="13.5" x14ac:dyDescent="0.15">
      <c r="A59" s="263"/>
      <c r="B59" s="365"/>
      <c r="K59" s="371"/>
      <c r="L59" s="371"/>
      <c r="M59" s="371"/>
      <c r="N59" s="371"/>
      <c r="AQ59" s="371"/>
      <c r="AR59" s="371"/>
      <c r="AS59" s="371"/>
      <c r="AT59" s="371"/>
      <c r="BC59" s="371"/>
      <c r="BD59" s="371"/>
      <c r="BE59" s="371"/>
      <c r="BF59" s="371"/>
      <c r="BO59" s="371"/>
      <c r="BP59" s="371"/>
      <c r="BQ59" s="371"/>
      <c r="BR59" s="371"/>
      <c r="CA59" s="371"/>
      <c r="CB59" s="371"/>
      <c r="CC59" s="371"/>
      <c r="CD59" s="371"/>
      <c r="CM59" s="371"/>
      <c r="CN59" s="371"/>
      <c r="CO59" s="371"/>
      <c r="CP59" s="371"/>
      <c r="CY59" s="371"/>
      <c r="CZ59" s="371"/>
      <c r="DA59" s="371"/>
      <c r="DB59" s="371"/>
      <c r="DC59" s="371"/>
      <c r="DD59" s="370"/>
      <c r="DE59" s="365"/>
    </row>
    <row r="60" spans="1:109" s="360" customFormat="1" ht="13.5" x14ac:dyDescent="0.15">
      <c r="A60" s="263"/>
      <c r="B60" s="365"/>
      <c r="K60" s="371"/>
      <c r="L60" s="371"/>
      <c r="M60" s="371"/>
      <c r="N60" s="371"/>
      <c r="AQ60" s="371"/>
      <c r="AR60" s="371"/>
      <c r="AS60" s="371"/>
      <c r="AT60" s="371"/>
      <c r="BC60" s="371"/>
      <c r="BD60" s="371"/>
      <c r="BE60" s="371"/>
      <c r="BF60" s="371"/>
      <c r="BO60" s="371"/>
      <c r="BP60" s="371"/>
      <c r="BQ60" s="371"/>
      <c r="BR60" s="371"/>
      <c r="CA60" s="371"/>
      <c r="CB60" s="371"/>
      <c r="CC60" s="371"/>
      <c r="CD60" s="371"/>
      <c r="CM60" s="371"/>
      <c r="CN60" s="371"/>
      <c r="CO60" s="371"/>
      <c r="CP60" s="371"/>
      <c r="CY60" s="371"/>
      <c r="CZ60" s="371"/>
      <c r="DA60" s="371"/>
      <c r="DB60" s="371"/>
      <c r="DC60" s="371"/>
      <c r="DD60" s="370"/>
      <c r="DE60" s="365"/>
    </row>
    <row r="61" spans="1:109" s="360" customFormat="1" ht="13.5" x14ac:dyDescent="0.15">
      <c r="A61" s="263"/>
      <c r="B61" s="369"/>
      <c r="C61" s="368"/>
      <c r="D61" s="368"/>
      <c r="E61" s="368"/>
      <c r="F61" s="368"/>
      <c r="G61" s="368"/>
      <c r="H61" s="368"/>
      <c r="I61" s="368"/>
      <c r="J61" s="368"/>
      <c r="K61" s="368"/>
      <c r="L61" s="368"/>
      <c r="M61" s="367"/>
      <c r="N61" s="367"/>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7"/>
      <c r="AT61" s="367"/>
      <c r="AU61" s="368"/>
      <c r="AV61" s="368"/>
      <c r="AW61" s="368"/>
      <c r="AX61" s="368"/>
      <c r="AY61" s="368"/>
      <c r="AZ61" s="368"/>
      <c r="BA61" s="368"/>
      <c r="BB61" s="368"/>
      <c r="BC61" s="368"/>
      <c r="BD61" s="368"/>
      <c r="BE61" s="367"/>
      <c r="BF61" s="367"/>
      <c r="BG61" s="368"/>
      <c r="BH61" s="368"/>
      <c r="BI61" s="368"/>
      <c r="BJ61" s="368"/>
      <c r="BK61" s="368"/>
      <c r="BL61" s="368"/>
      <c r="BM61" s="368"/>
      <c r="BN61" s="368"/>
      <c r="BO61" s="368"/>
      <c r="BP61" s="368"/>
      <c r="BQ61" s="367"/>
      <c r="BR61" s="367"/>
      <c r="BS61" s="368"/>
      <c r="BT61" s="368"/>
      <c r="BU61" s="368"/>
      <c r="BV61" s="368"/>
      <c r="BW61" s="368"/>
      <c r="BX61" s="368"/>
      <c r="BY61" s="368"/>
      <c r="BZ61" s="368"/>
      <c r="CA61" s="368"/>
      <c r="CB61" s="368"/>
      <c r="CC61" s="367"/>
      <c r="CD61" s="367"/>
      <c r="CE61" s="368"/>
      <c r="CF61" s="368"/>
      <c r="CG61" s="368"/>
      <c r="CH61" s="368"/>
      <c r="CI61" s="368"/>
      <c r="CJ61" s="368"/>
      <c r="CK61" s="368"/>
      <c r="CL61" s="368"/>
      <c r="CM61" s="368"/>
      <c r="CN61" s="368"/>
      <c r="CO61" s="367"/>
      <c r="CP61" s="367"/>
      <c r="CQ61" s="368"/>
      <c r="CR61" s="368"/>
      <c r="CS61" s="368"/>
      <c r="CT61" s="368"/>
      <c r="CU61" s="368"/>
      <c r="CV61" s="368"/>
      <c r="CW61" s="368"/>
      <c r="CX61" s="368"/>
      <c r="CY61" s="368"/>
      <c r="CZ61" s="368"/>
      <c r="DA61" s="367"/>
      <c r="DB61" s="367"/>
      <c r="DC61" s="367"/>
      <c r="DD61" s="366"/>
      <c r="DE61" s="365"/>
    </row>
    <row r="62" spans="1:109" ht="13.5" x14ac:dyDescent="0.15">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c r="CG62" s="364"/>
      <c r="CH62" s="364"/>
      <c r="CI62" s="364"/>
      <c r="CJ62" s="364"/>
      <c r="CK62" s="364"/>
      <c r="CL62" s="364"/>
      <c r="CM62" s="364"/>
      <c r="CN62" s="364"/>
      <c r="CO62" s="364"/>
      <c r="CP62" s="364"/>
      <c r="CQ62" s="364"/>
      <c r="CR62" s="364"/>
      <c r="CS62" s="364"/>
      <c r="CT62" s="364"/>
      <c r="CU62" s="364"/>
      <c r="CV62" s="364"/>
      <c r="CW62" s="364"/>
      <c r="CX62" s="364"/>
      <c r="CY62" s="364"/>
      <c r="CZ62" s="364"/>
      <c r="DA62" s="364"/>
      <c r="DB62" s="364"/>
      <c r="DC62" s="364"/>
      <c r="DD62" s="364"/>
      <c r="DE62" s="263"/>
    </row>
    <row r="63" spans="1:109" ht="17.25" x14ac:dyDescent="0.15">
      <c r="B63" s="320" t="s">
        <v>619</v>
      </c>
    </row>
    <row r="64" spans="1:109" ht="13.5" x14ac:dyDescent="0.15">
      <c r="B64" s="267"/>
      <c r="G64" s="361"/>
      <c r="I64" s="363"/>
      <c r="J64" s="363"/>
      <c r="K64" s="363"/>
      <c r="L64" s="363"/>
      <c r="M64" s="363"/>
      <c r="N64" s="362"/>
      <c r="AM64" s="361"/>
      <c r="AN64" s="361" t="s">
        <v>618</v>
      </c>
      <c r="AP64" s="360"/>
      <c r="AQ64" s="360"/>
      <c r="AR64" s="360"/>
      <c r="AY64" s="361"/>
      <c r="BA64" s="360"/>
      <c r="BB64" s="360"/>
      <c r="BC64" s="360"/>
      <c r="BK64" s="361"/>
      <c r="BM64" s="360"/>
      <c r="BN64" s="360"/>
      <c r="BO64" s="360"/>
      <c r="BW64" s="361"/>
      <c r="BY64" s="360"/>
      <c r="BZ64" s="360"/>
      <c r="CA64" s="360"/>
      <c r="CI64" s="361"/>
      <c r="CK64" s="360"/>
      <c r="CL64" s="360"/>
      <c r="CM64" s="360"/>
      <c r="CU64" s="361"/>
      <c r="CW64" s="360"/>
      <c r="CX64" s="360"/>
      <c r="CY64" s="360"/>
    </row>
    <row r="65" spans="2:107" ht="13.5" x14ac:dyDescent="0.15">
      <c r="B65" s="267"/>
      <c r="AN65" s="1231" t="s">
        <v>623</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ht="13.5" x14ac:dyDescent="0.15">
      <c r="B66" s="267"/>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ht="13.5" x14ac:dyDescent="0.15">
      <c r="B67" s="267"/>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ht="13.5" x14ac:dyDescent="0.15">
      <c r="B68" s="267"/>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ht="13.5" x14ac:dyDescent="0.15">
      <c r="B69" s="267"/>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ht="13.5" x14ac:dyDescent="0.15">
      <c r="B70" s="267"/>
      <c r="H70" s="359"/>
      <c r="I70" s="359"/>
      <c r="J70" s="357"/>
      <c r="K70" s="357"/>
      <c r="L70" s="356"/>
      <c r="M70" s="357"/>
      <c r="N70" s="356"/>
      <c r="AN70" s="352"/>
      <c r="AO70" s="352"/>
      <c r="AP70" s="352"/>
      <c r="AZ70" s="352"/>
      <c r="BA70" s="352"/>
      <c r="BB70" s="352"/>
      <c r="BL70" s="352"/>
      <c r="BM70" s="352"/>
      <c r="BN70" s="352"/>
      <c r="BX70" s="352"/>
      <c r="BY70" s="352"/>
      <c r="BZ70" s="352"/>
      <c r="CJ70" s="352"/>
      <c r="CK70" s="352"/>
      <c r="CL70" s="352"/>
      <c r="CV70" s="352"/>
      <c r="CW70" s="352"/>
      <c r="CX70" s="352"/>
    </row>
    <row r="71" spans="2:107" ht="13.5" x14ac:dyDescent="0.15">
      <c r="B71" s="267"/>
      <c r="G71" s="355"/>
      <c r="I71" s="358"/>
      <c r="J71" s="357"/>
      <c r="K71" s="357"/>
      <c r="L71" s="356"/>
      <c r="M71" s="357"/>
      <c r="N71" s="356"/>
      <c r="AM71" s="355"/>
      <c r="AN71" s="263" t="s">
        <v>617</v>
      </c>
    </row>
    <row r="72" spans="2:107" ht="13.5" x14ac:dyDescent="0.15">
      <c r="B72" s="267"/>
      <c r="G72" s="1224"/>
      <c r="H72" s="1224"/>
      <c r="I72" s="1224"/>
      <c r="J72" s="1224"/>
      <c r="K72" s="354"/>
      <c r="L72" s="354"/>
      <c r="M72" s="353"/>
      <c r="N72" s="353"/>
      <c r="AN72" s="1227"/>
      <c r="AO72" s="1228"/>
      <c r="AP72" s="1228"/>
      <c r="AQ72" s="1228"/>
      <c r="AR72" s="1228"/>
      <c r="AS72" s="1228"/>
      <c r="AT72" s="1228"/>
      <c r="AU72" s="1228"/>
      <c r="AV72" s="1228"/>
      <c r="AW72" s="1228"/>
      <c r="AX72" s="1228"/>
      <c r="AY72" s="1228"/>
      <c r="AZ72" s="1228"/>
      <c r="BA72" s="1228"/>
      <c r="BB72" s="1228"/>
      <c r="BC72" s="1228"/>
      <c r="BD72" s="1228"/>
      <c r="BE72" s="1228"/>
      <c r="BF72" s="1228"/>
      <c r="BG72" s="1228"/>
      <c r="BH72" s="1228"/>
      <c r="BI72" s="1228"/>
      <c r="BJ72" s="1228"/>
      <c r="BK72" s="1228"/>
      <c r="BL72" s="1228"/>
      <c r="BM72" s="1228"/>
      <c r="BN72" s="1228"/>
      <c r="BO72" s="1229"/>
      <c r="BP72" s="1223" t="s">
        <v>573</v>
      </c>
      <c r="BQ72" s="1223"/>
      <c r="BR72" s="1223"/>
      <c r="BS72" s="1223"/>
      <c r="BT72" s="1223"/>
      <c r="BU72" s="1223"/>
      <c r="BV72" s="1223"/>
      <c r="BW72" s="1223"/>
      <c r="BX72" s="1223" t="s">
        <v>574</v>
      </c>
      <c r="BY72" s="1223"/>
      <c r="BZ72" s="1223"/>
      <c r="CA72" s="1223"/>
      <c r="CB72" s="1223"/>
      <c r="CC72" s="1223"/>
      <c r="CD72" s="1223"/>
      <c r="CE72" s="1223"/>
      <c r="CF72" s="1223" t="s">
        <v>575</v>
      </c>
      <c r="CG72" s="1223"/>
      <c r="CH72" s="1223"/>
      <c r="CI72" s="1223"/>
      <c r="CJ72" s="1223"/>
      <c r="CK72" s="1223"/>
      <c r="CL72" s="1223"/>
      <c r="CM72" s="1223"/>
      <c r="CN72" s="1223" t="s">
        <v>576</v>
      </c>
      <c r="CO72" s="1223"/>
      <c r="CP72" s="1223"/>
      <c r="CQ72" s="1223"/>
      <c r="CR72" s="1223"/>
      <c r="CS72" s="1223"/>
      <c r="CT72" s="1223"/>
      <c r="CU72" s="1223"/>
      <c r="CV72" s="1223" t="s">
        <v>577</v>
      </c>
      <c r="CW72" s="1223"/>
      <c r="CX72" s="1223"/>
      <c r="CY72" s="1223"/>
      <c r="CZ72" s="1223"/>
      <c r="DA72" s="1223"/>
      <c r="DB72" s="1223"/>
      <c r="DC72" s="1223"/>
    </row>
    <row r="73" spans="2:107" ht="13.5" x14ac:dyDescent="0.15">
      <c r="B73" s="267"/>
      <c r="G73" s="1230"/>
      <c r="H73" s="1230"/>
      <c r="I73" s="1230"/>
      <c r="J73" s="1230"/>
      <c r="K73" s="1222"/>
      <c r="L73" s="1222"/>
      <c r="M73" s="1222"/>
      <c r="N73" s="1222"/>
      <c r="AM73" s="352"/>
      <c r="AN73" s="1221" t="s">
        <v>616</v>
      </c>
      <c r="AO73" s="1221"/>
      <c r="AP73" s="1221"/>
      <c r="AQ73" s="1221"/>
      <c r="AR73" s="1221"/>
      <c r="AS73" s="1221"/>
      <c r="AT73" s="1221"/>
      <c r="AU73" s="1221"/>
      <c r="AV73" s="1221"/>
      <c r="AW73" s="1221"/>
      <c r="AX73" s="1221"/>
      <c r="AY73" s="1221"/>
      <c r="AZ73" s="1221"/>
      <c r="BA73" s="1221"/>
      <c r="BB73" s="1221" t="s">
        <v>614</v>
      </c>
      <c r="BC73" s="1221"/>
      <c r="BD73" s="1221"/>
      <c r="BE73" s="1221"/>
      <c r="BF73" s="1221"/>
      <c r="BG73" s="1221"/>
      <c r="BH73" s="1221"/>
      <c r="BI73" s="1221"/>
      <c r="BJ73" s="1221"/>
      <c r="BK73" s="1221"/>
      <c r="BL73" s="1221"/>
      <c r="BM73" s="1221"/>
      <c r="BN73" s="1221"/>
      <c r="BO73" s="1221"/>
      <c r="BP73" s="1219">
        <v>22.3</v>
      </c>
      <c r="BQ73" s="1219"/>
      <c r="BR73" s="1219"/>
      <c r="BS73" s="1219"/>
      <c r="BT73" s="1219"/>
      <c r="BU73" s="1219"/>
      <c r="BV73" s="1219"/>
      <c r="BW73" s="1219"/>
      <c r="BX73" s="1219">
        <v>24</v>
      </c>
      <c r="BY73" s="1219"/>
      <c r="BZ73" s="1219"/>
      <c r="CA73" s="1219"/>
      <c r="CB73" s="1219"/>
      <c r="CC73" s="1219"/>
      <c r="CD73" s="1219"/>
      <c r="CE73" s="1219"/>
      <c r="CF73" s="1219">
        <v>12.1</v>
      </c>
      <c r="CG73" s="1219"/>
      <c r="CH73" s="1219"/>
      <c r="CI73" s="1219"/>
      <c r="CJ73" s="1219"/>
      <c r="CK73" s="1219"/>
      <c r="CL73" s="1219"/>
      <c r="CM73" s="1219"/>
      <c r="CN73" s="1219">
        <v>0.3</v>
      </c>
      <c r="CO73" s="1219"/>
      <c r="CP73" s="1219"/>
      <c r="CQ73" s="1219"/>
      <c r="CR73" s="1219"/>
      <c r="CS73" s="1219"/>
      <c r="CT73" s="1219"/>
      <c r="CU73" s="1219"/>
      <c r="CV73" s="1219"/>
      <c r="CW73" s="1219"/>
      <c r="CX73" s="1219"/>
      <c r="CY73" s="1219"/>
      <c r="CZ73" s="1219"/>
      <c r="DA73" s="1219"/>
      <c r="DB73" s="1219"/>
      <c r="DC73" s="1219"/>
    </row>
    <row r="74" spans="2:107" ht="13.5" x14ac:dyDescent="0.15">
      <c r="B74" s="267"/>
      <c r="G74" s="1230"/>
      <c r="H74" s="1230"/>
      <c r="I74" s="1230"/>
      <c r="J74" s="1230"/>
      <c r="K74" s="1222"/>
      <c r="L74" s="1222"/>
      <c r="M74" s="1222"/>
      <c r="N74" s="1222"/>
      <c r="AM74" s="352"/>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5" x14ac:dyDescent="0.15">
      <c r="B75" s="267"/>
      <c r="G75" s="1230"/>
      <c r="H75" s="1230"/>
      <c r="I75" s="1224"/>
      <c r="J75" s="1224"/>
      <c r="K75" s="1225"/>
      <c r="L75" s="1225"/>
      <c r="M75" s="1225"/>
      <c r="N75" s="1225"/>
      <c r="AM75" s="352"/>
      <c r="AN75" s="1221"/>
      <c r="AO75" s="1221"/>
      <c r="AP75" s="1221"/>
      <c r="AQ75" s="1221"/>
      <c r="AR75" s="1221"/>
      <c r="AS75" s="1221"/>
      <c r="AT75" s="1221"/>
      <c r="AU75" s="1221"/>
      <c r="AV75" s="1221"/>
      <c r="AW75" s="1221"/>
      <c r="AX75" s="1221"/>
      <c r="AY75" s="1221"/>
      <c r="AZ75" s="1221"/>
      <c r="BA75" s="1221"/>
      <c r="BB75" s="1221" t="s">
        <v>613</v>
      </c>
      <c r="BC75" s="1221"/>
      <c r="BD75" s="1221"/>
      <c r="BE75" s="1221"/>
      <c r="BF75" s="1221"/>
      <c r="BG75" s="1221"/>
      <c r="BH75" s="1221"/>
      <c r="BI75" s="1221"/>
      <c r="BJ75" s="1221"/>
      <c r="BK75" s="1221"/>
      <c r="BL75" s="1221"/>
      <c r="BM75" s="1221"/>
      <c r="BN75" s="1221"/>
      <c r="BO75" s="1221"/>
      <c r="BP75" s="1219">
        <v>8.6</v>
      </c>
      <c r="BQ75" s="1219"/>
      <c r="BR75" s="1219"/>
      <c r="BS75" s="1219"/>
      <c r="BT75" s="1219"/>
      <c r="BU75" s="1219"/>
      <c r="BV75" s="1219"/>
      <c r="BW75" s="1219"/>
      <c r="BX75" s="1219">
        <v>8.1</v>
      </c>
      <c r="BY75" s="1219"/>
      <c r="BZ75" s="1219"/>
      <c r="CA75" s="1219"/>
      <c r="CB75" s="1219"/>
      <c r="CC75" s="1219"/>
      <c r="CD75" s="1219"/>
      <c r="CE75" s="1219"/>
      <c r="CF75" s="1219">
        <v>8</v>
      </c>
      <c r="CG75" s="1219"/>
      <c r="CH75" s="1219"/>
      <c r="CI75" s="1219"/>
      <c r="CJ75" s="1219"/>
      <c r="CK75" s="1219"/>
      <c r="CL75" s="1219"/>
      <c r="CM75" s="1219"/>
      <c r="CN75" s="1219">
        <v>7.6</v>
      </c>
      <c r="CO75" s="1219"/>
      <c r="CP75" s="1219"/>
      <c r="CQ75" s="1219"/>
      <c r="CR75" s="1219"/>
      <c r="CS75" s="1219"/>
      <c r="CT75" s="1219"/>
      <c r="CU75" s="1219"/>
      <c r="CV75" s="1219">
        <v>7.1</v>
      </c>
      <c r="CW75" s="1219"/>
      <c r="CX75" s="1219"/>
      <c r="CY75" s="1219"/>
      <c r="CZ75" s="1219"/>
      <c r="DA75" s="1219"/>
      <c r="DB75" s="1219"/>
      <c r="DC75" s="1219"/>
    </row>
    <row r="76" spans="2:107" ht="13.5" x14ac:dyDescent="0.15">
      <c r="B76" s="267"/>
      <c r="G76" s="1230"/>
      <c r="H76" s="1230"/>
      <c r="I76" s="1224"/>
      <c r="J76" s="1224"/>
      <c r="K76" s="1225"/>
      <c r="L76" s="1225"/>
      <c r="M76" s="1225"/>
      <c r="N76" s="1225"/>
      <c r="AM76" s="352"/>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5" x14ac:dyDescent="0.15">
      <c r="B77" s="267"/>
      <c r="G77" s="1224"/>
      <c r="H77" s="1224"/>
      <c r="I77" s="1224"/>
      <c r="J77" s="1224"/>
      <c r="K77" s="1222"/>
      <c r="L77" s="1222"/>
      <c r="M77" s="1222"/>
      <c r="N77" s="1222"/>
      <c r="AN77" s="1223" t="s">
        <v>615</v>
      </c>
      <c r="AO77" s="1223"/>
      <c r="AP77" s="1223"/>
      <c r="AQ77" s="1223"/>
      <c r="AR77" s="1223"/>
      <c r="AS77" s="1223"/>
      <c r="AT77" s="1223"/>
      <c r="AU77" s="1223"/>
      <c r="AV77" s="1223"/>
      <c r="AW77" s="1223"/>
      <c r="AX77" s="1223"/>
      <c r="AY77" s="1223"/>
      <c r="AZ77" s="1223"/>
      <c r="BA77" s="1223"/>
      <c r="BB77" s="1221" t="s">
        <v>614</v>
      </c>
      <c r="BC77" s="1221"/>
      <c r="BD77" s="1221"/>
      <c r="BE77" s="1221"/>
      <c r="BF77" s="1221"/>
      <c r="BG77" s="1221"/>
      <c r="BH77" s="1221"/>
      <c r="BI77" s="1221"/>
      <c r="BJ77" s="1221"/>
      <c r="BK77" s="1221"/>
      <c r="BL77" s="1221"/>
      <c r="BM77" s="1221"/>
      <c r="BN77" s="1221"/>
      <c r="BO77" s="1221"/>
      <c r="BP77" s="1219">
        <v>0</v>
      </c>
      <c r="BQ77" s="1219"/>
      <c r="BR77" s="1219"/>
      <c r="BS77" s="1219"/>
      <c r="BT77" s="1219"/>
      <c r="BU77" s="1219"/>
      <c r="BV77" s="1219"/>
      <c r="BW77" s="1219"/>
      <c r="BX77" s="1219">
        <v>0</v>
      </c>
      <c r="BY77" s="1219"/>
      <c r="BZ77" s="1219"/>
      <c r="CA77" s="1219"/>
      <c r="CB77" s="1219"/>
      <c r="CC77" s="1219"/>
      <c r="CD77" s="1219"/>
      <c r="CE77" s="1219"/>
      <c r="CF77" s="1219">
        <v>0</v>
      </c>
      <c r="CG77" s="1219"/>
      <c r="CH77" s="1219"/>
      <c r="CI77" s="1219"/>
      <c r="CJ77" s="1219"/>
      <c r="CK77" s="1219"/>
      <c r="CL77" s="1219"/>
      <c r="CM77" s="1219"/>
      <c r="CN77" s="1219">
        <v>0</v>
      </c>
      <c r="CO77" s="1219"/>
      <c r="CP77" s="1219"/>
      <c r="CQ77" s="1219"/>
      <c r="CR77" s="1219"/>
      <c r="CS77" s="1219"/>
      <c r="CT77" s="1219"/>
      <c r="CU77" s="1219"/>
      <c r="CV77" s="1219">
        <v>0</v>
      </c>
      <c r="CW77" s="1219"/>
      <c r="CX77" s="1219"/>
      <c r="CY77" s="1219"/>
      <c r="CZ77" s="1219"/>
      <c r="DA77" s="1219"/>
      <c r="DB77" s="1219"/>
      <c r="DC77" s="1219"/>
    </row>
    <row r="78" spans="2:107" ht="13.5" x14ac:dyDescent="0.15">
      <c r="B78" s="267"/>
      <c r="G78" s="1224"/>
      <c r="H78" s="1224"/>
      <c r="I78" s="1224"/>
      <c r="J78" s="1224"/>
      <c r="K78" s="1222"/>
      <c r="L78" s="1222"/>
      <c r="M78" s="1222"/>
      <c r="N78" s="1222"/>
      <c r="AN78" s="1223"/>
      <c r="AO78" s="1223"/>
      <c r="AP78" s="1223"/>
      <c r="AQ78" s="1223"/>
      <c r="AR78" s="1223"/>
      <c r="AS78" s="1223"/>
      <c r="AT78" s="1223"/>
      <c r="AU78" s="1223"/>
      <c r="AV78" s="1223"/>
      <c r="AW78" s="1223"/>
      <c r="AX78" s="1223"/>
      <c r="AY78" s="1223"/>
      <c r="AZ78" s="1223"/>
      <c r="BA78" s="1223"/>
      <c r="BB78" s="1221"/>
      <c r="BC78" s="1221"/>
      <c r="BD78" s="1221"/>
      <c r="BE78" s="1221"/>
      <c r="BF78" s="1221"/>
      <c r="BG78" s="1221"/>
      <c r="BH78" s="1221"/>
      <c r="BI78" s="1221"/>
      <c r="BJ78" s="1221"/>
      <c r="BK78" s="1221"/>
      <c r="BL78" s="1221"/>
      <c r="BM78" s="1221"/>
      <c r="BN78" s="1221"/>
      <c r="BO78" s="1221"/>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5" x14ac:dyDescent="0.15">
      <c r="B79" s="267"/>
      <c r="G79" s="1224"/>
      <c r="H79" s="1224"/>
      <c r="I79" s="1226"/>
      <c r="J79" s="1226"/>
      <c r="K79" s="1220"/>
      <c r="L79" s="1220"/>
      <c r="M79" s="1220"/>
      <c r="N79" s="1220"/>
      <c r="AN79" s="1223"/>
      <c r="AO79" s="1223"/>
      <c r="AP79" s="1223"/>
      <c r="AQ79" s="1223"/>
      <c r="AR79" s="1223"/>
      <c r="AS79" s="1223"/>
      <c r="AT79" s="1223"/>
      <c r="AU79" s="1223"/>
      <c r="AV79" s="1223"/>
      <c r="AW79" s="1223"/>
      <c r="AX79" s="1223"/>
      <c r="AY79" s="1223"/>
      <c r="AZ79" s="1223"/>
      <c r="BA79" s="1223"/>
      <c r="BB79" s="1221" t="s">
        <v>613</v>
      </c>
      <c r="BC79" s="1221"/>
      <c r="BD79" s="1221"/>
      <c r="BE79" s="1221"/>
      <c r="BF79" s="1221"/>
      <c r="BG79" s="1221"/>
      <c r="BH79" s="1221"/>
      <c r="BI79" s="1221"/>
      <c r="BJ79" s="1221"/>
      <c r="BK79" s="1221"/>
      <c r="BL79" s="1221"/>
      <c r="BM79" s="1221"/>
      <c r="BN79" s="1221"/>
      <c r="BO79" s="1221"/>
      <c r="BP79" s="1219">
        <v>7.4</v>
      </c>
      <c r="BQ79" s="1219"/>
      <c r="BR79" s="1219"/>
      <c r="BS79" s="1219"/>
      <c r="BT79" s="1219"/>
      <c r="BU79" s="1219"/>
      <c r="BV79" s="1219"/>
      <c r="BW79" s="1219"/>
      <c r="BX79" s="1219">
        <v>7.1</v>
      </c>
      <c r="BY79" s="1219"/>
      <c r="BZ79" s="1219"/>
      <c r="CA79" s="1219"/>
      <c r="CB79" s="1219"/>
      <c r="CC79" s="1219"/>
      <c r="CD79" s="1219"/>
      <c r="CE79" s="1219"/>
      <c r="CF79" s="1219">
        <v>7.1</v>
      </c>
      <c r="CG79" s="1219"/>
      <c r="CH79" s="1219"/>
      <c r="CI79" s="1219"/>
      <c r="CJ79" s="1219"/>
      <c r="CK79" s="1219"/>
      <c r="CL79" s="1219"/>
      <c r="CM79" s="1219"/>
      <c r="CN79" s="1219">
        <v>7.3</v>
      </c>
      <c r="CO79" s="1219"/>
      <c r="CP79" s="1219"/>
      <c r="CQ79" s="1219"/>
      <c r="CR79" s="1219"/>
      <c r="CS79" s="1219"/>
      <c r="CT79" s="1219"/>
      <c r="CU79" s="1219"/>
      <c r="CV79" s="1219">
        <v>7.4</v>
      </c>
      <c r="CW79" s="1219"/>
      <c r="CX79" s="1219"/>
      <c r="CY79" s="1219"/>
      <c r="CZ79" s="1219"/>
      <c r="DA79" s="1219"/>
      <c r="DB79" s="1219"/>
      <c r="DC79" s="1219"/>
    </row>
    <row r="80" spans="2:107" ht="13.5" x14ac:dyDescent="0.15">
      <c r="B80" s="267"/>
      <c r="G80" s="1224"/>
      <c r="H80" s="1224"/>
      <c r="I80" s="1226"/>
      <c r="J80" s="1226"/>
      <c r="K80" s="1220"/>
      <c r="L80" s="1220"/>
      <c r="M80" s="1220"/>
      <c r="N80" s="1220"/>
      <c r="AN80" s="1223"/>
      <c r="AO80" s="1223"/>
      <c r="AP80" s="1223"/>
      <c r="AQ80" s="1223"/>
      <c r="AR80" s="1223"/>
      <c r="AS80" s="1223"/>
      <c r="AT80" s="1223"/>
      <c r="AU80" s="1223"/>
      <c r="AV80" s="1223"/>
      <c r="AW80" s="1223"/>
      <c r="AX80" s="1223"/>
      <c r="AY80" s="1223"/>
      <c r="AZ80" s="1223"/>
      <c r="BA80" s="1223"/>
      <c r="BB80" s="1221"/>
      <c r="BC80" s="1221"/>
      <c r="BD80" s="1221"/>
      <c r="BE80" s="1221"/>
      <c r="BF80" s="1221"/>
      <c r="BG80" s="1221"/>
      <c r="BH80" s="1221"/>
      <c r="BI80" s="1221"/>
      <c r="BJ80" s="1221"/>
      <c r="BK80" s="1221"/>
      <c r="BL80" s="1221"/>
      <c r="BM80" s="1221"/>
      <c r="BN80" s="1221"/>
      <c r="BO80" s="1221"/>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5" x14ac:dyDescent="0.15">
      <c r="B81" s="267"/>
    </row>
    <row r="82" spans="2:109" ht="17.25" x14ac:dyDescent="0.15">
      <c r="B82" s="267"/>
      <c r="K82" s="351"/>
      <c r="L82" s="351"/>
      <c r="M82" s="351"/>
      <c r="N82" s="351"/>
      <c r="AQ82" s="351"/>
      <c r="AR82" s="351"/>
      <c r="AS82" s="351"/>
      <c r="AT82" s="351"/>
      <c r="BC82" s="351"/>
      <c r="BD82" s="351"/>
      <c r="BE82" s="351"/>
      <c r="BF82" s="351"/>
      <c r="BO82" s="351"/>
      <c r="BP82" s="351"/>
      <c r="BQ82" s="351"/>
      <c r="BR82" s="351"/>
      <c r="CA82" s="351"/>
      <c r="CB82" s="351"/>
      <c r="CC82" s="351"/>
      <c r="CD82" s="351"/>
      <c r="CM82" s="351"/>
      <c r="CN82" s="351"/>
      <c r="CO82" s="351"/>
      <c r="CP82" s="351"/>
      <c r="CY82" s="351"/>
      <c r="CZ82" s="351"/>
      <c r="DA82" s="351"/>
      <c r="DB82" s="351"/>
      <c r="DC82" s="351"/>
    </row>
    <row r="83" spans="2:109" ht="13.5"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5" x14ac:dyDescent="0.15">
      <c r="DD84" s="263"/>
      <c r="DE84" s="263"/>
    </row>
    <row r="85" spans="2:109" ht="13.5" x14ac:dyDescent="0.15">
      <c r="DD85" s="263"/>
      <c r="DE85" s="263"/>
    </row>
    <row r="86" spans="2:109" ht="13.5" hidden="1" x14ac:dyDescent="0.15">
      <c r="DD86" s="263"/>
      <c r="DE86" s="263"/>
    </row>
    <row r="87" spans="2:109" ht="13.5" hidden="1" x14ac:dyDescent="0.15">
      <c r="K87" s="350"/>
      <c r="AQ87" s="350"/>
      <c r="BC87" s="350"/>
      <c r="BO87" s="350"/>
      <c r="CA87" s="350"/>
      <c r="CM87" s="350"/>
      <c r="CY87" s="350"/>
      <c r="DD87" s="263"/>
      <c r="DE87" s="263"/>
    </row>
    <row r="88" spans="2:109" ht="13.5" hidden="1" x14ac:dyDescent="0.15">
      <c r="DD88" s="263"/>
      <c r="DE88" s="263"/>
    </row>
    <row r="89" spans="2:109" ht="13.5" hidden="1" x14ac:dyDescent="0.15">
      <c r="DD89" s="263"/>
      <c r="DE89" s="263"/>
    </row>
    <row r="90" spans="2:109" ht="13.5" hidden="1" x14ac:dyDescent="0.15">
      <c r="DD90" s="263"/>
      <c r="DE90" s="263"/>
    </row>
    <row r="91" spans="2:109" ht="13.5"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RmUO1fOGHi4ZzODvUUeCqQ9RAOxTjdeOcehsA714RK5S3ke0+Z7V4mA9Xow/PZuiZpltXDGpOUxniw0emjxRiQ==" saltValue="lbpcheyAALCzKfdGt2Mhb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520</v>
      </c>
    </row>
  </sheetData>
  <sheetProtection algorithmName="SHA-512" hashValue="pN0gFTCfJeEO2rgbGqxpRAEr+/ZTnCf1apoKERGljtGuQbBpG6EyR1mW67gavV1/E2c5AvruoEnfDOkFf4lRUQ==" saltValue="X+llwVR795cEVampdZTi0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520</v>
      </c>
    </row>
  </sheetData>
  <sheetProtection algorithmName="SHA-512" hashValue="HsRrvp9jAKUwt3qw0cpTjJORmjxzjf8Fo+uLX1L70mHX6Y0JPIkK5/KZGkUXadU0pw6AInWaodxvwYsmoTrODg==" saltValue="yxXP+XDwRpLLeI3F8JND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570</v>
      </c>
      <c r="G2" s="155"/>
      <c r="H2" s="156"/>
    </row>
    <row r="3" spans="1:8" x14ac:dyDescent="0.15">
      <c r="A3" s="152" t="s">
        <v>563</v>
      </c>
      <c r="B3" s="157"/>
      <c r="C3" s="158"/>
      <c r="D3" s="159">
        <v>151475</v>
      </c>
      <c r="E3" s="160"/>
      <c r="F3" s="161">
        <v>291945</v>
      </c>
      <c r="G3" s="162"/>
      <c r="H3" s="163"/>
    </row>
    <row r="4" spans="1:8" x14ac:dyDescent="0.15">
      <c r="A4" s="164"/>
      <c r="B4" s="165"/>
      <c r="C4" s="166"/>
      <c r="D4" s="167">
        <v>103063</v>
      </c>
      <c r="E4" s="168"/>
      <c r="F4" s="169">
        <v>127651</v>
      </c>
      <c r="G4" s="170"/>
      <c r="H4" s="171"/>
    </row>
    <row r="5" spans="1:8" x14ac:dyDescent="0.15">
      <c r="A5" s="152" t="s">
        <v>565</v>
      </c>
      <c r="B5" s="157"/>
      <c r="C5" s="158"/>
      <c r="D5" s="159">
        <v>163206</v>
      </c>
      <c r="E5" s="160"/>
      <c r="F5" s="161">
        <v>291173</v>
      </c>
      <c r="G5" s="162"/>
      <c r="H5" s="163"/>
    </row>
    <row r="6" spans="1:8" x14ac:dyDescent="0.15">
      <c r="A6" s="164"/>
      <c r="B6" s="165"/>
      <c r="C6" s="166"/>
      <c r="D6" s="167">
        <v>122930</v>
      </c>
      <c r="E6" s="168"/>
      <c r="F6" s="169">
        <v>119071</v>
      </c>
      <c r="G6" s="170"/>
      <c r="H6" s="171"/>
    </row>
    <row r="7" spans="1:8" x14ac:dyDescent="0.15">
      <c r="A7" s="152" t="s">
        <v>566</v>
      </c>
      <c r="B7" s="157"/>
      <c r="C7" s="158"/>
      <c r="D7" s="159">
        <v>115320</v>
      </c>
      <c r="E7" s="160"/>
      <c r="F7" s="161">
        <v>271581</v>
      </c>
      <c r="G7" s="162"/>
      <c r="H7" s="163"/>
    </row>
    <row r="8" spans="1:8" x14ac:dyDescent="0.15">
      <c r="A8" s="164"/>
      <c r="B8" s="165"/>
      <c r="C8" s="166"/>
      <c r="D8" s="167">
        <v>69268</v>
      </c>
      <c r="E8" s="168"/>
      <c r="F8" s="169">
        <v>117844</v>
      </c>
      <c r="G8" s="170"/>
      <c r="H8" s="171"/>
    </row>
    <row r="9" spans="1:8" x14ac:dyDescent="0.15">
      <c r="A9" s="152" t="s">
        <v>567</v>
      </c>
      <c r="B9" s="157"/>
      <c r="C9" s="158"/>
      <c r="D9" s="159">
        <v>125539</v>
      </c>
      <c r="E9" s="160"/>
      <c r="F9" s="161">
        <v>268375</v>
      </c>
      <c r="G9" s="162"/>
      <c r="H9" s="163"/>
    </row>
    <row r="10" spans="1:8" x14ac:dyDescent="0.15">
      <c r="A10" s="164"/>
      <c r="B10" s="165"/>
      <c r="C10" s="166"/>
      <c r="D10" s="167">
        <v>78544</v>
      </c>
      <c r="E10" s="168"/>
      <c r="F10" s="169">
        <v>119602</v>
      </c>
      <c r="G10" s="170"/>
      <c r="H10" s="171"/>
    </row>
    <row r="11" spans="1:8" x14ac:dyDescent="0.15">
      <c r="A11" s="152" t="s">
        <v>568</v>
      </c>
      <c r="B11" s="157"/>
      <c r="C11" s="158"/>
      <c r="D11" s="159">
        <v>188070</v>
      </c>
      <c r="E11" s="160"/>
      <c r="F11" s="161">
        <v>301035</v>
      </c>
      <c r="G11" s="162"/>
      <c r="H11" s="163"/>
    </row>
    <row r="12" spans="1:8" x14ac:dyDescent="0.15">
      <c r="A12" s="164"/>
      <c r="B12" s="165"/>
      <c r="C12" s="172"/>
      <c r="D12" s="167">
        <v>77675</v>
      </c>
      <c r="E12" s="168"/>
      <c r="F12" s="169">
        <v>154376</v>
      </c>
      <c r="G12" s="170"/>
      <c r="H12" s="171"/>
    </row>
    <row r="13" spans="1:8" x14ac:dyDescent="0.15">
      <c r="A13" s="152"/>
      <c r="B13" s="157"/>
      <c r="C13" s="158"/>
      <c r="D13" s="159">
        <v>148722</v>
      </c>
      <c r="E13" s="160"/>
      <c r="F13" s="161">
        <v>284822</v>
      </c>
      <c r="G13" s="173"/>
      <c r="H13" s="163"/>
    </row>
    <row r="14" spans="1:8" x14ac:dyDescent="0.15">
      <c r="A14" s="164"/>
      <c r="B14" s="165"/>
      <c r="C14" s="166"/>
      <c r="D14" s="167">
        <v>90296</v>
      </c>
      <c r="E14" s="168"/>
      <c r="F14" s="169">
        <v>127709</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9.2200000000000006</v>
      </c>
      <c r="C19" s="174">
        <f>ROUND(VALUE(SUBSTITUTE(実質収支比率等に係る経年分析!G$48,"▲","-")),2)</f>
        <v>8.15</v>
      </c>
      <c r="D19" s="174">
        <f>ROUND(VALUE(SUBSTITUTE(実質収支比率等に係る経年分析!H$48,"▲","-")),2)</f>
        <v>10.81</v>
      </c>
      <c r="E19" s="174">
        <f>ROUND(VALUE(SUBSTITUTE(実質収支比率等に係る経年分析!I$48,"▲","-")),2)</f>
        <v>6.64</v>
      </c>
      <c r="F19" s="174">
        <f>ROUND(VALUE(SUBSTITUTE(実質収支比率等に係る経年分析!J$48,"▲","-")),2)</f>
        <v>8.5</v>
      </c>
    </row>
    <row r="20" spans="1:11" x14ac:dyDescent="0.15">
      <c r="A20" s="174" t="s">
        <v>55</v>
      </c>
      <c r="B20" s="174">
        <f>ROUND(VALUE(SUBSTITUTE(実質収支比率等に係る経年分析!F$47,"▲","-")),2)</f>
        <v>18.41</v>
      </c>
      <c r="C20" s="174">
        <f>ROUND(VALUE(SUBSTITUTE(実質収支比率等に係る経年分析!G$47,"▲","-")),2)</f>
        <v>17.440000000000001</v>
      </c>
      <c r="D20" s="174">
        <f>ROUND(VALUE(SUBSTITUTE(実質収支比率等に係る経年分析!H$47,"▲","-")),2)</f>
        <v>20.97</v>
      </c>
      <c r="E20" s="174">
        <f>ROUND(VALUE(SUBSTITUTE(実質収支比率等に係る経年分析!I$47,"▲","-")),2)</f>
        <v>22.36</v>
      </c>
      <c r="F20" s="174">
        <f>ROUND(VALUE(SUBSTITUTE(実質収支比率等に係る経年分析!J$47,"▲","-")),2)</f>
        <v>23.96</v>
      </c>
    </row>
    <row r="21" spans="1:11" x14ac:dyDescent="0.15">
      <c r="A21" s="174" t="s">
        <v>56</v>
      </c>
      <c r="B21" s="174">
        <f>IF(ISNUMBER(VALUE(SUBSTITUTE(実質収支比率等に係る経年分析!F$49,"▲","-"))),ROUND(VALUE(SUBSTITUTE(実質収支比率等に係る経年分析!F$49,"▲","-")),2),NA())</f>
        <v>-2.5</v>
      </c>
      <c r="C21" s="174">
        <f>IF(ISNUMBER(VALUE(SUBSTITUTE(実質収支比率等に係る経年分析!G$49,"▲","-"))),ROUND(VALUE(SUBSTITUTE(実質収支比率等に係る経年分析!G$49,"▲","-")),2),NA())</f>
        <v>-6.45</v>
      </c>
      <c r="D21" s="174">
        <f>IF(ISNUMBER(VALUE(SUBSTITUTE(実質収支比率等に係る経年分析!H$49,"▲","-"))),ROUND(VALUE(SUBSTITUTE(実質収支比率等に係る経年分析!H$49,"▲","-")),2),NA())</f>
        <v>1.94</v>
      </c>
      <c r="E21" s="174">
        <f>IF(ISNUMBER(VALUE(SUBSTITUTE(実質収支比率等に係る経年分析!I$49,"▲","-"))),ROUND(VALUE(SUBSTITUTE(実質収支比率等に係る経年分析!I$49,"▲","-")),2),NA())</f>
        <v>-3.58</v>
      </c>
      <c r="F21" s="174">
        <f>IF(ISNUMBER(VALUE(SUBSTITUTE(実質収支比率等に係る経年分析!J$49,"▲","-"))),ROUND(VALUE(SUBSTITUTE(実質収支比率等に係る経年分析!J$49,"▲","-")),2),NA())</f>
        <v>3.35</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簡易水道特別会計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特定環境保全公共下水道特別会計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0.39</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7.0000000000000007E-2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0.41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9.2200000000000006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290</v>
      </c>
      <c r="E42" s="176"/>
      <c r="F42" s="176"/>
      <c r="G42" s="176">
        <f>'実質公債費比率（分子）の構造'!L$52</f>
        <v>280</v>
      </c>
      <c r="H42" s="176"/>
      <c r="I42" s="176"/>
      <c r="J42" s="176">
        <f>'実質公債費比率（分子）の構造'!M$52</f>
        <v>264</v>
      </c>
      <c r="K42" s="176"/>
      <c r="L42" s="176"/>
      <c r="M42" s="176">
        <f>'実質公債費比率（分子）の構造'!N$52</f>
        <v>277</v>
      </c>
      <c r="N42" s="176"/>
      <c r="O42" s="176"/>
      <c r="P42" s="176">
        <f>'実質公債費比率（分子）の構造'!O$52</f>
        <v>276</v>
      </c>
    </row>
    <row r="43" spans="1:16" x14ac:dyDescent="0.15">
      <c r="A43" s="176" t="s">
        <v>64</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3</v>
      </c>
      <c r="C45" s="176"/>
      <c r="D45" s="176"/>
      <c r="E45" s="176">
        <f>'実質公債費比率（分子）の構造'!L$49</f>
        <v>4</v>
      </c>
      <c r="F45" s="176"/>
      <c r="G45" s="176"/>
      <c r="H45" s="176">
        <f>'実質公債費比率（分子）の構造'!M$49</f>
        <v>5</v>
      </c>
      <c r="I45" s="176"/>
      <c r="J45" s="176"/>
      <c r="K45" s="176">
        <f>'実質公債費比率（分子）の構造'!N$49</f>
        <v>5</v>
      </c>
      <c r="L45" s="176"/>
      <c r="M45" s="176"/>
      <c r="N45" s="176">
        <f>'実質公債費比率（分子）の構造'!O$49</f>
        <v>4</v>
      </c>
      <c r="O45" s="176"/>
      <c r="P45" s="176"/>
    </row>
    <row r="46" spans="1:16" x14ac:dyDescent="0.15">
      <c r="A46" s="176" t="s">
        <v>67</v>
      </c>
      <c r="B46" s="176">
        <f>'実質公債費比率（分子）の構造'!K$48</f>
        <v>103</v>
      </c>
      <c r="C46" s="176"/>
      <c r="D46" s="176"/>
      <c r="E46" s="176">
        <f>'実質公債費比率（分子）の構造'!L$48</f>
        <v>114</v>
      </c>
      <c r="F46" s="176"/>
      <c r="G46" s="176"/>
      <c r="H46" s="176">
        <f>'実質公債費比率（分子）の構造'!M$48</f>
        <v>120</v>
      </c>
      <c r="I46" s="176"/>
      <c r="J46" s="176"/>
      <c r="K46" s="176">
        <f>'実質公債費比率（分子）の構造'!N$48</f>
        <v>112</v>
      </c>
      <c r="L46" s="176"/>
      <c r="M46" s="176"/>
      <c r="N46" s="176">
        <f>'実質公債費比率（分子）の構造'!O$48</f>
        <v>113</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323</v>
      </c>
      <c r="C49" s="176"/>
      <c r="D49" s="176"/>
      <c r="E49" s="176">
        <f>'実質公債費比率（分子）の構造'!L$45</f>
        <v>288</v>
      </c>
      <c r="F49" s="176"/>
      <c r="G49" s="176"/>
      <c r="H49" s="176">
        <f>'実質公債費比率（分子）の構造'!M$45</f>
        <v>256</v>
      </c>
      <c r="I49" s="176"/>
      <c r="J49" s="176"/>
      <c r="K49" s="176">
        <f>'実質公債費比率（分子）の構造'!N$45</f>
        <v>272</v>
      </c>
      <c r="L49" s="176"/>
      <c r="M49" s="176"/>
      <c r="N49" s="176">
        <f>'実質公債費比率（分子）の構造'!O$45</f>
        <v>262</v>
      </c>
      <c r="O49" s="176"/>
      <c r="P49" s="176"/>
    </row>
    <row r="50" spans="1:16" x14ac:dyDescent="0.15">
      <c r="A50" s="176" t="s">
        <v>71</v>
      </c>
      <c r="B50" s="176" t="e">
        <f>NA()</f>
        <v>#N/A</v>
      </c>
      <c r="C50" s="176">
        <f>IF(ISNUMBER('実質公債費比率（分子）の構造'!K$53),'実質公債費比率（分子）の構造'!K$53,NA())</f>
        <v>139</v>
      </c>
      <c r="D50" s="176" t="e">
        <f>NA()</f>
        <v>#N/A</v>
      </c>
      <c r="E50" s="176" t="e">
        <f>NA()</f>
        <v>#N/A</v>
      </c>
      <c r="F50" s="176">
        <f>IF(ISNUMBER('実質公債費比率（分子）の構造'!L$53),'実質公債費比率（分子）の構造'!L$53,NA())</f>
        <v>126</v>
      </c>
      <c r="G50" s="176" t="e">
        <f>NA()</f>
        <v>#N/A</v>
      </c>
      <c r="H50" s="176" t="e">
        <f>NA()</f>
        <v>#N/A</v>
      </c>
      <c r="I50" s="176">
        <f>IF(ISNUMBER('実質公債費比率（分子）の構造'!M$53),'実質公債費比率（分子）の構造'!M$53,NA())</f>
        <v>117</v>
      </c>
      <c r="J50" s="176" t="e">
        <f>NA()</f>
        <v>#N/A</v>
      </c>
      <c r="K50" s="176" t="e">
        <f>NA()</f>
        <v>#N/A</v>
      </c>
      <c r="L50" s="176">
        <f>IF(ISNUMBER('実質公債費比率（分子）の構造'!N$53),'実質公債費比率（分子）の構造'!N$53,NA())</f>
        <v>112</v>
      </c>
      <c r="M50" s="176" t="e">
        <f>NA()</f>
        <v>#N/A</v>
      </c>
      <c r="N50" s="176" t="e">
        <f>NA()</f>
        <v>#N/A</v>
      </c>
      <c r="O50" s="176">
        <f>IF(ISNUMBER('実質公債費比率（分子）の構造'!O$53),'実質公債費比率（分子）の構造'!O$53,NA())</f>
        <v>103</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2863</v>
      </c>
      <c r="E56" s="175"/>
      <c r="F56" s="175"/>
      <c r="G56" s="175">
        <f>'将来負担比率（分子）の構造'!J$52</f>
        <v>2773</v>
      </c>
      <c r="H56" s="175"/>
      <c r="I56" s="175"/>
      <c r="J56" s="175">
        <f>'将来負担比率（分子）の構造'!K$52</f>
        <v>3069</v>
      </c>
      <c r="K56" s="175"/>
      <c r="L56" s="175"/>
      <c r="M56" s="175">
        <f>'将来負担比率（分子）の構造'!L$52</f>
        <v>2909</v>
      </c>
      <c r="N56" s="175"/>
      <c r="O56" s="175"/>
      <c r="P56" s="175">
        <f>'将来負担比率（分子）の構造'!M$52</f>
        <v>2850</v>
      </c>
    </row>
    <row r="57" spans="1:16" x14ac:dyDescent="0.15">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41</v>
      </c>
      <c r="B58" s="175"/>
      <c r="C58" s="175"/>
      <c r="D58" s="175">
        <f>'将来負担比率（分子）の構造'!I$50</f>
        <v>1008</v>
      </c>
      <c r="E58" s="175"/>
      <c r="F58" s="175"/>
      <c r="G58" s="175">
        <f>'将来負担比率（分子）の構造'!J$50</f>
        <v>1024</v>
      </c>
      <c r="H58" s="175"/>
      <c r="I58" s="175"/>
      <c r="J58" s="175">
        <f>'将来負担比率（分子）の構造'!K$50</f>
        <v>1131</v>
      </c>
      <c r="K58" s="175"/>
      <c r="L58" s="175"/>
      <c r="M58" s="175">
        <f>'将来負担比率（分子）の構造'!L$50</f>
        <v>1263</v>
      </c>
      <c r="N58" s="175"/>
      <c r="O58" s="175"/>
      <c r="P58" s="175">
        <f>'将来負担比率（分子）の構造'!M$50</f>
        <v>1424</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488</v>
      </c>
      <c r="C62" s="175"/>
      <c r="D62" s="175"/>
      <c r="E62" s="175">
        <f>'将来負担比率（分子）の構造'!J$45</f>
        <v>442</v>
      </c>
      <c r="F62" s="175"/>
      <c r="G62" s="175"/>
      <c r="H62" s="175">
        <f>'将来負担比率（分子）の構造'!K$45</f>
        <v>405</v>
      </c>
      <c r="I62" s="175"/>
      <c r="J62" s="175"/>
      <c r="K62" s="175">
        <f>'将来負担比率（分子）の構造'!L$45</f>
        <v>379</v>
      </c>
      <c r="L62" s="175"/>
      <c r="M62" s="175"/>
      <c r="N62" s="175">
        <f>'将来負担比率（分子）の構造'!M$45</f>
        <v>346</v>
      </c>
      <c r="O62" s="175"/>
      <c r="P62" s="175"/>
    </row>
    <row r="63" spans="1:16" x14ac:dyDescent="0.15">
      <c r="A63" s="175" t="s">
        <v>34</v>
      </c>
      <c r="B63" s="175">
        <f>'将来負担比率（分子）の構造'!I$44</f>
        <v>48</v>
      </c>
      <c r="C63" s="175"/>
      <c r="D63" s="175"/>
      <c r="E63" s="175">
        <f>'将来負担比率（分子）の構造'!J$44</f>
        <v>45</v>
      </c>
      <c r="F63" s="175"/>
      <c r="G63" s="175"/>
      <c r="H63" s="175">
        <f>'将来負担比率（分子）の構造'!K$44</f>
        <v>43</v>
      </c>
      <c r="I63" s="175"/>
      <c r="J63" s="175"/>
      <c r="K63" s="175">
        <f>'将来負担比率（分子）の構造'!L$44</f>
        <v>45</v>
      </c>
      <c r="L63" s="175"/>
      <c r="M63" s="175"/>
      <c r="N63" s="175">
        <f>'将来負担比率（分子）の構造'!M$44</f>
        <v>63</v>
      </c>
      <c r="O63" s="175"/>
      <c r="P63" s="175"/>
    </row>
    <row r="64" spans="1:16" x14ac:dyDescent="0.15">
      <c r="A64" s="175" t="s">
        <v>33</v>
      </c>
      <c r="B64" s="175">
        <f>'将来負担比率（分子）の構造'!I$43</f>
        <v>1150</v>
      </c>
      <c r="C64" s="175"/>
      <c r="D64" s="175"/>
      <c r="E64" s="175">
        <f>'将来負担比率（分子）の構造'!J$43</f>
        <v>1133</v>
      </c>
      <c r="F64" s="175"/>
      <c r="G64" s="175"/>
      <c r="H64" s="175">
        <f>'将来負担比率（分子）の構造'!K$43</f>
        <v>1055</v>
      </c>
      <c r="I64" s="175"/>
      <c r="J64" s="175"/>
      <c r="K64" s="175">
        <f>'将来負担比率（分子）の構造'!L$43</f>
        <v>953</v>
      </c>
      <c r="L64" s="175"/>
      <c r="M64" s="175"/>
      <c r="N64" s="175">
        <f>'将来負担比率（分子）の構造'!M$43</f>
        <v>841</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2556</v>
      </c>
      <c r="C66" s="175"/>
      <c r="D66" s="175"/>
      <c r="E66" s="175">
        <f>'将来負担比率（分子）の構造'!J$41</f>
        <v>2558</v>
      </c>
      <c r="F66" s="175"/>
      <c r="G66" s="175"/>
      <c r="H66" s="175">
        <f>'将来負担比率（分子）の構造'!K$41</f>
        <v>2880</v>
      </c>
      <c r="I66" s="175"/>
      <c r="J66" s="175"/>
      <c r="K66" s="175">
        <f>'将来負担比率（分子）の構造'!L$41</f>
        <v>2801</v>
      </c>
      <c r="L66" s="175"/>
      <c r="M66" s="175"/>
      <c r="N66" s="175">
        <f>'将来負担比率（分子）の構造'!M$41</f>
        <v>2792</v>
      </c>
      <c r="O66" s="175"/>
      <c r="P66" s="175"/>
    </row>
    <row r="67" spans="1:16" x14ac:dyDescent="0.15">
      <c r="A67" s="175" t="s">
        <v>75</v>
      </c>
      <c r="B67" s="175" t="e">
        <f>NA()</f>
        <v>#N/A</v>
      </c>
      <c r="C67" s="175">
        <f>IF(ISNUMBER('将来負担比率（分子）の構造'!I$53), IF('将来負担比率（分子）の構造'!I$53 &lt; 0, 0, '将来負担比率（分子）の構造'!I$53), NA())</f>
        <v>370</v>
      </c>
      <c r="D67" s="175" t="e">
        <f>NA()</f>
        <v>#N/A</v>
      </c>
      <c r="E67" s="175" t="e">
        <f>NA()</f>
        <v>#N/A</v>
      </c>
      <c r="F67" s="175">
        <f>IF(ISNUMBER('将来負担比率（分子）の構造'!J$53), IF('将来負担比率（分子）の構造'!J$53 &lt; 0, 0, '将来負担比率（分子）の構造'!J$53), NA())</f>
        <v>381</v>
      </c>
      <c r="G67" s="175" t="e">
        <f>NA()</f>
        <v>#N/A</v>
      </c>
      <c r="H67" s="175" t="e">
        <f>NA()</f>
        <v>#N/A</v>
      </c>
      <c r="I67" s="175">
        <f>IF(ISNUMBER('将来負担比率（分子）の構造'!K$53), IF('将来負担比率（分子）の構造'!K$53 &lt; 0, 0, '将来負担比率（分子）の構造'!K$53), NA())</f>
        <v>184</v>
      </c>
      <c r="J67" s="175" t="e">
        <f>NA()</f>
        <v>#N/A</v>
      </c>
      <c r="K67" s="175" t="e">
        <f>NA()</f>
        <v>#N/A</v>
      </c>
      <c r="L67" s="175">
        <f>IF(ISNUMBER('将来負担比率（分子）の構造'!L$53), IF('将来負担比率（分子）の構造'!L$53 &lt; 0, 0, '将来負担比率（分子）の構造'!L$53), NA())</f>
        <v>5</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373</v>
      </c>
      <c r="C72" s="179">
        <f>基金残高に係る経年分析!G55</f>
        <v>400</v>
      </c>
      <c r="D72" s="179">
        <f>基金残高に係る経年分析!H55</f>
        <v>451</v>
      </c>
    </row>
    <row r="73" spans="1:16" x14ac:dyDescent="0.15">
      <c r="A73" s="178" t="s">
        <v>78</v>
      </c>
      <c r="B73" s="179">
        <f>基金残高に係る経年分析!F56</f>
        <v>259</v>
      </c>
      <c r="C73" s="179">
        <f>基金残高に係る経年分析!G56</f>
        <v>289</v>
      </c>
      <c r="D73" s="179">
        <f>基金残高に係る経年分析!H56</f>
        <v>359</v>
      </c>
    </row>
    <row r="74" spans="1:16" x14ac:dyDescent="0.15">
      <c r="A74" s="178" t="s">
        <v>79</v>
      </c>
      <c r="B74" s="179">
        <f>基金残高に係る経年分析!F57</f>
        <v>468</v>
      </c>
      <c r="C74" s="179">
        <f>基金残高に係る経年分析!G57</f>
        <v>542</v>
      </c>
      <c r="D74" s="179">
        <f>基金残高に係る経年分析!H57</f>
        <v>577</v>
      </c>
    </row>
  </sheetData>
  <sheetProtection algorithmName="SHA-512" hashValue="6GDn81+UVS4pLbwQyzJ5F7xzP00JDfZdtf9ZkiVB+QSuHoEJazQ7iwLGc4I4w7fMexoKWIuqvd1KPjfTBqBzxw==" saltValue="Itwd7CDbZwSnecryaIJh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9"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6" t="s">
        <v>210</v>
      </c>
      <c r="DI1" s="727"/>
      <c r="DJ1" s="727"/>
      <c r="DK1" s="727"/>
      <c r="DL1" s="727"/>
      <c r="DM1" s="727"/>
      <c r="DN1" s="728"/>
      <c r="DO1" s="215"/>
      <c r="DP1" s="726" t="s">
        <v>211</v>
      </c>
      <c r="DQ1" s="727"/>
      <c r="DR1" s="727"/>
      <c r="DS1" s="727"/>
      <c r="DT1" s="727"/>
      <c r="DU1" s="727"/>
      <c r="DV1" s="727"/>
      <c r="DW1" s="727"/>
      <c r="DX1" s="727"/>
      <c r="DY1" s="727"/>
      <c r="DZ1" s="727"/>
      <c r="EA1" s="727"/>
      <c r="EB1" s="727"/>
      <c r="EC1" s="728"/>
      <c r="ED1" s="214"/>
      <c r="EE1" s="214"/>
      <c r="EF1" s="214"/>
      <c r="EG1" s="214"/>
      <c r="EH1" s="214"/>
      <c r="EI1" s="214"/>
      <c r="EJ1" s="214"/>
      <c r="EK1" s="214"/>
      <c r="EL1" s="214"/>
      <c r="EM1" s="214"/>
    </row>
    <row r="2" spans="2:143" ht="22.5" customHeight="1" x14ac:dyDescent="0.15">
      <c r="B2" s="216" t="s">
        <v>212</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215</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29" t="s">
        <v>219</v>
      </c>
      <c r="AQ4" s="729"/>
      <c r="AR4" s="729"/>
      <c r="AS4" s="729"/>
      <c r="AT4" s="729"/>
      <c r="AU4" s="729"/>
      <c r="AV4" s="729"/>
      <c r="AW4" s="729"/>
      <c r="AX4" s="729"/>
      <c r="AY4" s="729"/>
      <c r="AZ4" s="729"/>
      <c r="BA4" s="729"/>
      <c r="BB4" s="729"/>
      <c r="BC4" s="729"/>
      <c r="BD4" s="729"/>
      <c r="BE4" s="729"/>
      <c r="BF4" s="729"/>
      <c r="BG4" s="729" t="s">
        <v>220</v>
      </c>
      <c r="BH4" s="729"/>
      <c r="BI4" s="729"/>
      <c r="BJ4" s="729"/>
      <c r="BK4" s="729"/>
      <c r="BL4" s="729"/>
      <c r="BM4" s="729"/>
      <c r="BN4" s="729"/>
      <c r="BO4" s="729" t="s">
        <v>217</v>
      </c>
      <c r="BP4" s="729"/>
      <c r="BQ4" s="729"/>
      <c r="BR4" s="729"/>
      <c r="BS4" s="729" t="s">
        <v>221</v>
      </c>
      <c r="BT4" s="729"/>
      <c r="BU4" s="729"/>
      <c r="BV4" s="729"/>
      <c r="BW4" s="729"/>
      <c r="BX4" s="729"/>
      <c r="BY4" s="729"/>
      <c r="BZ4" s="729"/>
      <c r="CA4" s="729"/>
      <c r="CB4" s="729"/>
      <c r="CD4" s="688" t="s">
        <v>222</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223</v>
      </c>
      <c r="C5" s="686"/>
      <c r="D5" s="686"/>
      <c r="E5" s="686"/>
      <c r="F5" s="686"/>
      <c r="G5" s="686"/>
      <c r="H5" s="686"/>
      <c r="I5" s="686"/>
      <c r="J5" s="686"/>
      <c r="K5" s="686"/>
      <c r="L5" s="686"/>
      <c r="M5" s="686"/>
      <c r="N5" s="686"/>
      <c r="O5" s="686"/>
      <c r="P5" s="686"/>
      <c r="Q5" s="687"/>
      <c r="R5" s="682">
        <v>263293</v>
      </c>
      <c r="S5" s="683"/>
      <c r="T5" s="683"/>
      <c r="U5" s="683"/>
      <c r="V5" s="683"/>
      <c r="W5" s="683"/>
      <c r="X5" s="683"/>
      <c r="Y5" s="711"/>
      <c r="Z5" s="724">
        <v>7.2</v>
      </c>
      <c r="AA5" s="724"/>
      <c r="AB5" s="724"/>
      <c r="AC5" s="724"/>
      <c r="AD5" s="725">
        <v>263293</v>
      </c>
      <c r="AE5" s="725"/>
      <c r="AF5" s="725"/>
      <c r="AG5" s="725"/>
      <c r="AH5" s="725"/>
      <c r="AI5" s="725"/>
      <c r="AJ5" s="725"/>
      <c r="AK5" s="725"/>
      <c r="AL5" s="712">
        <v>14.1</v>
      </c>
      <c r="AM5" s="694"/>
      <c r="AN5" s="694"/>
      <c r="AO5" s="713"/>
      <c r="AP5" s="685" t="s">
        <v>224</v>
      </c>
      <c r="AQ5" s="686"/>
      <c r="AR5" s="686"/>
      <c r="AS5" s="686"/>
      <c r="AT5" s="686"/>
      <c r="AU5" s="686"/>
      <c r="AV5" s="686"/>
      <c r="AW5" s="686"/>
      <c r="AX5" s="686"/>
      <c r="AY5" s="686"/>
      <c r="AZ5" s="686"/>
      <c r="BA5" s="686"/>
      <c r="BB5" s="686"/>
      <c r="BC5" s="686"/>
      <c r="BD5" s="686"/>
      <c r="BE5" s="686"/>
      <c r="BF5" s="687"/>
      <c r="BG5" s="632">
        <v>263293</v>
      </c>
      <c r="BH5" s="633"/>
      <c r="BI5" s="633"/>
      <c r="BJ5" s="633"/>
      <c r="BK5" s="633"/>
      <c r="BL5" s="633"/>
      <c r="BM5" s="633"/>
      <c r="BN5" s="634"/>
      <c r="BO5" s="663">
        <v>100</v>
      </c>
      <c r="BP5" s="663"/>
      <c r="BQ5" s="663"/>
      <c r="BR5" s="663"/>
      <c r="BS5" s="664" t="s">
        <v>225</v>
      </c>
      <c r="BT5" s="664"/>
      <c r="BU5" s="664"/>
      <c r="BV5" s="664"/>
      <c r="BW5" s="664"/>
      <c r="BX5" s="664"/>
      <c r="BY5" s="664"/>
      <c r="BZ5" s="664"/>
      <c r="CA5" s="664"/>
      <c r="CB5" s="709"/>
      <c r="CD5" s="688" t="s">
        <v>219</v>
      </c>
      <c r="CE5" s="689"/>
      <c r="CF5" s="689"/>
      <c r="CG5" s="689"/>
      <c r="CH5" s="689"/>
      <c r="CI5" s="689"/>
      <c r="CJ5" s="689"/>
      <c r="CK5" s="689"/>
      <c r="CL5" s="689"/>
      <c r="CM5" s="689"/>
      <c r="CN5" s="689"/>
      <c r="CO5" s="689"/>
      <c r="CP5" s="689"/>
      <c r="CQ5" s="690"/>
      <c r="CR5" s="688" t="s">
        <v>226</v>
      </c>
      <c r="CS5" s="689"/>
      <c r="CT5" s="689"/>
      <c r="CU5" s="689"/>
      <c r="CV5" s="689"/>
      <c r="CW5" s="689"/>
      <c r="CX5" s="689"/>
      <c r="CY5" s="690"/>
      <c r="CZ5" s="688" t="s">
        <v>217</v>
      </c>
      <c r="DA5" s="689"/>
      <c r="DB5" s="689"/>
      <c r="DC5" s="690"/>
      <c r="DD5" s="688" t="s">
        <v>227</v>
      </c>
      <c r="DE5" s="689"/>
      <c r="DF5" s="689"/>
      <c r="DG5" s="689"/>
      <c r="DH5" s="689"/>
      <c r="DI5" s="689"/>
      <c r="DJ5" s="689"/>
      <c r="DK5" s="689"/>
      <c r="DL5" s="689"/>
      <c r="DM5" s="689"/>
      <c r="DN5" s="689"/>
      <c r="DO5" s="689"/>
      <c r="DP5" s="690"/>
      <c r="DQ5" s="688" t="s">
        <v>228</v>
      </c>
      <c r="DR5" s="689"/>
      <c r="DS5" s="689"/>
      <c r="DT5" s="689"/>
      <c r="DU5" s="689"/>
      <c r="DV5" s="689"/>
      <c r="DW5" s="689"/>
      <c r="DX5" s="689"/>
      <c r="DY5" s="689"/>
      <c r="DZ5" s="689"/>
      <c r="EA5" s="689"/>
      <c r="EB5" s="689"/>
      <c r="EC5" s="690"/>
    </row>
    <row r="6" spans="2:143" ht="11.25" customHeight="1" x14ac:dyDescent="0.15">
      <c r="B6" s="629" t="s">
        <v>229</v>
      </c>
      <c r="C6" s="630"/>
      <c r="D6" s="630"/>
      <c r="E6" s="630"/>
      <c r="F6" s="630"/>
      <c r="G6" s="630"/>
      <c r="H6" s="630"/>
      <c r="I6" s="630"/>
      <c r="J6" s="630"/>
      <c r="K6" s="630"/>
      <c r="L6" s="630"/>
      <c r="M6" s="630"/>
      <c r="N6" s="630"/>
      <c r="O6" s="630"/>
      <c r="P6" s="630"/>
      <c r="Q6" s="631"/>
      <c r="R6" s="632">
        <v>56943</v>
      </c>
      <c r="S6" s="633"/>
      <c r="T6" s="633"/>
      <c r="U6" s="633"/>
      <c r="V6" s="633"/>
      <c r="W6" s="633"/>
      <c r="X6" s="633"/>
      <c r="Y6" s="634"/>
      <c r="Z6" s="663">
        <v>1.6</v>
      </c>
      <c r="AA6" s="663"/>
      <c r="AB6" s="663"/>
      <c r="AC6" s="663"/>
      <c r="AD6" s="664">
        <v>56943</v>
      </c>
      <c r="AE6" s="664"/>
      <c r="AF6" s="664"/>
      <c r="AG6" s="664"/>
      <c r="AH6" s="664"/>
      <c r="AI6" s="664"/>
      <c r="AJ6" s="664"/>
      <c r="AK6" s="664"/>
      <c r="AL6" s="635">
        <v>3</v>
      </c>
      <c r="AM6" s="636"/>
      <c r="AN6" s="636"/>
      <c r="AO6" s="665"/>
      <c r="AP6" s="629" t="s">
        <v>230</v>
      </c>
      <c r="AQ6" s="630"/>
      <c r="AR6" s="630"/>
      <c r="AS6" s="630"/>
      <c r="AT6" s="630"/>
      <c r="AU6" s="630"/>
      <c r="AV6" s="630"/>
      <c r="AW6" s="630"/>
      <c r="AX6" s="630"/>
      <c r="AY6" s="630"/>
      <c r="AZ6" s="630"/>
      <c r="BA6" s="630"/>
      <c r="BB6" s="630"/>
      <c r="BC6" s="630"/>
      <c r="BD6" s="630"/>
      <c r="BE6" s="630"/>
      <c r="BF6" s="631"/>
      <c r="BG6" s="632">
        <v>263293</v>
      </c>
      <c r="BH6" s="633"/>
      <c r="BI6" s="633"/>
      <c r="BJ6" s="633"/>
      <c r="BK6" s="633"/>
      <c r="BL6" s="633"/>
      <c r="BM6" s="633"/>
      <c r="BN6" s="634"/>
      <c r="BO6" s="663">
        <v>100</v>
      </c>
      <c r="BP6" s="663"/>
      <c r="BQ6" s="663"/>
      <c r="BR6" s="663"/>
      <c r="BS6" s="664" t="s">
        <v>131</v>
      </c>
      <c r="BT6" s="664"/>
      <c r="BU6" s="664"/>
      <c r="BV6" s="664"/>
      <c r="BW6" s="664"/>
      <c r="BX6" s="664"/>
      <c r="BY6" s="664"/>
      <c r="BZ6" s="664"/>
      <c r="CA6" s="664"/>
      <c r="CB6" s="709"/>
      <c r="CD6" s="685" t="s">
        <v>231</v>
      </c>
      <c r="CE6" s="686"/>
      <c r="CF6" s="686"/>
      <c r="CG6" s="686"/>
      <c r="CH6" s="686"/>
      <c r="CI6" s="686"/>
      <c r="CJ6" s="686"/>
      <c r="CK6" s="686"/>
      <c r="CL6" s="686"/>
      <c r="CM6" s="686"/>
      <c r="CN6" s="686"/>
      <c r="CO6" s="686"/>
      <c r="CP6" s="686"/>
      <c r="CQ6" s="687"/>
      <c r="CR6" s="632">
        <v>54112</v>
      </c>
      <c r="CS6" s="633"/>
      <c r="CT6" s="633"/>
      <c r="CU6" s="633"/>
      <c r="CV6" s="633"/>
      <c r="CW6" s="633"/>
      <c r="CX6" s="633"/>
      <c r="CY6" s="634"/>
      <c r="CZ6" s="712">
        <v>1.6</v>
      </c>
      <c r="DA6" s="694"/>
      <c r="DB6" s="694"/>
      <c r="DC6" s="714"/>
      <c r="DD6" s="638" t="s">
        <v>131</v>
      </c>
      <c r="DE6" s="633"/>
      <c r="DF6" s="633"/>
      <c r="DG6" s="633"/>
      <c r="DH6" s="633"/>
      <c r="DI6" s="633"/>
      <c r="DJ6" s="633"/>
      <c r="DK6" s="633"/>
      <c r="DL6" s="633"/>
      <c r="DM6" s="633"/>
      <c r="DN6" s="633"/>
      <c r="DO6" s="633"/>
      <c r="DP6" s="634"/>
      <c r="DQ6" s="638">
        <v>54112</v>
      </c>
      <c r="DR6" s="633"/>
      <c r="DS6" s="633"/>
      <c r="DT6" s="633"/>
      <c r="DU6" s="633"/>
      <c r="DV6" s="633"/>
      <c r="DW6" s="633"/>
      <c r="DX6" s="633"/>
      <c r="DY6" s="633"/>
      <c r="DZ6" s="633"/>
      <c r="EA6" s="633"/>
      <c r="EB6" s="633"/>
      <c r="EC6" s="674"/>
    </row>
    <row r="7" spans="2:143" ht="11.25" customHeight="1" x14ac:dyDescent="0.15">
      <c r="B7" s="629" t="s">
        <v>232</v>
      </c>
      <c r="C7" s="630"/>
      <c r="D7" s="630"/>
      <c r="E7" s="630"/>
      <c r="F7" s="630"/>
      <c r="G7" s="630"/>
      <c r="H7" s="630"/>
      <c r="I7" s="630"/>
      <c r="J7" s="630"/>
      <c r="K7" s="630"/>
      <c r="L7" s="630"/>
      <c r="M7" s="630"/>
      <c r="N7" s="630"/>
      <c r="O7" s="630"/>
      <c r="P7" s="630"/>
      <c r="Q7" s="631"/>
      <c r="R7" s="632">
        <v>131</v>
      </c>
      <c r="S7" s="633"/>
      <c r="T7" s="633"/>
      <c r="U7" s="633"/>
      <c r="V7" s="633"/>
      <c r="W7" s="633"/>
      <c r="X7" s="633"/>
      <c r="Y7" s="634"/>
      <c r="Z7" s="663">
        <v>0</v>
      </c>
      <c r="AA7" s="663"/>
      <c r="AB7" s="663"/>
      <c r="AC7" s="663"/>
      <c r="AD7" s="664">
        <v>131</v>
      </c>
      <c r="AE7" s="664"/>
      <c r="AF7" s="664"/>
      <c r="AG7" s="664"/>
      <c r="AH7" s="664"/>
      <c r="AI7" s="664"/>
      <c r="AJ7" s="664"/>
      <c r="AK7" s="664"/>
      <c r="AL7" s="635">
        <v>0</v>
      </c>
      <c r="AM7" s="636"/>
      <c r="AN7" s="636"/>
      <c r="AO7" s="665"/>
      <c r="AP7" s="629" t="s">
        <v>233</v>
      </c>
      <c r="AQ7" s="630"/>
      <c r="AR7" s="630"/>
      <c r="AS7" s="630"/>
      <c r="AT7" s="630"/>
      <c r="AU7" s="630"/>
      <c r="AV7" s="630"/>
      <c r="AW7" s="630"/>
      <c r="AX7" s="630"/>
      <c r="AY7" s="630"/>
      <c r="AZ7" s="630"/>
      <c r="BA7" s="630"/>
      <c r="BB7" s="630"/>
      <c r="BC7" s="630"/>
      <c r="BD7" s="630"/>
      <c r="BE7" s="630"/>
      <c r="BF7" s="631"/>
      <c r="BG7" s="632">
        <v>64526</v>
      </c>
      <c r="BH7" s="633"/>
      <c r="BI7" s="633"/>
      <c r="BJ7" s="633"/>
      <c r="BK7" s="633"/>
      <c r="BL7" s="633"/>
      <c r="BM7" s="633"/>
      <c r="BN7" s="634"/>
      <c r="BO7" s="663">
        <v>24.5</v>
      </c>
      <c r="BP7" s="663"/>
      <c r="BQ7" s="663"/>
      <c r="BR7" s="663"/>
      <c r="BS7" s="664" t="s">
        <v>225</v>
      </c>
      <c r="BT7" s="664"/>
      <c r="BU7" s="664"/>
      <c r="BV7" s="664"/>
      <c r="BW7" s="664"/>
      <c r="BX7" s="664"/>
      <c r="BY7" s="664"/>
      <c r="BZ7" s="664"/>
      <c r="CA7" s="664"/>
      <c r="CB7" s="709"/>
      <c r="CD7" s="629" t="s">
        <v>234</v>
      </c>
      <c r="CE7" s="630"/>
      <c r="CF7" s="630"/>
      <c r="CG7" s="630"/>
      <c r="CH7" s="630"/>
      <c r="CI7" s="630"/>
      <c r="CJ7" s="630"/>
      <c r="CK7" s="630"/>
      <c r="CL7" s="630"/>
      <c r="CM7" s="630"/>
      <c r="CN7" s="630"/>
      <c r="CO7" s="630"/>
      <c r="CP7" s="630"/>
      <c r="CQ7" s="631"/>
      <c r="CR7" s="632">
        <v>953135</v>
      </c>
      <c r="CS7" s="633"/>
      <c r="CT7" s="633"/>
      <c r="CU7" s="633"/>
      <c r="CV7" s="633"/>
      <c r="CW7" s="633"/>
      <c r="CX7" s="633"/>
      <c r="CY7" s="634"/>
      <c r="CZ7" s="663">
        <v>28.2</v>
      </c>
      <c r="DA7" s="663"/>
      <c r="DB7" s="663"/>
      <c r="DC7" s="663"/>
      <c r="DD7" s="638">
        <v>7472</v>
      </c>
      <c r="DE7" s="633"/>
      <c r="DF7" s="633"/>
      <c r="DG7" s="633"/>
      <c r="DH7" s="633"/>
      <c r="DI7" s="633"/>
      <c r="DJ7" s="633"/>
      <c r="DK7" s="633"/>
      <c r="DL7" s="633"/>
      <c r="DM7" s="633"/>
      <c r="DN7" s="633"/>
      <c r="DO7" s="633"/>
      <c r="DP7" s="634"/>
      <c r="DQ7" s="638">
        <v>623700</v>
      </c>
      <c r="DR7" s="633"/>
      <c r="DS7" s="633"/>
      <c r="DT7" s="633"/>
      <c r="DU7" s="633"/>
      <c r="DV7" s="633"/>
      <c r="DW7" s="633"/>
      <c r="DX7" s="633"/>
      <c r="DY7" s="633"/>
      <c r="DZ7" s="633"/>
      <c r="EA7" s="633"/>
      <c r="EB7" s="633"/>
      <c r="EC7" s="674"/>
    </row>
    <row r="8" spans="2:143" ht="11.25" customHeight="1" x14ac:dyDescent="0.15">
      <c r="B8" s="629" t="s">
        <v>235</v>
      </c>
      <c r="C8" s="630"/>
      <c r="D8" s="630"/>
      <c r="E8" s="630"/>
      <c r="F8" s="630"/>
      <c r="G8" s="630"/>
      <c r="H8" s="630"/>
      <c r="I8" s="630"/>
      <c r="J8" s="630"/>
      <c r="K8" s="630"/>
      <c r="L8" s="630"/>
      <c r="M8" s="630"/>
      <c r="N8" s="630"/>
      <c r="O8" s="630"/>
      <c r="P8" s="630"/>
      <c r="Q8" s="631"/>
      <c r="R8" s="632">
        <v>274</v>
      </c>
      <c r="S8" s="633"/>
      <c r="T8" s="633"/>
      <c r="U8" s="633"/>
      <c r="V8" s="633"/>
      <c r="W8" s="633"/>
      <c r="X8" s="633"/>
      <c r="Y8" s="634"/>
      <c r="Z8" s="663">
        <v>0</v>
      </c>
      <c r="AA8" s="663"/>
      <c r="AB8" s="663"/>
      <c r="AC8" s="663"/>
      <c r="AD8" s="664">
        <v>274</v>
      </c>
      <c r="AE8" s="664"/>
      <c r="AF8" s="664"/>
      <c r="AG8" s="664"/>
      <c r="AH8" s="664"/>
      <c r="AI8" s="664"/>
      <c r="AJ8" s="664"/>
      <c r="AK8" s="664"/>
      <c r="AL8" s="635">
        <v>0</v>
      </c>
      <c r="AM8" s="636"/>
      <c r="AN8" s="636"/>
      <c r="AO8" s="665"/>
      <c r="AP8" s="629" t="s">
        <v>236</v>
      </c>
      <c r="AQ8" s="630"/>
      <c r="AR8" s="630"/>
      <c r="AS8" s="630"/>
      <c r="AT8" s="630"/>
      <c r="AU8" s="630"/>
      <c r="AV8" s="630"/>
      <c r="AW8" s="630"/>
      <c r="AX8" s="630"/>
      <c r="AY8" s="630"/>
      <c r="AZ8" s="630"/>
      <c r="BA8" s="630"/>
      <c r="BB8" s="630"/>
      <c r="BC8" s="630"/>
      <c r="BD8" s="630"/>
      <c r="BE8" s="630"/>
      <c r="BF8" s="631"/>
      <c r="BG8" s="632">
        <v>3480</v>
      </c>
      <c r="BH8" s="633"/>
      <c r="BI8" s="633"/>
      <c r="BJ8" s="633"/>
      <c r="BK8" s="633"/>
      <c r="BL8" s="633"/>
      <c r="BM8" s="633"/>
      <c r="BN8" s="634"/>
      <c r="BO8" s="663">
        <v>1.3</v>
      </c>
      <c r="BP8" s="663"/>
      <c r="BQ8" s="663"/>
      <c r="BR8" s="663"/>
      <c r="BS8" s="638" t="s">
        <v>131</v>
      </c>
      <c r="BT8" s="633"/>
      <c r="BU8" s="633"/>
      <c r="BV8" s="633"/>
      <c r="BW8" s="633"/>
      <c r="BX8" s="633"/>
      <c r="BY8" s="633"/>
      <c r="BZ8" s="633"/>
      <c r="CA8" s="633"/>
      <c r="CB8" s="674"/>
      <c r="CD8" s="629" t="s">
        <v>237</v>
      </c>
      <c r="CE8" s="630"/>
      <c r="CF8" s="630"/>
      <c r="CG8" s="630"/>
      <c r="CH8" s="630"/>
      <c r="CI8" s="630"/>
      <c r="CJ8" s="630"/>
      <c r="CK8" s="630"/>
      <c r="CL8" s="630"/>
      <c r="CM8" s="630"/>
      <c r="CN8" s="630"/>
      <c r="CO8" s="630"/>
      <c r="CP8" s="630"/>
      <c r="CQ8" s="631"/>
      <c r="CR8" s="632">
        <v>506974</v>
      </c>
      <c r="CS8" s="633"/>
      <c r="CT8" s="633"/>
      <c r="CU8" s="633"/>
      <c r="CV8" s="633"/>
      <c r="CW8" s="633"/>
      <c r="CX8" s="633"/>
      <c r="CY8" s="634"/>
      <c r="CZ8" s="663">
        <v>15</v>
      </c>
      <c r="DA8" s="663"/>
      <c r="DB8" s="663"/>
      <c r="DC8" s="663"/>
      <c r="DD8" s="638" t="s">
        <v>131</v>
      </c>
      <c r="DE8" s="633"/>
      <c r="DF8" s="633"/>
      <c r="DG8" s="633"/>
      <c r="DH8" s="633"/>
      <c r="DI8" s="633"/>
      <c r="DJ8" s="633"/>
      <c r="DK8" s="633"/>
      <c r="DL8" s="633"/>
      <c r="DM8" s="633"/>
      <c r="DN8" s="633"/>
      <c r="DO8" s="633"/>
      <c r="DP8" s="634"/>
      <c r="DQ8" s="638">
        <v>309352</v>
      </c>
      <c r="DR8" s="633"/>
      <c r="DS8" s="633"/>
      <c r="DT8" s="633"/>
      <c r="DU8" s="633"/>
      <c r="DV8" s="633"/>
      <c r="DW8" s="633"/>
      <c r="DX8" s="633"/>
      <c r="DY8" s="633"/>
      <c r="DZ8" s="633"/>
      <c r="EA8" s="633"/>
      <c r="EB8" s="633"/>
      <c r="EC8" s="674"/>
    </row>
    <row r="9" spans="2:143" ht="11.25" customHeight="1" x14ac:dyDescent="0.15">
      <c r="B9" s="629" t="s">
        <v>238</v>
      </c>
      <c r="C9" s="630"/>
      <c r="D9" s="630"/>
      <c r="E9" s="630"/>
      <c r="F9" s="630"/>
      <c r="G9" s="630"/>
      <c r="H9" s="630"/>
      <c r="I9" s="630"/>
      <c r="J9" s="630"/>
      <c r="K9" s="630"/>
      <c r="L9" s="630"/>
      <c r="M9" s="630"/>
      <c r="N9" s="630"/>
      <c r="O9" s="630"/>
      <c r="P9" s="630"/>
      <c r="Q9" s="631"/>
      <c r="R9" s="632">
        <v>319</v>
      </c>
      <c r="S9" s="633"/>
      <c r="T9" s="633"/>
      <c r="U9" s="633"/>
      <c r="V9" s="633"/>
      <c r="W9" s="633"/>
      <c r="X9" s="633"/>
      <c r="Y9" s="634"/>
      <c r="Z9" s="663">
        <v>0</v>
      </c>
      <c r="AA9" s="663"/>
      <c r="AB9" s="663"/>
      <c r="AC9" s="663"/>
      <c r="AD9" s="664">
        <v>319</v>
      </c>
      <c r="AE9" s="664"/>
      <c r="AF9" s="664"/>
      <c r="AG9" s="664"/>
      <c r="AH9" s="664"/>
      <c r="AI9" s="664"/>
      <c r="AJ9" s="664"/>
      <c r="AK9" s="664"/>
      <c r="AL9" s="635">
        <v>0</v>
      </c>
      <c r="AM9" s="636"/>
      <c r="AN9" s="636"/>
      <c r="AO9" s="665"/>
      <c r="AP9" s="629" t="s">
        <v>239</v>
      </c>
      <c r="AQ9" s="630"/>
      <c r="AR9" s="630"/>
      <c r="AS9" s="630"/>
      <c r="AT9" s="630"/>
      <c r="AU9" s="630"/>
      <c r="AV9" s="630"/>
      <c r="AW9" s="630"/>
      <c r="AX9" s="630"/>
      <c r="AY9" s="630"/>
      <c r="AZ9" s="630"/>
      <c r="BA9" s="630"/>
      <c r="BB9" s="630"/>
      <c r="BC9" s="630"/>
      <c r="BD9" s="630"/>
      <c r="BE9" s="630"/>
      <c r="BF9" s="631"/>
      <c r="BG9" s="632">
        <v>53364</v>
      </c>
      <c r="BH9" s="633"/>
      <c r="BI9" s="633"/>
      <c r="BJ9" s="633"/>
      <c r="BK9" s="633"/>
      <c r="BL9" s="633"/>
      <c r="BM9" s="633"/>
      <c r="BN9" s="634"/>
      <c r="BO9" s="663">
        <v>20.3</v>
      </c>
      <c r="BP9" s="663"/>
      <c r="BQ9" s="663"/>
      <c r="BR9" s="663"/>
      <c r="BS9" s="638" t="s">
        <v>225</v>
      </c>
      <c r="BT9" s="633"/>
      <c r="BU9" s="633"/>
      <c r="BV9" s="633"/>
      <c r="BW9" s="633"/>
      <c r="BX9" s="633"/>
      <c r="BY9" s="633"/>
      <c r="BZ9" s="633"/>
      <c r="CA9" s="633"/>
      <c r="CB9" s="674"/>
      <c r="CD9" s="629" t="s">
        <v>240</v>
      </c>
      <c r="CE9" s="630"/>
      <c r="CF9" s="630"/>
      <c r="CG9" s="630"/>
      <c r="CH9" s="630"/>
      <c r="CI9" s="630"/>
      <c r="CJ9" s="630"/>
      <c r="CK9" s="630"/>
      <c r="CL9" s="630"/>
      <c r="CM9" s="630"/>
      <c r="CN9" s="630"/>
      <c r="CO9" s="630"/>
      <c r="CP9" s="630"/>
      <c r="CQ9" s="631"/>
      <c r="CR9" s="632">
        <v>144644</v>
      </c>
      <c r="CS9" s="633"/>
      <c r="CT9" s="633"/>
      <c r="CU9" s="633"/>
      <c r="CV9" s="633"/>
      <c r="CW9" s="633"/>
      <c r="CX9" s="633"/>
      <c r="CY9" s="634"/>
      <c r="CZ9" s="663">
        <v>4.3</v>
      </c>
      <c r="DA9" s="663"/>
      <c r="DB9" s="663"/>
      <c r="DC9" s="663"/>
      <c r="DD9" s="638">
        <v>3795</v>
      </c>
      <c r="DE9" s="633"/>
      <c r="DF9" s="633"/>
      <c r="DG9" s="633"/>
      <c r="DH9" s="633"/>
      <c r="DI9" s="633"/>
      <c r="DJ9" s="633"/>
      <c r="DK9" s="633"/>
      <c r="DL9" s="633"/>
      <c r="DM9" s="633"/>
      <c r="DN9" s="633"/>
      <c r="DO9" s="633"/>
      <c r="DP9" s="634"/>
      <c r="DQ9" s="638">
        <v>132673</v>
      </c>
      <c r="DR9" s="633"/>
      <c r="DS9" s="633"/>
      <c r="DT9" s="633"/>
      <c r="DU9" s="633"/>
      <c r="DV9" s="633"/>
      <c r="DW9" s="633"/>
      <c r="DX9" s="633"/>
      <c r="DY9" s="633"/>
      <c r="DZ9" s="633"/>
      <c r="EA9" s="633"/>
      <c r="EB9" s="633"/>
      <c r="EC9" s="674"/>
    </row>
    <row r="10" spans="2:143" ht="11.25" customHeight="1" x14ac:dyDescent="0.15">
      <c r="B10" s="629" t="s">
        <v>241</v>
      </c>
      <c r="C10" s="630"/>
      <c r="D10" s="630"/>
      <c r="E10" s="630"/>
      <c r="F10" s="630"/>
      <c r="G10" s="630"/>
      <c r="H10" s="630"/>
      <c r="I10" s="630"/>
      <c r="J10" s="630"/>
      <c r="K10" s="630"/>
      <c r="L10" s="630"/>
      <c r="M10" s="630"/>
      <c r="N10" s="630"/>
      <c r="O10" s="630"/>
      <c r="P10" s="630"/>
      <c r="Q10" s="631"/>
      <c r="R10" s="632" t="s">
        <v>131</v>
      </c>
      <c r="S10" s="633"/>
      <c r="T10" s="633"/>
      <c r="U10" s="633"/>
      <c r="V10" s="633"/>
      <c r="W10" s="633"/>
      <c r="X10" s="633"/>
      <c r="Y10" s="634"/>
      <c r="Z10" s="663" t="s">
        <v>225</v>
      </c>
      <c r="AA10" s="663"/>
      <c r="AB10" s="663"/>
      <c r="AC10" s="663"/>
      <c r="AD10" s="664" t="s">
        <v>225</v>
      </c>
      <c r="AE10" s="664"/>
      <c r="AF10" s="664"/>
      <c r="AG10" s="664"/>
      <c r="AH10" s="664"/>
      <c r="AI10" s="664"/>
      <c r="AJ10" s="664"/>
      <c r="AK10" s="664"/>
      <c r="AL10" s="635" t="s">
        <v>225</v>
      </c>
      <c r="AM10" s="636"/>
      <c r="AN10" s="636"/>
      <c r="AO10" s="665"/>
      <c r="AP10" s="629" t="s">
        <v>242</v>
      </c>
      <c r="AQ10" s="630"/>
      <c r="AR10" s="630"/>
      <c r="AS10" s="630"/>
      <c r="AT10" s="630"/>
      <c r="AU10" s="630"/>
      <c r="AV10" s="630"/>
      <c r="AW10" s="630"/>
      <c r="AX10" s="630"/>
      <c r="AY10" s="630"/>
      <c r="AZ10" s="630"/>
      <c r="BA10" s="630"/>
      <c r="BB10" s="630"/>
      <c r="BC10" s="630"/>
      <c r="BD10" s="630"/>
      <c r="BE10" s="630"/>
      <c r="BF10" s="631"/>
      <c r="BG10" s="632">
        <v>5997</v>
      </c>
      <c r="BH10" s="633"/>
      <c r="BI10" s="633"/>
      <c r="BJ10" s="633"/>
      <c r="BK10" s="633"/>
      <c r="BL10" s="633"/>
      <c r="BM10" s="633"/>
      <c r="BN10" s="634"/>
      <c r="BO10" s="663">
        <v>2.2999999999999998</v>
      </c>
      <c r="BP10" s="663"/>
      <c r="BQ10" s="663"/>
      <c r="BR10" s="663"/>
      <c r="BS10" s="638" t="s">
        <v>225</v>
      </c>
      <c r="BT10" s="633"/>
      <c r="BU10" s="633"/>
      <c r="BV10" s="633"/>
      <c r="BW10" s="633"/>
      <c r="BX10" s="633"/>
      <c r="BY10" s="633"/>
      <c r="BZ10" s="633"/>
      <c r="CA10" s="633"/>
      <c r="CB10" s="674"/>
      <c r="CD10" s="629" t="s">
        <v>243</v>
      </c>
      <c r="CE10" s="630"/>
      <c r="CF10" s="630"/>
      <c r="CG10" s="630"/>
      <c r="CH10" s="630"/>
      <c r="CI10" s="630"/>
      <c r="CJ10" s="630"/>
      <c r="CK10" s="630"/>
      <c r="CL10" s="630"/>
      <c r="CM10" s="630"/>
      <c r="CN10" s="630"/>
      <c r="CO10" s="630"/>
      <c r="CP10" s="630"/>
      <c r="CQ10" s="631"/>
      <c r="CR10" s="632" t="s">
        <v>225</v>
      </c>
      <c r="CS10" s="633"/>
      <c r="CT10" s="633"/>
      <c r="CU10" s="633"/>
      <c r="CV10" s="633"/>
      <c r="CW10" s="633"/>
      <c r="CX10" s="633"/>
      <c r="CY10" s="634"/>
      <c r="CZ10" s="663" t="s">
        <v>225</v>
      </c>
      <c r="DA10" s="663"/>
      <c r="DB10" s="663"/>
      <c r="DC10" s="663"/>
      <c r="DD10" s="638" t="s">
        <v>225</v>
      </c>
      <c r="DE10" s="633"/>
      <c r="DF10" s="633"/>
      <c r="DG10" s="633"/>
      <c r="DH10" s="633"/>
      <c r="DI10" s="633"/>
      <c r="DJ10" s="633"/>
      <c r="DK10" s="633"/>
      <c r="DL10" s="633"/>
      <c r="DM10" s="633"/>
      <c r="DN10" s="633"/>
      <c r="DO10" s="633"/>
      <c r="DP10" s="634"/>
      <c r="DQ10" s="638" t="s">
        <v>225</v>
      </c>
      <c r="DR10" s="633"/>
      <c r="DS10" s="633"/>
      <c r="DT10" s="633"/>
      <c r="DU10" s="633"/>
      <c r="DV10" s="633"/>
      <c r="DW10" s="633"/>
      <c r="DX10" s="633"/>
      <c r="DY10" s="633"/>
      <c r="DZ10" s="633"/>
      <c r="EA10" s="633"/>
      <c r="EB10" s="633"/>
      <c r="EC10" s="674"/>
    </row>
    <row r="11" spans="2:143" ht="11.25" customHeight="1" x14ac:dyDescent="0.15">
      <c r="B11" s="629" t="s">
        <v>244</v>
      </c>
      <c r="C11" s="630"/>
      <c r="D11" s="630"/>
      <c r="E11" s="630"/>
      <c r="F11" s="630"/>
      <c r="G11" s="630"/>
      <c r="H11" s="630"/>
      <c r="I11" s="630"/>
      <c r="J11" s="630"/>
      <c r="K11" s="630"/>
      <c r="L11" s="630"/>
      <c r="M11" s="630"/>
      <c r="N11" s="630"/>
      <c r="O11" s="630"/>
      <c r="P11" s="630"/>
      <c r="Q11" s="631"/>
      <c r="R11" s="632">
        <v>51331</v>
      </c>
      <c r="S11" s="633"/>
      <c r="T11" s="633"/>
      <c r="U11" s="633"/>
      <c r="V11" s="633"/>
      <c r="W11" s="633"/>
      <c r="X11" s="633"/>
      <c r="Y11" s="634"/>
      <c r="Z11" s="635">
        <v>1.4</v>
      </c>
      <c r="AA11" s="636"/>
      <c r="AB11" s="636"/>
      <c r="AC11" s="637"/>
      <c r="AD11" s="638">
        <v>51331</v>
      </c>
      <c r="AE11" s="633"/>
      <c r="AF11" s="633"/>
      <c r="AG11" s="633"/>
      <c r="AH11" s="633"/>
      <c r="AI11" s="633"/>
      <c r="AJ11" s="633"/>
      <c r="AK11" s="634"/>
      <c r="AL11" s="635">
        <v>2.7</v>
      </c>
      <c r="AM11" s="636"/>
      <c r="AN11" s="636"/>
      <c r="AO11" s="665"/>
      <c r="AP11" s="629" t="s">
        <v>245</v>
      </c>
      <c r="AQ11" s="630"/>
      <c r="AR11" s="630"/>
      <c r="AS11" s="630"/>
      <c r="AT11" s="630"/>
      <c r="AU11" s="630"/>
      <c r="AV11" s="630"/>
      <c r="AW11" s="630"/>
      <c r="AX11" s="630"/>
      <c r="AY11" s="630"/>
      <c r="AZ11" s="630"/>
      <c r="BA11" s="630"/>
      <c r="BB11" s="630"/>
      <c r="BC11" s="630"/>
      <c r="BD11" s="630"/>
      <c r="BE11" s="630"/>
      <c r="BF11" s="631"/>
      <c r="BG11" s="632">
        <v>1685</v>
      </c>
      <c r="BH11" s="633"/>
      <c r="BI11" s="633"/>
      <c r="BJ11" s="633"/>
      <c r="BK11" s="633"/>
      <c r="BL11" s="633"/>
      <c r="BM11" s="633"/>
      <c r="BN11" s="634"/>
      <c r="BO11" s="663">
        <v>0.6</v>
      </c>
      <c r="BP11" s="663"/>
      <c r="BQ11" s="663"/>
      <c r="BR11" s="663"/>
      <c r="BS11" s="638" t="s">
        <v>225</v>
      </c>
      <c r="BT11" s="633"/>
      <c r="BU11" s="633"/>
      <c r="BV11" s="633"/>
      <c r="BW11" s="633"/>
      <c r="BX11" s="633"/>
      <c r="BY11" s="633"/>
      <c r="BZ11" s="633"/>
      <c r="CA11" s="633"/>
      <c r="CB11" s="674"/>
      <c r="CD11" s="629" t="s">
        <v>246</v>
      </c>
      <c r="CE11" s="630"/>
      <c r="CF11" s="630"/>
      <c r="CG11" s="630"/>
      <c r="CH11" s="630"/>
      <c r="CI11" s="630"/>
      <c r="CJ11" s="630"/>
      <c r="CK11" s="630"/>
      <c r="CL11" s="630"/>
      <c r="CM11" s="630"/>
      <c r="CN11" s="630"/>
      <c r="CO11" s="630"/>
      <c r="CP11" s="630"/>
      <c r="CQ11" s="631"/>
      <c r="CR11" s="632">
        <v>407380</v>
      </c>
      <c r="CS11" s="633"/>
      <c r="CT11" s="633"/>
      <c r="CU11" s="633"/>
      <c r="CV11" s="633"/>
      <c r="CW11" s="633"/>
      <c r="CX11" s="633"/>
      <c r="CY11" s="634"/>
      <c r="CZ11" s="663">
        <v>12.1</v>
      </c>
      <c r="DA11" s="663"/>
      <c r="DB11" s="663"/>
      <c r="DC11" s="663"/>
      <c r="DD11" s="638">
        <v>135562</v>
      </c>
      <c r="DE11" s="633"/>
      <c r="DF11" s="633"/>
      <c r="DG11" s="633"/>
      <c r="DH11" s="633"/>
      <c r="DI11" s="633"/>
      <c r="DJ11" s="633"/>
      <c r="DK11" s="633"/>
      <c r="DL11" s="633"/>
      <c r="DM11" s="633"/>
      <c r="DN11" s="633"/>
      <c r="DO11" s="633"/>
      <c r="DP11" s="634"/>
      <c r="DQ11" s="638">
        <v>201593</v>
      </c>
      <c r="DR11" s="633"/>
      <c r="DS11" s="633"/>
      <c r="DT11" s="633"/>
      <c r="DU11" s="633"/>
      <c r="DV11" s="633"/>
      <c r="DW11" s="633"/>
      <c r="DX11" s="633"/>
      <c r="DY11" s="633"/>
      <c r="DZ11" s="633"/>
      <c r="EA11" s="633"/>
      <c r="EB11" s="633"/>
      <c r="EC11" s="674"/>
    </row>
    <row r="12" spans="2:143" ht="11.25" customHeight="1" x14ac:dyDescent="0.15">
      <c r="B12" s="629" t="s">
        <v>247</v>
      </c>
      <c r="C12" s="630"/>
      <c r="D12" s="630"/>
      <c r="E12" s="630"/>
      <c r="F12" s="630"/>
      <c r="G12" s="630"/>
      <c r="H12" s="630"/>
      <c r="I12" s="630"/>
      <c r="J12" s="630"/>
      <c r="K12" s="630"/>
      <c r="L12" s="630"/>
      <c r="M12" s="630"/>
      <c r="N12" s="630"/>
      <c r="O12" s="630"/>
      <c r="P12" s="630"/>
      <c r="Q12" s="631"/>
      <c r="R12" s="632" t="s">
        <v>131</v>
      </c>
      <c r="S12" s="633"/>
      <c r="T12" s="633"/>
      <c r="U12" s="633"/>
      <c r="V12" s="633"/>
      <c r="W12" s="633"/>
      <c r="X12" s="633"/>
      <c r="Y12" s="634"/>
      <c r="Z12" s="663" t="s">
        <v>131</v>
      </c>
      <c r="AA12" s="663"/>
      <c r="AB12" s="663"/>
      <c r="AC12" s="663"/>
      <c r="AD12" s="664" t="s">
        <v>131</v>
      </c>
      <c r="AE12" s="664"/>
      <c r="AF12" s="664"/>
      <c r="AG12" s="664"/>
      <c r="AH12" s="664"/>
      <c r="AI12" s="664"/>
      <c r="AJ12" s="664"/>
      <c r="AK12" s="664"/>
      <c r="AL12" s="635" t="s">
        <v>225</v>
      </c>
      <c r="AM12" s="636"/>
      <c r="AN12" s="636"/>
      <c r="AO12" s="665"/>
      <c r="AP12" s="629" t="s">
        <v>248</v>
      </c>
      <c r="AQ12" s="630"/>
      <c r="AR12" s="630"/>
      <c r="AS12" s="630"/>
      <c r="AT12" s="630"/>
      <c r="AU12" s="630"/>
      <c r="AV12" s="630"/>
      <c r="AW12" s="630"/>
      <c r="AX12" s="630"/>
      <c r="AY12" s="630"/>
      <c r="AZ12" s="630"/>
      <c r="BA12" s="630"/>
      <c r="BB12" s="630"/>
      <c r="BC12" s="630"/>
      <c r="BD12" s="630"/>
      <c r="BE12" s="630"/>
      <c r="BF12" s="631"/>
      <c r="BG12" s="632">
        <v>180574</v>
      </c>
      <c r="BH12" s="633"/>
      <c r="BI12" s="633"/>
      <c r="BJ12" s="633"/>
      <c r="BK12" s="633"/>
      <c r="BL12" s="633"/>
      <c r="BM12" s="633"/>
      <c r="BN12" s="634"/>
      <c r="BO12" s="663">
        <v>68.599999999999994</v>
      </c>
      <c r="BP12" s="663"/>
      <c r="BQ12" s="663"/>
      <c r="BR12" s="663"/>
      <c r="BS12" s="638" t="s">
        <v>131</v>
      </c>
      <c r="BT12" s="633"/>
      <c r="BU12" s="633"/>
      <c r="BV12" s="633"/>
      <c r="BW12" s="633"/>
      <c r="BX12" s="633"/>
      <c r="BY12" s="633"/>
      <c r="BZ12" s="633"/>
      <c r="CA12" s="633"/>
      <c r="CB12" s="674"/>
      <c r="CD12" s="629" t="s">
        <v>249</v>
      </c>
      <c r="CE12" s="630"/>
      <c r="CF12" s="630"/>
      <c r="CG12" s="630"/>
      <c r="CH12" s="630"/>
      <c r="CI12" s="630"/>
      <c r="CJ12" s="630"/>
      <c r="CK12" s="630"/>
      <c r="CL12" s="630"/>
      <c r="CM12" s="630"/>
      <c r="CN12" s="630"/>
      <c r="CO12" s="630"/>
      <c r="CP12" s="630"/>
      <c r="CQ12" s="631"/>
      <c r="CR12" s="632">
        <v>252280</v>
      </c>
      <c r="CS12" s="633"/>
      <c r="CT12" s="633"/>
      <c r="CU12" s="633"/>
      <c r="CV12" s="633"/>
      <c r="CW12" s="633"/>
      <c r="CX12" s="633"/>
      <c r="CY12" s="634"/>
      <c r="CZ12" s="663">
        <v>7.5</v>
      </c>
      <c r="DA12" s="663"/>
      <c r="DB12" s="663"/>
      <c r="DC12" s="663"/>
      <c r="DD12" s="638">
        <v>40729</v>
      </c>
      <c r="DE12" s="633"/>
      <c r="DF12" s="633"/>
      <c r="DG12" s="633"/>
      <c r="DH12" s="633"/>
      <c r="DI12" s="633"/>
      <c r="DJ12" s="633"/>
      <c r="DK12" s="633"/>
      <c r="DL12" s="633"/>
      <c r="DM12" s="633"/>
      <c r="DN12" s="633"/>
      <c r="DO12" s="633"/>
      <c r="DP12" s="634"/>
      <c r="DQ12" s="638">
        <v>135111</v>
      </c>
      <c r="DR12" s="633"/>
      <c r="DS12" s="633"/>
      <c r="DT12" s="633"/>
      <c r="DU12" s="633"/>
      <c r="DV12" s="633"/>
      <c r="DW12" s="633"/>
      <c r="DX12" s="633"/>
      <c r="DY12" s="633"/>
      <c r="DZ12" s="633"/>
      <c r="EA12" s="633"/>
      <c r="EB12" s="633"/>
      <c r="EC12" s="674"/>
    </row>
    <row r="13" spans="2:143" ht="11.25" customHeight="1" x14ac:dyDescent="0.15">
      <c r="B13" s="629" t="s">
        <v>250</v>
      </c>
      <c r="C13" s="630"/>
      <c r="D13" s="630"/>
      <c r="E13" s="630"/>
      <c r="F13" s="630"/>
      <c r="G13" s="630"/>
      <c r="H13" s="630"/>
      <c r="I13" s="630"/>
      <c r="J13" s="630"/>
      <c r="K13" s="630"/>
      <c r="L13" s="630"/>
      <c r="M13" s="630"/>
      <c r="N13" s="630"/>
      <c r="O13" s="630"/>
      <c r="P13" s="630"/>
      <c r="Q13" s="631"/>
      <c r="R13" s="632" t="s">
        <v>225</v>
      </c>
      <c r="S13" s="633"/>
      <c r="T13" s="633"/>
      <c r="U13" s="633"/>
      <c r="V13" s="633"/>
      <c r="W13" s="633"/>
      <c r="X13" s="633"/>
      <c r="Y13" s="634"/>
      <c r="Z13" s="663" t="s">
        <v>225</v>
      </c>
      <c r="AA13" s="663"/>
      <c r="AB13" s="663"/>
      <c r="AC13" s="663"/>
      <c r="AD13" s="664" t="s">
        <v>131</v>
      </c>
      <c r="AE13" s="664"/>
      <c r="AF13" s="664"/>
      <c r="AG13" s="664"/>
      <c r="AH13" s="664"/>
      <c r="AI13" s="664"/>
      <c r="AJ13" s="664"/>
      <c r="AK13" s="664"/>
      <c r="AL13" s="635" t="s">
        <v>225</v>
      </c>
      <c r="AM13" s="636"/>
      <c r="AN13" s="636"/>
      <c r="AO13" s="665"/>
      <c r="AP13" s="629" t="s">
        <v>251</v>
      </c>
      <c r="AQ13" s="630"/>
      <c r="AR13" s="630"/>
      <c r="AS13" s="630"/>
      <c r="AT13" s="630"/>
      <c r="AU13" s="630"/>
      <c r="AV13" s="630"/>
      <c r="AW13" s="630"/>
      <c r="AX13" s="630"/>
      <c r="AY13" s="630"/>
      <c r="AZ13" s="630"/>
      <c r="BA13" s="630"/>
      <c r="BB13" s="630"/>
      <c r="BC13" s="630"/>
      <c r="BD13" s="630"/>
      <c r="BE13" s="630"/>
      <c r="BF13" s="631"/>
      <c r="BG13" s="632">
        <v>178877</v>
      </c>
      <c r="BH13" s="633"/>
      <c r="BI13" s="633"/>
      <c r="BJ13" s="633"/>
      <c r="BK13" s="633"/>
      <c r="BL13" s="633"/>
      <c r="BM13" s="633"/>
      <c r="BN13" s="634"/>
      <c r="BO13" s="663">
        <v>67.900000000000006</v>
      </c>
      <c r="BP13" s="663"/>
      <c r="BQ13" s="663"/>
      <c r="BR13" s="663"/>
      <c r="BS13" s="638" t="s">
        <v>131</v>
      </c>
      <c r="BT13" s="633"/>
      <c r="BU13" s="633"/>
      <c r="BV13" s="633"/>
      <c r="BW13" s="633"/>
      <c r="BX13" s="633"/>
      <c r="BY13" s="633"/>
      <c r="BZ13" s="633"/>
      <c r="CA13" s="633"/>
      <c r="CB13" s="674"/>
      <c r="CD13" s="629" t="s">
        <v>252</v>
      </c>
      <c r="CE13" s="630"/>
      <c r="CF13" s="630"/>
      <c r="CG13" s="630"/>
      <c r="CH13" s="630"/>
      <c r="CI13" s="630"/>
      <c r="CJ13" s="630"/>
      <c r="CK13" s="630"/>
      <c r="CL13" s="630"/>
      <c r="CM13" s="630"/>
      <c r="CN13" s="630"/>
      <c r="CO13" s="630"/>
      <c r="CP13" s="630"/>
      <c r="CQ13" s="631"/>
      <c r="CR13" s="632">
        <v>390992</v>
      </c>
      <c r="CS13" s="633"/>
      <c r="CT13" s="633"/>
      <c r="CU13" s="633"/>
      <c r="CV13" s="633"/>
      <c r="CW13" s="633"/>
      <c r="CX13" s="633"/>
      <c r="CY13" s="634"/>
      <c r="CZ13" s="663">
        <v>11.6</v>
      </c>
      <c r="DA13" s="663"/>
      <c r="DB13" s="663"/>
      <c r="DC13" s="663"/>
      <c r="DD13" s="638">
        <v>172937</v>
      </c>
      <c r="DE13" s="633"/>
      <c r="DF13" s="633"/>
      <c r="DG13" s="633"/>
      <c r="DH13" s="633"/>
      <c r="DI13" s="633"/>
      <c r="DJ13" s="633"/>
      <c r="DK13" s="633"/>
      <c r="DL13" s="633"/>
      <c r="DM13" s="633"/>
      <c r="DN13" s="633"/>
      <c r="DO13" s="633"/>
      <c r="DP13" s="634"/>
      <c r="DQ13" s="638">
        <v>209659</v>
      </c>
      <c r="DR13" s="633"/>
      <c r="DS13" s="633"/>
      <c r="DT13" s="633"/>
      <c r="DU13" s="633"/>
      <c r="DV13" s="633"/>
      <c r="DW13" s="633"/>
      <c r="DX13" s="633"/>
      <c r="DY13" s="633"/>
      <c r="DZ13" s="633"/>
      <c r="EA13" s="633"/>
      <c r="EB13" s="633"/>
      <c r="EC13" s="674"/>
    </row>
    <row r="14" spans="2:143" ht="11.25" customHeight="1" x14ac:dyDescent="0.15">
      <c r="B14" s="629" t="s">
        <v>253</v>
      </c>
      <c r="C14" s="630"/>
      <c r="D14" s="630"/>
      <c r="E14" s="630"/>
      <c r="F14" s="630"/>
      <c r="G14" s="630"/>
      <c r="H14" s="630"/>
      <c r="I14" s="630"/>
      <c r="J14" s="630"/>
      <c r="K14" s="630"/>
      <c r="L14" s="630"/>
      <c r="M14" s="630"/>
      <c r="N14" s="630"/>
      <c r="O14" s="630"/>
      <c r="P14" s="630"/>
      <c r="Q14" s="631"/>
      <c r="R14" s="632">
        <v>1</v>
      </c>
      <c r="S14" s="633"/>
      <c r="T14" s="633"/>
      <c r="U14" s="633"/>
      <c r="V14" s="633"/>
      <c r="W14" s="633"/>
      <c r="X14" s="633"/>
      <c r="Y14" s="634"/>
      <c r="Z14" s="663">
        <v>0</v>
      </c>
      <c r="AA14" s="663"/>
      <c r="AB14" s="663"/>
      <c r="AC14" s="663"/>
      <c r="AD14" s="664">
        <v>1</v>
      </c>
      <c r="AE14" s="664"/>
      <c r="AF14" s="664"/>
      <c r="AG14" s="664"/>
      <c r="AH14" s="664"/>
      <c r="AI14" s="664"/>
      <c r="AJ14" s="664"/>
      <c r="AK14" s="664"/>
      <c r="AL14" s="635">
        <v>0</v>
      </c>
      <c r="AM14" s="636"/>
      <c r="AN14" s="636"/>
      <c r="AO14" s="665"/>
      <c r="AP14" s="629" t="s">
        <v>254</v>
      </c>
      <c r="AQ14" s="630"/>
      <c r="AR14" s="630"/>
      <c r="AS14" s="630"/>
      <c r="AT14" s="630"/>
      <c r="AU14" s="630"/>
      <c r="AV14" s="630"/>
      <c r="AW14" s="630"/>
      <c r="AX14" s="630"/>
      <c r="AY14" s="630"/>
      <c r="AZ14" s="630"/>
      <c r="BA14" s="630"/>
      <c r="BB14" s="630"/>
      <c r="BC14" s="630"/>
      <c r="BD14" s="630"/>
      <c r="BE14" s="630"/>
      <c r="BF14" s="631"/>
      <c r="BG14" s="632">
        <v>12462</v>
      </c>
      <c r="BH14" s="633"/>
      <c r="BI14" s="633"/>
      <c r="BJ14" s="633"/>
      <c r="BK14" s="633"/>
      <c r="BL14" s="633"/>
      <c r="BM14" s="633"/>
      <c r="BN14" s="634"/>
      <c r="BO14" s="663">
        <v>4.7</v>
      </c>
      <c r="BP14" s="663"/>
      <c r="BQ14" s="663"/>
      <c r="BR14" s="663"/>
      <c r="BS14" s="638" t="s">
        <v>131</v>
      </c>
      <c r="BT14" s="633"/>
      <c r="BU14" s="633"/>
      <c r="BV14" s="633"/>
      <c r="BW14" s="633"/>
      <c r="BX14" s="633"/>
      <c r="BY14" s="633"/>
      <c r="BZ14" s="633"/>
      <c r="CA14" s="633"/>
      <c r="CB14" s="674"/>
      <c r="CD14" s="629" t="s">
        <v>255</v>
      </c>
      <c r="CE14" s="630"/>
      <c r="CF14" s="630"/>
      <c r="CG14" s="630"/>
      <c r="CH14" s="630"/>
      <c r="CI14" s="630"/>
      <c r="CJ14" s="630"/>
      <c r="CK14" s="630"/>
      <c r="CL14" s="630"/>
      <c r="CM14" s="630"/>
      <c r="CN14" s="630"/>
      <c r="CO14" s="630"/>
      <c r="CP14" s="630"/>
      <c r="CQ14" s="631"/>
      <c r="CR14" s="632">
        <v>105559</v>
      </c>
      <c r="CS14" s="633"/>
      <c r="CT14" s="633"/>
      <c r="CU14" s="633"/>
      <c r="CV14" s="633"/>
      <c r="CW14" s="633"/>
      <c r="CX14" s="633"/>
      <c r="CY14" s="634"/>
      <c r="CZ14" s="663">
        <v>3.1</v>
      </c>
      <c r="DA14" s="663"/>
      <c r="DB14" s="663"/>
      <c r="DC14" s="663"/>
      <c r="DD14" s="638">
        <v>23683</v>
      </c>
      <c r="DE14" s="633"/>
      <c r="DF14" s="633"/>
      <c r="DG14" s="633"/>
      <c r="DH14" s="633"/>
      <c r="DI14" s="633"/>
      <c r="DJ14" s="633"/>
      <c r="DK14" s="633"/>
      <c r="DL14" s="633"/>
      <c r="DM14" s="633"/>
      <c r="DN14" s="633"/>
      <c r="DO14" s="633"/>
      <c r="DP14" s="634"/>
      <c r="DQ14" s="638">
        <v>77460</v>
      </c>
      <c r="DR14" s="633"/>
      <c r="DS14" s="633"/>
      <c r="DT14" s="633"/>
      <c r="DU14" s="633"/>
      <c r="DV14" s="633"/>
      <c r="DW14" s="633"/>
      <c r="DX14" s="633"/>
      <c r="DY14" s="633"/>
      <c r="DZ14" s="633"/>
      <c r="EA14" s="633"/>
      <c r="EB14" s="633"/>
      <c r="EC14" s="674"/>
    </row>
    <row r="15" spans="2:143" ht="11.25" customHeight="1" x14ac:dyDescent="0.15">
      <c r="B15" s="629" t="s">
        <v>256</v>
      </c>
      <c r="C15" s="630"/>
      <c r="D15" s="630"/>
      <c r="E15" s="630"/>
      <c r="F15" s="630"/>
      <c r="G15" s="630"/>
      <c r="H15" s="630"/>
      <c r="I15" s="630"/>
      <c r="J15" s="630"/>
      <c r="K15" s="630"/>
      <c r="L15" s="630"/>
      <c r="M15" s="630"/>
      <c r="N15" s="630"/>
      <c r="O15" s="630"/>
      <c r="P15" s="630"/>
      <c r="Q15" s="631"/>
      <c r="R15" s="632" t="s">
        <v>225</v>
      </c>
      <c r="S15" s="633"/>
      <c r="T15" s="633"/>
      <c r="U15" s="633"/>
      <c r="V15" s="633"/>
      <c r="W15" s="633"/>
      <c r="X15" s="633"/>
      <c r="Y15" s="634"/>
      <c r="Z15" s="663" t="s">
        <v>131</v>
      </c>
      <c r="AA15" s="663"/>
      <c r="AB15" s="663"/>
      <c r="AC15" s="663"/>
      <c r="AD15" s="664" t="s">
        <v>225</v>
      </c>
      <c r="AE15" s="664"/>
      <c r="AF15" s="664"/>
      <c r="AG15" s="664"/>
      <c r="AH15" s="664"/>
      <c r="AI15" s="664"/>
      <c r="AJ15" s="664"/>
      <c r="AK15" s="664"/>
      <c r="AL15" s="635" t="s">
        <v>131</v>
      </c>
      <c r="AM15" s="636"/>
      <c r="AN15" s="636"/>
      <c r="AO15" s="665"/>
      <c r="AP15" s="629" t="s">
        <v>257</v>
      </c>
      <c r="AQ15" s="630"/>
      <c r="AR15" s="630"/>
      <c r="AS15" s="630"/>
      <c r="AT15" s="630"/>
      <c r="AU15" s="630"/>
      <c r="AV15" s="630"/>
      <c r="AW15" s="630"/>
      <c r="AX15" s="630"/>
      <c r="AY15" s="630"/>
      <c r="AZ15" s="630"/>
      <c r="BA15" s="630"/>
      <c r="BB15" s="630"/>
      <c r="BC15" s="630"/>
      <c r="BD15" s="630"/>
      <c r="BE15" s="630"/>
      <c r="BF15" s="631"/>
      <c r="BG15" s="632">
        <v>5731</v>
      </c>
      <c r="BH15" s="633"/>
      <c r="BI15" s="633"/>
      <c r="BJ15" s="633"/>
      <c r="BK15" s="633"/>
      <c r="BL15" s="633"/>
      <c r="BM15" s="633"/>
      <c r="BN15" s="634"/>
      <c r="BO15" s="663">
        <v>2.2000000000000002</v>
      </c>
      <c r="BP15" s="663"/>
      <c r="BQ15" s="663"/>
      <c r="BR15" s="663"/>
      <c r="BS15" s="638" t="s">
        <v>225</v>
      </c>
      <c r="BT15" s="633"/>
      <c r="BU15" s="633"/>
      <c r="BV15" s="633"/>
      <c r="BW15" s="633"/>
      <c r="BX15" s="633"/>
      <c r="BY15" s="633"/>
      <c r="BZ15" s="633"/>
      <c r="CA15" s="633"/>
      <c r="CB15" s="674"/>
      <c r="CD15" s="629" t="s">
        <v>258</v>
      </c>
      <c r="CE15" s="630"/>
      <c r="CF15" s="630"/>
      <c r="CG15" s="630"/>
      <c r="CH15" s="630"/>
      <c r="CI15" s="630"/>
      <c r="CJ15" s="630"/>
      <c r="CK15" s="630"/>
      <c r="CL15" s="630"/>
      <c r="CM15" s="630"/>
      <c r="CN15" s="630"/>
      <c r="CO15" s="630"/>
      <c r="CP15" s="630"/>
      <c r="CQ15" s="631"/>
      <c r="CR15" s="632">
        <v>275486</v>
      </c>
      <c r="CS15" s="633"/>
      <c r="CT15" s="633"/>
      <c r="CU15" s="633"/>
      <c r="CV15" s="633"/>
      <c r="CW15" s="633"/>
      <c r="CX15" s="633"/>
      <c r="CY15" s="634"/>
      <c r="CZ15" s="663">
        <v>8.1999999999999993</v>
      </c>
      <c r="DA15" s="663"/>
      <c r="DB15" s="663"/>
      <c r="DC15" s="663"/>
      <c r="DD15" s="638">
        <v>59480</v>
      </c>
      <c r="DE15" s="633"/>
      <c r="DF15" s="633"/>
      <c r="DG15" s="633"/>
      <c r="DH15" s="633"/>
      <c r="DI15" s="633"/>
      <c r="DJ15" s="633"/>
      <c r="DK15" s="633"/>
      <c r="DL15" s="633"/>
      <c r="DM15" s="633"/>
      <c r="DN15" s="633"/>
      <c r="DO15" s="633"/>
      <c r="DP15" s="634"/>
      <c r="DQ15" s="638">
        <v>185727</v>
      </c>
      <c r="DR15" s="633"/>
      <c r="DS15" s="633"/>
      <c r="DT15" s="633"/>
      <c r="DU15" s="633"/>
      <c r="DV15" s="633"/>
      <c r="DW15" s="633"/>
      <c r="DX15" s="633"/>
      <c r="DY15" s="633"/>
      <c r="DZ15" s="633"/>
      <c r="EA15" s="633"/>
      <c r="EB15" s="633"/>
      <c r="EC15" s="674"/>
    </row>
    <row r="16" spans="2:143" ht="11.25" customHeight="1" x14ac:dyDescent="0.15">
      <c r="B16" s="629" t="s">
        <v>259</v>
      </c>
      <c r="C16" s="630"/>
      <c r="D16" s="630"/>
      <c r="E16" s="630"/>
      <c r="F16" s="630"/>
      <c r="G16" s="630"/>
      <c r="H16" s="630"/>
      <c r="I16" s="630"/>
      <c r="J16" s="630"/>
      <c r="K16" s="630"/>
      <c r="L16" s="630"/>
      <c r="M16" s="630"/>
      <c r="N16" s="630"/>
      <c r="O16" s="630"/>
      <c r="P16" s="630"/>
      <c r="Q16" s="631"/>
      <c r="R16" s="632">
        <v>3138</v>
      </c>
      <c r="S16" s="633"/>
      <c r="T16" s="633"/>
      <c r="U16" s="633"/>
      <c r="V16" s="633"/>
      <c r="W16" s="633"/>
      <c r="X16" s="633"/>
      <c r="Y16" s="634"/>
      <c r="Z16" s="663">
        <v>0.1</v>
      </c>
      <c r="AA16" s="663"/>
      <c r="AB16" s="663"/>
      <c r="AC16" s="663"/>
      <c r="AD16" s="664">
        <v>3138</v>
      </c>
      <c r="AE16" s="664"/>
      <c r="AF16" s="664"/>
      <c r="AG16" s="664"/>
      <c r="AH16" s="664"/>
      <c r="AI16" s="664"/>
      <c r="AJ16" s="664"/>
      <c r="AK16" s="664"/>
      <c r="AL16" s="635">
        <v>0.2</v>
      </c>
      <c r="AM16" s="636"/>
      <c r="AN16" s="636"/>
      <c r="AO16" s="665"/>
      <c r="AP16" s="629" t="s">
        <v>260</v>
      </c>
      <c r="AQ16" s="630"/>
      <c r="AR16" s="630"/>
      <c r="AS16" s="630"/>
      <c r="AT16" s="630"/>
      <c r="AU16" s="630"/>
      <c r="AV16" s="630"/>
      <c r="AW16" s="630"/>
      <c r="AX16" s="630"/>
      <c r="AY16" s="630"/>
      <c r="AZ16" s="630"/>
      <c r="BA16" s="630"/>
      <c r="BB16" s="630"/>
      <c r="BC16" s="630"/>
      <c r="BD16" s="630"/>
      <c r="BE16" s="630"/>
      <c r="BF16" s="631"/>
      <c r="BG16" s="632" t="s">
        <v>225</v>
      </c>
      <c r="BH16" s="633"/>
      <c r="BI16" s="633"/>
      <c r="BJ16" s="633"/>
      <c r="BK16" s="633"/>
      <c r="BL16" s="633"/>
      <c r="BM16" s="633"/>
      <c r="BN16" s="634"/>
      <c r="BO16" s="663" t="s">
        <v>225</v>
      </c>
      <c r="BP16" s="663"/>
      <c r="BQ16" s="663"/>
      <c r="BR16" s="663"/>
      <c r="BS16" s="638" t="s">
        <v>131</v>
      </c>
      <c r="BT16" s="633"/>
      <c r="BU16" s="633"/>
      <c r="BV16" s="633"/>
      <c r="BW16" s="633"/>
      <c r="BX16" s="633"/>
      <c r="BY16" s="633"/>
      <c r="BZ16" s="633"/>
      <c r="CA16" s="633"/>
      <c r="CB16" s="674"/>
      <c r="CD16" s="629" t="s">
        <v>261</v>
      </c>
      <c r="CE16" s="630"/>
      <c r="CF16" s="630"/>
      <c r="CG16" s="630"/>
      <c r="CH16" s="630"/>
      <c r="CI16" s="630"/>
      <c r="CJ16" s="630"/>
      <c r="CK16" s="630"/>
      <c r="CL16" s="630"/>
      <c r="CM16" s="630"/>
      <c r="CN16" s="630"/>
      <c r="CO16" s="630"/>
      <c r="CP16" s="630"/>
      <c r="CQ16" s="631"/>
      <c r="CR16" s="632">
        <v>21507</v>
      </c>
      <c r="CS16" s="633"/>
      <c r="CT16" s="633"/>
      <c r="CU16" s="633"/>
      <c r="CV16" s="633"/>
      <c r="CW16" s="633"/>
      <c r="CX16" s="633"/>
      <c r="CY16" s="634"/>
      <c r="CZ16" s="663">
        <v>0.6</v>
      </c>
      <c r="DA16" s="663"/>
      <c r="DB16" s="663"/>
      <c r="DC16" s="663"/>
      <c r="DD16" s="638" t="s">
        <v>131</v>
      </c>
      <c r="DE16" s="633"/>
      <c r="DF16" s="633"/>
      <c r="DG16" s="633"/>
      <c r="DH16" s="633"/>
      <c r="DI16" s="633"/>
      <c r="DJ16" s="633"/>
      <c r="DK16" s="633"/>
      <c r="DL16" s="633"/>
      <c r="DM16" s="633"/>
      <c r="DN16" s="633"/>
      <c r="DO16" s="633"/>
      <c r="DP16" s="634"/>
      <c r="DQ16" s="638">
        <v>14874</v>
      </c>
      <c r="DR16" s="633"/>
      <c r="DS16" s="633"/>
      <c r="DT16" s="633"/>
      <c r="DU16" s="633"/>
      <c r="DV16" s="633"/>
      <c r="DW16" s="633"/>
      <c r="DX16" s="633"/>
      <c r="DY16" s="633"/>
      <c r="DZ16" s="633"/>
      <c r="EA16" s="633"/>
      <c r="EB16" s="633"/>
      <c r="EC16" s="674"/>
    </row>
    <row r="17" spans="2:133" ht="11.25" customHeight="1" x14ac:dyDescent="0.15">
      <c r="B17" s="629" t="s">
        <v>262</v>
      </c>
      <c r="C17" s="630"/>
      <c r="D17" s="630"/>
      <c r="E17" s="630"/>
      <c r="F17" s="630"/>
      <c r="G17" s="630"/>
      <c r="H17" s="630"/>
      <c r="I17" s="630"/>
      <c r="J17" s="630"/>
      <c r="K17" s="630"/>
      <c r="L17" s="630"/>
      <c r="M17" s="630"/>
      <c r="N17" s="630"/>
      <c r="O17" s="630"/>
      <c r="P17" s="630"/>
      <c r="Q17" s="631"/>
      <c r="R17" s="632">
        <v>322</v>
      </c>
      <c r="S17" s="633"/>
      <c r="T17" s="633"/>
      <c r="U17" s="633"/>
      <c r="V17" s="633"/>
      <c r="W17" s="633"/>
      <c r="X17" s="633"/>
      <c r="Y17" s="634"/>
      <c r="Z17" s="663">
        <v>0</v>
      </c>
      <c r="AA17" s="663"/>
      <c r="AB17" s="663"/>
      <c r="AC17" s="663"/>
      <c r="AD17" s="664">
        <v>322</v>
      </c>
      <c r="AE17" s="664"/>
      <c r="AF17" s="664"/>
      <c r="AG17" s="664"/>
      <c r="AH17" s="664"/>
      <c r="AI17" s="664"/>
      <c r="AJ17" s="664"/>
      <c r="AK17" s="664"/>
      <c r="AL17" s="635">
        <v>0</v>
      </c>
      <c r="AM17" s="636"/>
      <c r="AN17" s="636"/>
      <c r="AO17" s="665"/>
      <c r="AP17" s="629" t="s">
        <v>263</v>
      </c>
      <c r="AQ17" s="630"/>
      <c r="AR17" s="630"/>
      <c r="AS17" s="630"/>
      <c r="AT17" s="630"/>
      <c r="AU17" s="630"/>
      <c r="AV17" s="630"/>
      <c r="AW17" s="630"/>
      <c r="AX17" s="630"/>
      <c r="AY17" s="630"/>
      <c r="AZ17" s="630"/>
      <c r="BA17" s="630"/>
      <c r="BB17" s="630"/>
      <c r="BC17" s="630"/>
      <c r="BD17" s="630"/>
      <c r="BE17" s="630"/>
      <c r="BF17" s="631"/>
      <c r="BG17" s="632" t="s">
        <v>131</v>
      </c>
      <c r="BH17" s="633"/>
      <c r="BI17" s="633"/>
      <c r="BJ17" s="633"/>
      <c r="BK17" s="633"/>
      <c r="BL17" s="633"/>
      <c r="BM17" s="633"/>
      <c r="BN17" s="634"/>
      <c r="BO17" s="663" t="s">
        <v>225</v>
      </c>
      <c r="BP17" s="663"/>
      <c r="BQ17" s="663"/>
      <c r="BR17" s="663"/>
      <c r="BS17" s="638" t="s">
        <v>131</v>
      </c>
      <c r="BT17" s="633"/>
      <c r="BU17" s="633"/>
      <c r="BV17" s="633"/>
      <c r="BW17" s="633"/>
      <c r="BX17" s="633"/>
      <c r="BY17" s="633"/>
      <c r="BZ17" s="633"/>
      <c r="CA17" s="633"/>
      <c r="CB17" s="674"/>
      <c r="CD17" s="629" t="s">
        <v>264</v>
      </c>
      <c r="CE17" s="630"/>
      <c r="CF17" s="630"/>
      <c r="CG17" s="630"/>
      <c r="CH17" s="630"/>
      <c r="CI17" s="630"/>
      <c r="CJ17" s="630"/>
      <c r="CK17" s="630"/>
      <c r="CL17" s="630"/>
      <c r="CM17" s="630"/>
      <c r="CN17" s="630"/>
      <c r="CO17" s="630"/>
      <c r="CP17" s="630"/>
      <c r="CQ17" s="631"/>
      <c r="CR17" s="632">
        <v>262379</v>
      </c>
      <c r="CS17" s="633"/>
      <c r="CT17" s="633"/>
      <c r="CU17" s="633"/>
      <c r="CV17" s="633"/>
      <c r="CW17" s="633"/>
      <c r="CX17" s="633"/>
      <c r="CY17" s="634"/>
      <c r="CZ17" s="663">
        <v>7.8</v>
      </c>
      <c r="DA17" s="663"/>
      <c r="DB17" s="663"/>
      <c r="DC17" s="663"/>
      <c r="DD17" s="638" t="s">
        <v>131</v>
      </c>
      <c r="DE17" s="633"/>
      <c r="DF17" s="633"/>
      <c r="DG17" s="633"/>
      <c r="DH17" s="633"/>
      <c r="DI17" s="633"/>
      <c r="DJ17" s="633"/>
      <c r="DK17" s="633"/>
      <c r="DL17" s="633"/>
      <c r="DM17" s="633"/>
      <c r="DN17" s="633"/>
      <c r="DO17" s="633"/>
      <c r="DP17" s="634"/>
      <c r="DQ17" s="638">
        <v>262379</v>
      </c>
      <c r="DR17" s="633"/>
      <c r="DS17" s="633"/>
      <c r="DT17" s="633"/>
      <c r="DU17" s="633"/>
      <c r="DV17" s="633"/>
      <c r="DW17" s="633"/>
      <c r="DX17" s="633"/>
      <c r="DY17" s="633"/>
      <c r="DZ17" s="633"/>
      <c r="EA17" s="633"/>
      <c r="EB17" s="633"/>
      <c r="EC17" s="674"/>
    </row>
    <row r="18" spans="2:133" ht="11.25" customHeight="1" x14ac:dyDescent="0.15">
      <c r="B18" s="629" t="s">
        <v>265</v>
      </c>
      <c r="C18" s="630"/>
      <c r="D18" s="630"/>
      <c r="E18" s="630"/>
      <c r="F18" s="630"/>
      <c r="G18" s="630"/>
      <c r="H18" s="630"/>
      <c r="I18" s="630"/>
      <c r="J18" s="630"/>
      <c r="K18" s="630"/>
      <c r="L18" s="630"/>
      <c r="M18" s="630"/>
      <c r="N18" s="630"/>
      <c r="O18" s="630"/>
      <c r="P18" s="630"/>
      <c r="Q18" s="631"/>
      <c r="R18" s="632">
        <v>1785</v>
      </c>
      <c r="S18" s="633"/>
      <c r="T18" s="633"/>
      <c r="U18" s="633"/>
      <c r="V18" s="633"/>
      <c r="W18" s="633"/>
      <c r="X18" s="633"/>
      <c r="Y18" s="634"/>
      <c r="Z18" s="663">
        <v>0</v>
      </c>
      <c r="AA18" s="663"/>
      <c r="AB18" s="663"/>
      <c r="AC18" s="663"/>
      <c r="AD18" s="664">
        <v>1785</v>
      </c>
      <c r="AE18" s="664"/>
      <c r="AF18" s="664"/>
      <c r="AG18" s="664"/>
      <c r="AH18" s="664"/>
      <c r="AI18" s="664"/>
      <c r="AJ18" s="664"/>
      <c r="AK18" s="664"/>
      <c r="AL18" s="635">
        <v>0.1</v>
      </c>
      <c r="AM18" s="636"/>
      <c r="AN18" s="636"/>
      <c r="AO18" s="665"/>
      <c r="AP18" s="629" t="s">
        <v>266</v>
      </c>
      <c r="AQ18" s="630"/>
      <c r="AR18" s="630"/>
      <c r="AS18" s="630"/>
      <c r="AT18" s="630"/>
      <c r="AU18" s="630"/>
      <c r="AV18" s="630"/>
      <c r="AW18" s="630"/>
      <c r="AX18" s="630"/>
      <c r="AY18" s="630"/>
      <c r="AZ18" s="630"/>
      <c r="BA18" s="630"/>
      <c r="BB18" s="630"/>
      <c r="BC18" s="630"/>
      <c r="BD18" s="630"/>
      <c r="BE18" s="630"/>
      <c r="BF18" s="631"/>
      <c r="BG18" s="632" t="s">
        <v>225</v>
      </c>
      <c r="BH18" s="633"/>
      <c r="BI18" s="633"/>
      <c r="BJ18" s="633"/>
      <c r="BK18" s="633"/>
      <c r="BL18" s="633"/>
      <c r="BM18" s="633"/>
      <c r="BN18" s="634"/>
      <c r="BO18" s="663" t="s">
        <v>131</v>
      </c>
      <c r="BP18" s="663"/>
      <c r="BQ18" s="663"/>
      <c r="BR18" s="663"/>
      <c r="BS18" s="638" t="s">
        <v>131</v>
      </c>
      <c r="BT18" s="633"/>
      <c r="BU18" s="633"/>
      <c r="BV18" s="633"/>
      <c r="BW18" s="633"/>
      <c r="BX18" s="633"/>
      <c r="BY18" s="633"/>
      <c r="BZ18" s="633"/>
      <c r="CA18" s="633"/>
      <c r="CB18" s="674"/>
      <c r="CD18" s="629" t="s">
        <v>267</v>
      </c>
      <c r="CE18" s="630"/>
      <c r="CF18" s="630"/>
      <c r="CG18" s="630"/>
      <c r="CH18" s="630"/>
      <c r="CI18" s="630"/>
      <c r="CJ18" s="630"/>
      <c r="CK18" s="630"/>
      <c r="CL18" s="630"/>
      <c r="CM18" s="630"/>
      <c r="CN18" s="630"/>
      <c r="CO18" s="630"/>
      <c r="CP18" s="630"/>
      <c r="CQ18" s="631"/>
      <c r="CR18" s="632" t="s">
        <v>225</v>
      </c>
      <c r="CS18" s="633"/>
      <c r="CT18" s="633"/>
      <c r="CU18" s="633"/>
      <c r="CV18" s="633"/>
      <c r="CW18" s="633"/>
      <c r="CX18" s="633"/>
      <c r="CY18" s="634"/>
      <c r="CZ18" s="663" t="s">
        <v>131</v>
      </c>
      <c r="DA18" s="663"/>
      <c r="DB18" s="663"/>
      <c r="DC18" s="663"/>
      <c r="DD18" s="638" t="s">
        <v>131</v>
      </c>
      <c r="DE18" s="633"/>
      <c r="DF18" s="633"/>
      <c r="DG18" s="633"/>
      <c r="DH18" s="633"/>
      <c r="DI18" s="633"/>
      <c r="DJ18" s="633"/>
      <c r="DK18" s="633"/>
      <c r="DL18" s="633"/>
      <c r="DM18" s="633"/>
      <c r="DN18" s="633"/>
      <c r="DO18" s="633"/>
      <c r="DP18" s="634"/>
      <c r="DQ18" s="638" t="s">
        <v>131</v>
      </c>
      <c r="DR18" s="633"/>
      <c r="DS18" s="633"/>
      <c r="DT18" s="633"/>
      <c r="DU18" s="633"/>
      <c r="DV18" s="633"/>
      <c r="DW18" s="633"/>
      <c r="DX18" s="633"/>
      <c r="DY18" s="633"/>
      <c r="DZ18" s="633"/>
      <c r="EA18" s="633"/>
      <c r="EB18" s="633"/>
      <c r="EC18" s="674"/>
    </row>
    <row r="19" spans="2:133" ht="11.25" customHeight="1" x14ac:dyDescent="0.15">
      <c r="B19" s="629" t="s">
        <v>268</v>
      </c>
      <c r="C19" s="630"/>
      <c r="D19" s="630"/>
      <c r="E19" s="630"/>
      <c r="F19" s="630"/>
      <c r="G19" s="630"/>
      <c r="H19" s="630"/>
      <c r="I19" s="630"/>
      <c r="J19" s="630"/>
      <c r="K19" s="630"/>
      <c r="L19" s="630"/>
      <c r="M19" s="630"/>
      <c r="N19" s="630"/>
      <c r="O19" s="630"/>
      <c r="P19" s="630"/>
      <c r="Q19" s="631"/>
      <c r="R19" s="632">
        <v>201</v>
      </c>
      <c r="S19" s="633"/>
      <c r="T19" s="633"/>
      <c r="U19" s="633"/>
      <c r="V19" s="633"/>
      <c r="W19" s="633"/>
      <c r="X19" s="633"/>
      <c r="Y19" s="634"/>
      <c r="Z19" s="663">
        <v>0</v>
      </c>
      <c r="AA19" s="663"/>
      <c r="AB19" s="663"/>
      <c r="AC19" s="663"/>
      <c r="AD19" s="664">
        <v>201</v>
      </c>
      <c r="AE19" s="664"/>
      <c r="AF19" s="664"/>
      <c r="AG19" s="664"/>
      <c r="AH19" s="664"/>
      <c r="AI19" s="664"/>
      <c r="AJ19" s="664"/>
      <c r="AK19" s="664"/>
      <c r="AL19" s="635">
        <v>0</v>
      </c>
      <c r="AM19" s="636"/>
      <c r="AN19" s="636"/>
      <c r="AO19" s="665"/>
      <c r="AP19" s="629" t="s">
        <v>269</v>
      </c>
      <c r="AQ19" s="630"/>
      <c r="AR19" s="630"/>
      <c r="AS19" s="630"/>
      <c r="AT19" s="630"/>
      <c r="AU19" s="630"/>
      <c r="AV19" s="630"/>
      <c r="AW19" s="630"/>
      <c r="AX19" s="630"/>
      <c r="AY19" s="630"/>
      <c r="AZ19" s="630"/>
      <c r="BA19" s="630"/>
      <c r="BB19" s="630"/>
      <c r="BC19" s="630"/>
      <c r="BD19" s="630"/>
      <c r="BE19" s="630"/>
      <c r="BF19" s="631"/>
      <c r="BG19" s="632" t="s">
        <v>131</v>
      </c>
      <c r="BH19" s="633"/>
      <c r="BI19" s="633"/>
      <c r="BJ19" s="633"/>
      <c r="BK19" s="633"/>
      <c r="BL19" s="633"/>
      <c r="BM19" s="633"/>
      <c r="BN19" s="634"/>
      <c r="BO19" s="663" t="s">
        <v>131</v>
      </c>
      <c r="BP19" s="663"/>
      <c r="BQ19" s="663"/>
      <c r="BR19" s="663"/>
      <c r="BS19" s="638" t="s">
        <v>225</v>
      </c>
      <c r="BT19" s="633"/>
      <c r="BU19" s="633"/>
      <c r="BV19" s="633"/>
      <c r="BW19" s="633"/>
      <c r="BX19" s="633"/>
      <c r="BY19" s="633"/>
      <c r="BZ19" s="633"/>
      <c r="CA19" s="633"/>
      <c r="CB19" s="674"/>
      <c r="CD19" s="629" t="s">
        <v>270</v>
      </c>
      <c r="CE19" s="630"/>
      <c r="CF19" s="630"/>
      <c r="CG19" s="630"/>
      <c r="CH19" s="630"/>
      <c r="CI19" s="630"/>
      <c r="CJ19" s="630"/>
      <c r="CK19" s="630"/>
      <c r="CL19" s="630"/>
      <c r="CM19" s="630"/>
      <c r="CN19" s="630"/>
      <c r="CO19" s="630"/>
      <c r="CP19" s="630"/>
      <c r="CQ19" s="631"/>
      <c r="CR19" s="632" t="s">
        <v>225</v>
      </c>
      <c r="CS19" s="633"/>
      <c r="CT19" s="633"/>
      <c r="CU19" s="633"/>
      <c r="CV19" s="633"/>
      <c r="CW19" s="633"/>
      <c r="CX19" s="633"/>
      <c r="CY19" s="634"/>
      <c r="CZ19" s="663" t="s">
        <v>131</v>
      </c>
      <c r="DA19" s="663"/>
      <c r="DB19" s="663"/>
      <c r="DC19" s="663"/>
      <c r="DD19" s="638" t="s">
        <v>131</v>
      </c>
      <c r="DE19" s="633"/>
      <c r="DF19" s="633"/>
      <c r="DG19" s="633"/>
      <c r="DH19" s="633"/>
      <c r="DI19" s="633"/>
      <c r="DJ19" s="633"/>
      <c r="DK19" s="633"/>
      <c r="DL19" s="633"/>
      <c r="DM19" s="633"/>
      <c r="DN19" s="633"/>
      <c r="DO19" s="633"/>
      <c r="DP19" s="634"/>
      <c r="DQ19" s="638" t="s">
        <v>225</v>
      </c>
      <c r="DR19" s="633"/>
      <c r="DS19" s="633"/>
      <c r="DT19" s="633"/>
      <c r="DU19" s="633"/>
      <c r="DV19" s="633"/>
      <c r="DW19" s="633"/>
      <c r="DX19" s="633"/>
      <c r="DY19" s="633"/>
      <c r="DZ19" s="633"/>
      <c r="EA19" s="633"/>
      <c r="EB19" s="633"/>
      <c r="EC19" s="674"/>
    </row>
    <row r="20" spans="2:133" ht="11.25" customHeight="1" x14ac:dyDescent="0.15">
      <c r="B20" s="629" t="s">
        <v>271</v>
      </c>
      <c r="C20" s="630"/>
      <c r="D20" s="630"/>
      <c r="E20" s="630"/>
      <c r="F20" s="630"/>
      <c r="G20" s="630"/>
      <c r="H20" s="630"/>
      <c r="I20" s="630"/>
      <c r="J20" s="630"/>
      <c r="K20" s="630"/>
      <c r="L20" s="630"/>
      <c r="M20" s="630"/>
      <c r="N20" s="630"/>
      <c r="O20" s="630"/>
      <c r="P20" s="630"/>
      <c r="Q20" s="631"/>
      <c r="R20" s="632">
        <v>1319</v>
      </c>
      <c r="S20" s="633"/>
      <c r="T20" s="633"/>
      <c r="U20" s="633"/>
      <c r="V20" s="633"/>
      <c r="W20" s="633"/>
      <c r="X20" s="633"/>
      <c r="Y20" s="634"/>
      <c r="Z20" s="663">
        <v>0</v>
      </c>
      <c r="AA20" s="663"/>
      <c r="AB20" s="663"/>
      <c r="AC20" s="663"/>
      <c r="AD20" s="664">
        <v>1319</v>
      </c>
      <c r="AE20" s="664"/>
      <c r="AF20" s="664"/>
      <c r="AG20" s="664"/>
      <c r="AH20" s="664"/>
      <c r="AI20" s="664"/>
      <c r="AJ20" s="664"/>
      <c r="AK20" s="664"/>
      <c r="AL20" s="635">
        <v>0.1</v>
      </c>
      <c r="AM20" s="636"/>
      <c r="AN20" s="636"/>
      <c r="AO20" s="665"/>
      <c r="AP20" s="629" t="s">
        <v>272</v>
      </c>
      <c r="AQ20" s="630"/>
      <c r="AR20" s="630"/>
      <c r="AS20" s="630"/>
      <c r="AT20" s="630"/>
      <c r="AU20" s="630"/>
      <c r="AV20" s="630"/>
      <c r="AW20" s="630"/>
      <c r="AX20" s="630"/>
      <c r="AY20" s="630"/>
      <c r="AZ20" s="630"/>
      <c r="BA20" s="630"/>
      <c r="BB20" s="630"/>
      <c r="BC20" s="630"/>
      <c r="BD20" s="630"/>
      <c r="BE20" s="630"/>
      <c r="BF20" s="631"/>
      <c r="BG20" s="632" t="s">
        <v>131</v>
      </c>
      <c r="BH20" s="633"/>
      <c r="BI20" s="633"/>
      <c r="BJ20" s="633"/>
      <c r="BK20" s="633"/>
      <c r="BL20" s="633"/>
      <c r="BM20" s="633"/>
      <c r="BN20" s="634"/>
      <c r="BO20" s="663" t="s">
        <v>131</v>
      </c>
      <c r="BP20" s="663"/>
      <c r="BQ20" s="663"/>
      <c r="BR20" s="663"/>
      <c r="BS20" s="638" t="s">
        <v>225</v>
      </c>
      <c r="BT20" s="633"/>
      <c r="BU20" s="633"/>
      <c r="BV20" s="633"/>
      <c r="BW20" s="633"/>
      <c r="BX20" s="633"/>
      <c r="BY20" s="633"/>
      <c r="BZ20" s="633"/>
      <c r="CA20" s="633"/>
      <c r="CB20" s="674"/>
      <c r="CD20" s="629" t="s">
        <v>273</v>
      </c>
      <c r="CE20" s="630"/>
      <c r="CF20" s="630"/>
      <c r="CG20" s="630"/>
      <c r="CH20" s="630"/>
      <c r="CI20" s="630"/>
      <c r="CJ20" s="630"/>
      <c r="CK20" s="630"/>
      <c r="CL20" s="630"/>
      <c r="CM20" s="630"/>
      <c r="CN20" s="630"/>
      <c r="CO20" s="630"/>
      <c r="CP20" s="630"/>
      <c r="CQ20" s="631"/>
      <c r="CR20" s="632">
        <v>3374448</v>
      </c>
      <c r="CS20" s="633"/>
      <c r="CT20" s="633"/>
      <c r="CU20" s="633"/>
      <c r="CV20" s="633"/>
      <c r="CW20" s="633"/>
      <c r="CX20" s="633"/>
      <c r="CY20" s="634"/>
      <c r="CZ20" s="663">
        <v>100</v>
      </c>
      <c r="DA20" s="663"/>
      <c r="DB20" s="663"/>
      <c r="DC20" s="663"/>
      <c r="DD20" s="638">
        <v>443658</v>
      </c>
      <c r="DE20" s="633"/>
      <c r="DF20" s="633"/>
      <c r="DG20" s="633"/>
      <c r="DH20" s="633"/>
      <c r="DI20" s="633"/>
      <c r="DJ20" s="633"/>
      <c r="DK20" s="633"/>
      <c r="DL20" s="633"/>
      <c r="DM20" s="633"/>
      <c r="DN20" s="633"/>
      <c r="DO20" s="633"/>
      <c r="DP20" s="634"/>
      <c r="DQ20" s="638">
        <v>2206640</v>
      </c>
      <c r="DR20" s="633"/>
      <c r="DS20" s="633"/>
      <c r="DT20" s="633"/>
      <c r="DU20" s="633"/>
      <c r="DV20" s="633"/>
      <c r="DW20" s="633"/>
      <c r="DX20" s="633"/>
      <c r="DY20" s="633"/>
      <c r="DZ20" s="633"/>
      <c r="EA20" s="633"/>
      <c r="EB20" s="633"/>
      <c r="EC20" s="674"/>
    </row>
    <row r="21" spans="2:133" ht="11.25" customHeight="1" x14ac:dyDescent="0.15">
      <c r="B21" s="629" t="s">
        <v>274</v>
      </c>
      <c r="C21" s="630"/>
      <c r="D21" s="630"/>
      <c r="E21" s="630"/>
      <c r="F21" s="630"/>
      <c r="G21" s="630"/>
      <c r="H21" s="630"/>
      <c r="I21" s="630"/>
      <c r="J21" s="630"/>
      <c r="K21" s="630"/>
      <c r="L21" s="630"/>
      <c r="M21" s="630"/>
      <c r="N21" s="630"/>
      <c r="O21" s="630"/>
      <c r="P21" s="630"/>
      <c r="Q21" s="631"/>
      <c r="R21" s="632">
        <v>265</v>
      </c>
      <c r="S21" s="633"/>
      <c r="T21" s="633"/>
      <c r="U21" s="633"/>
      <c r="V21" s="633"/>
      <c r="W21" s="633"/>
      <c r="X21" s="633"/>
      <c r="Y21" s="634"/>
      <c r="Z21" s="663">
        <v>0</v>
      </c>
      <c r="AA21" s="663"/>
      <c r="AB21" s="663"/>
      <c r="AC21" s="663"/>
      <c r="AD21" s="664">
        <v>265</v>
      </c>
      <c r="AE21" s="664"/>
      <c r="AF21" s="664"/>
      <c r="AG21" s="664"/>
      <c r="AH21" s="664"/>
      <c r="AI21" s="664"/>
      <c r="AJ21" s="664"/>
      <c r="AK21" s="664"/>
      <c r="AL21" s="635">
        <v>0</v>
      </c>
      <c r="AM21" s="636"/>
      <c r="AN21" s="636"/>
      <c r="AO21" s="665"/>
      <c r="AP21" s="629" t="s">
        <v>275</v>
      </c>
      <c r="AQ21" s="707"/>
      <c r="AR21" s="707"/>
      <c r="AS21" s="707"/>
      <c r="AT21" s="707"/>
      <c r="AU21" s="707"/>
      <c r="AV21" s="707"/>
      <c r="AW21" s="707"/>
      <c r="AX21" s="707"/>
      <c r="AY21" s="707"/>
      <c r="AZ21" s="707"/>
      <c r="BA21" s="707"/>
      <c r="BB21" s="707"/>
      <c r="BC21" s="707"/>
      <c r="BD21" s="707"/>
      <c r="BE21" s="707"/>
      <c r="BF21" s="708"/>
      <c r="BG21" s="632" t="s">
        <v>225</v>
      </c>
      <c r="BH21" s="633"/>
      <c r="BI21" s="633"/>
      <c r="BJ21" s="633"/>
      <c r="BK21" s="633"/>
      <c r="BL21" s="633"/>
      <c r="BM21" s="633"/>
      <c r="BN21" s="634"/>
      <c r="BO21" s="663" t="s">
        <v>131</v>
      </c>
      <c r="BP21" s="663"/>
      <c r="BQ21" s="663"/>
      <c r="BR21" s="663"/>
      <c r="BS21" s="638" t="s">
        <v>131</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29" t="s">
        <v>276</v>
      </c>
      <c r="C22" s="630"/>
      <c r="D22" s="630"/>
      <c r="E22" s="630"/>
      <c r="F22" s="630"/>
      <c r="G22" s="630"/>
      <c r="H22" s="630"/>
      <c r="I22" s="630"/>
      <c r="J22" s="630"/>
      <c r="K22" s="630"/>
      <c r="L22" s="630"/>
      <c r="M22" s="630"/>
      <c r="N22" s="630"/>
      <c r="O22" s="630"/>
      <c r="P22" s="630"/>
      <c r="Q22" s="631"/>
      <c r="R22" s="632">
        <v>1615694</v>
      </c>
      <c r="S22" s="633"/>
      <c r="T22" s="633"/>
      <c r="U22" s="633"/>
      <c r="V22" s="633"/>
      <c r="W22" s="633"/>
      <c r="X22" s="633"/>
      <c r="Y22" s="634"/>
      <c r="Z22" s="663">
        <v>44.2</v>
      </c>
      <c r="AA22" s="663"/>
      <c r="AB22" s="663"/>
      <c r="AC22" s="663"/>
      <c r="AD22" s="664">
        <v>1484706</v>
      </c>
      <c r="AE22" s="664"/>
      <c r="AF22" s="664"/>
      <c r="AG22" s="664"/>
      <c r="AH22" s="664"/>
      <c r="AI22" s="664"/>
      <c r="AJ22" s="664"/>
      <c r="AK22" s="664"/>
      <c r="AL22" s="635">
        <v>79.3</v>
      </c>
      <c r="AM22" s="636"/>
      <c r="AN22" s="636"/>
      <c r="AO22" s="665"/>
      <c r="AP22" s="629" t="s">
        <v>277</v>
      </c>
      <c r="AQ22" s="707"/>
      <c r="AR22" s="707"/>
      <c r="AS22" s="707"/>
      <c r="AT22" s="707"/>
      <c r="AU22" s="707"/>
      <c r="AV22" s="707"/>
      <c r="AW22" s="707"/>
      <c r="AX22" s="707"/>
      <c r="AY22" s="707"/>
      <c r="AZ22" s="707"/>
      <c r="BA22" s="707"/>
      <c r="BB22" s="707"/>
      <c r="BC22" s="707"/>
      <c r="BD22" s="707"/>
      <c r="BE22" s="707"/>
      <c r="BF22" s="708"/>
      <c r="BG22" s="632" t="s">
        <v>131</v>
      </c>
      <c r="BH22" s="633"/>
      <c r="BI22" s="633"/>
      <c r="BJ22" s="633"/>
      <c r="BK22" s="633"/>
      <c r="BL22" s="633"/>
      <c r="BM22" s="633"/>
      <c r="BN22" s="634"/>
      <c r="BO22" s="663" t="s">
        <v>131</v>
      </c>
      <c r="BP22" s="663"/>
      <c r="BQ22" s="663"/>
      <c r="BR22" s="663"/>
      <c r="BS22" s="638" t="s">
        <v>225</v>
      </c>
      <c r="BT22" s="633"/>
      <c r="BU22" s="633"/>
      <c r="BV22" s="633"/>
      <c r="BW22" s="633"/>
      <c r="BX22" s="633"/>
      <c r="BY22" s="633"/>
      <c r="BZ22" s="633"/>
      <c r="CA22" s="633"/>
      <c r="CB22" s="674"/>
      <c r="CD22" s="688" t="s">
        <v>278</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29" t="s">
        <v>279</v>
      </c>
      <c r="C23" s="630"/>
      <c r="D23" s="630"/>
      <c r="E23" s="630"/>
      <c r="F23" s="630"/>
      <c r="G23" s="630"/>
      <c r="H23" s="630"/>
      <c r="I23" s="630"/>
      <c r="J23" s="630"/>
      <c r="K23" s="630"/>
      <c r="L23" s="630"/>
      <c r="M23" s="630"/>
      <c r="N23" s="630"/>
      <c r="O23" s="630"/>
      <c r="P23" s="630"/>
      <c r="Q23" s="631"/>
      <c r="R23" s="632">
        <v>1484706</v>
      </c>
      <c r="S23" s="633"/>
      <c r="T23" s="633"/>
      <c r="U23" s="633"/>
      <c r="V23" s="633"/>
      <c r="W23" s="633"/>
      <c r="X23" s="633"/>
      <c r="Y23" s="634"/>
      <c r="Z23" s="663">
        <v>40.6</v>
      </c>
      <c r="AA23" s="663"/>
      <c r="AB23" s="663"/>
      <c r="AC23" s="663"/>
      <c r="AD23" s="664">
        <v>1484706</v>
      </c>
      <c r="AE23" s="664"/>
      <c r="AF23" s="664"/>
      <c r="AG23" s="664"/>
      <c r="AH23" s="664"/>
      <c r="AI23" s="664"/>
      <c r="AJ23" s="664"/>
      <c r="AK23" s="664"/>
      <c r="AL23" s="635">
        <v>79.3</v>
      </c>
      <c r="AM23" s="636"/>
      <c r="AN23" s="636"/>
      <c r="AO23" s="665"/>
      <c r="AP23" s="629" t="s">
        <v>280</v>
      </c>
      <c r="AQ23" s="707"/>
      <c r="AR23" s="707"/>
      <c r="AS23" s="707"/>
      <c r="AT23" s="707"/>
      <c r="AU23" s="707"/>
      <c r="AV23" s="707"/>
      <c r="AW23" s="707"/>
      <c r="AX23" s="707"/>
      <c r="AY23" s="707"/>
      <c r="AZ23" s="707"/>
      <c r="BA23" s="707"/>
      <c r="BB23" s="707"/>
      <c r="BC23" s="707"/>
      <c r="BD23" s="707"/>
      <c r="BE23" s="707"/>
      <c r="BF23" s="708"/>
      <c r="BG23" s="632" t="s">
        <v>225</v>
      </c>
      <c r="BH23" s="633"/>
      <c r="BI23" s="633"/>
      <c r="BJ23" s="633"/>
      <c r="BK23" s="633"/>
      <c r="BL23" s="633"/>
      <c r="BM23" s="633"/>
      <c r="BN23" s="634"/>
      <c r="BO23" s="663" t="s">
        <v>131</v>
      </c>
      <c r="BP23" s="663"/>
      <c r="BQ23" s="663"/>
      <c r="BR23" s="663"/>
      <c r="BS23" s="638" t="s">
        <v>225</v>
      </c>
      <c r="BT23" s="633"/>
      <c r="BU23" s="633"/>
      <c r="BV23" s="633"/>
      <c r="BW23" s="633"/>
      <c r="BX23" s="633"/>
      <c r="BY23" s="633"/>
      <c r="BZ23" s="633"/>
      <c r="CA23" s="633"/>
      <c r="CB23" s="674"/>
      <c r="CD23" s="688" t="s">
        <v>219</v>
      </c>
      <c r="CE23" s="689"/>
      <c r="CF23" s="689"/>
      <c r="CG23" s="689"/>
      <c r="CH23" s="689"/>
      <c r="CI23" s="689"/>
      <c r="CJ23" s="689"/>
      <c r="CK23" s="689"/>
      <c r="CL23" s="689"/>
      <c r="CM23" s="689"/>
      <c r="CN23" s="689"/>
      <c r="CO23" s="689"/>
      <c r="CP23" s="689"/>
      <c r="CQ23" s="690"/>
      <c r="CR23" s="688" t="s">
        <v>281</v>
      </c>
      <c r="CS23" s="689"/>
      <c r="CT23" s="689"/>
      <c r="CU23" s="689"/>
      <c r="CV23" s="689"/>
      <c r="CW23" s="689"/>
      <c r="CX23" s="689"/>
      <c r="CY23" s="690"/>
      <c r="CZ23" s="688" t="s">
        <v>282</v>
      </c>
      <c r="DA23" s="689"/>
      <c r="DB23" s="689"/>
      <c r="DC23" s="690"/>
      <c r="DD23" s="688" t="s">
        <v>283</v>
      </c>
      <c r="DE23" s="689"/>
      <c r="DF23" s="689"/>
      <c r="DG23" s="689"/>
      <c r="DH23" s="689"/>
      <c r="DI23" s="689"/>
      <c r="DJ23" s="689"/>
      <c r="DK23" s="690"/>
      <c r="DL23" s="720" t="s">
        <v>284</v>
      </c>
      <c r="DM23" s="721"/>
      <c r="DN23" s="721"/>
      <c r="DO23" s="721"/>
      <c r="DP23" s="721"/>
      <c r="DQ23" s="721"/>
      <c r="DR23" s="721"/>
      <c r="DS23" s="721"/>
      <c r="DT23" s="721"/>
      <c r="DU23" s="721"/>
      <c r="DV23" s="722"/>
      <c r="DW23" s="688" t="s">
        <v>285</v>
      </c>
      <c r="DX23" s="689"/>
      <c r="DY23" s="689"/>
      <c r="DZ23" s="689"/>
      <c r="EA23" s="689"/>
      <c r="EB23" s="689"/>
      <c r="EC23" s="690"/>
    </row>
    <row r="24" spans="2:133" ht="11.25" customHeight="1" x14ac:dyDescent="0.15">
      <c r="B24" s="629" t="s">
        <v>286</v>
      </c>
      <c r="C24" s="630"/>
      <c r="D24" s="630"/>
      <c r="E24" s="630"/>
      <c r="F24" s="630"/>
      <c r="G24" s="630"/>
      <c r="H24" s="630"/>
      <c r="I24" s="630"/>
      <c r="J24" s="630"/>
      <c r="K24" s="630"/>
      <c r="L24" s="630"/>
      <c r="M24" s="630"/>
      <c r="N24" s="630"/>
      <c r="O24" s="630"/>
      <c r="P24" s="630"/>
      <c r="Q24" s="631"/>
      <c r="R24" s="632">
        <v>130986</v>
      </c>
      <c r="S24" s="633"/>
      <c r="T24" s="633"/>
      <c r="U24" s="633"/>
      <c r="V24" s="633"/>
      <c r="W24" s="633"/>
      <c r="X24" s="633"/>
      <c r="Y24" s="634"/>
      <c r="Z24" s="663">
        <v>3.6</v>
      </c>
      <c r="AA24" s="663"/>
      <c r="AB24" s="663"/>
      <c r="AC24" s="663"/>
      <c r="AD24" s="664" t="s">
        <v>131</v>
      </c>
      <c r="AE24" s="664"/>
      <c r="AF24" s="664"/>
      <c r="AG24" s="664"/>
      <c r="AH24" s="664"/>
      <c r="AI24" s="664"/>
      <c r="AJ24" s="664"/>
      <c r="AK24" s="664"/>
      <c r="AL24" s="635" t="s">
        <v>131</v>
      </c>
      <c r="AM24" s="636"/>
      <c r="AN24" s="636"/>
      <c r="AO24" s="665"/>
      <c r="AP24" s="629" t="s">
        <v>287</v>
      </c>
      <c r="AQ24" s="707"/>
      <c r="AR24" s="707"/>
      <c r="AS24" s="707"/>
      <c r="AT24" s="707"/>
      <c r="AU24" s="707"/>
      <c r="AV24" s="707"/>
      <c r="AW24" s="707"/>
      <c r="AX24" s="707"/>
      <c r="AY24" s="707"/>
      <c r="AZ24" s="707"/>
      <c r="BA24" s="707"/>
      <c r="BB24" s="707"/>
      <c r="BC24" s="707"/>
      <c r="BD24" s="707"/>
      <c r="BE24" s="707"/>
      <c r="BF24" s="708"/>
      <c r="BG24" s="632" t="s">
        <v>131</v>
      </c>
      <c r="BH24" s="633"/>
      <c r="BI24" s="633"/>
      <c r="BJ24" s="633"/>
      <c r="BK24" s="633"/>
      <c r="BL24" s="633"/>
      <c r="BM24" s="633"/>
      <c r="BN24" s="634"/>
      <c r="BO24" s="663" t="s">
        <v>131</v>
      </c>
      <c r="BP24" s="663"/>
      <c r="BQ24" s="663"/>
      <c r="BR24" s="663"/>
      <c r="BS24" s="638" t="s">
        <v>225</v>
      </c>
      <c r="BT24" s="633"/>
      <c r="BU24" s="633"/>
      <c r="BV24" s="633"/>
      <c r="BW24" s="633"/>
      <c r="BX24" s="633"/>
      <c r="BY24" s="633"/>
      <c r="BZ24" s="633"/>
      <c r="CA24" s="633"/>
      <c r="CB24" s="674"/>
      <c r="CD24" s="685" t="s">
        <v>288</v>
      </c>
      <c r="CE24" s="686"/>
      <c r="CF24" s="686"/>
      <c r="CG24" s="686"/>
      <c r="CH24" s="686"/>
      <c r="CI24" s="686"/>
      <c r="CJ24" s="686"/>
      <c r="CK24" s="686"/>
      <c r="CL24" s="686"/>
      <c r="CM24" s="686"/>
      <c r="CN24" s="686"/>
      <c r="CO24" s="686"/>
      <c r="CP24" s="686"/>
      <c r="CQ24" s="687"/>
      <c r="CR24" s="682">
        <v>1028313</v>
      </c>
      <c r="CS24" s="683"/>
      <c r="CT24" s="683"/>
      <c r="CU24" s="683"/>
      <c r="CV24" s="683"/>
      <c r="CW24" s="683"/>
      <c r="CX24" s="683"/>
      <c r="CY24" s="711"/>
      <c r="CZ24" s="712">
        <v>30.5</v>
      </c>
      <c r="DA24" s="694"/>
      <c r="DB24" s="694"/>
      <c r="DC24" s="714"/>
      <c r="DD24" s="710">
        <v>846519</v>
      </c>
      <c r="DE24" s="683"/>
      <c r="DF24" s="683"/>
      <c r="DG24" s="683"/>
      <c r="DH24" s="683"/>
      <c r="DI24" s="683"/>
      <c r="DJ24" s="683"/>
      <c r="DK24" s="711"/>
      <c r="DL24" s="710">
        <v>844635</v>
      </c>
      <c r="DM24" s="683"/>
      <c r="DN24" s="683"/>
      <c r="DO24" s="683"/>
      <c r="DP24" s="683"/>
      <c r="DQ24" s="683"/>
      <c r="DR24" s="683"/>
      <c r="DS24" s="683"/>
      <c r="DT24" s="683"/>
      <c r="DU24" s="683"/>
      <c r="DV24" s="711"/>
      <c r="DW24" s="712">
        <v>44</v>
      </c>
      <c r="DX24" s="694"/>
      <c r="DY24" s="694"/>
      <c r="DZ24" s="694"/>
      <c r="EA24" s="694"/>
      <c r="EB24" s="694"/>
      <c r="EC24" s="713"/>
    </row>
    <row r="25" spans="2:133" ht="11.25" customHeight="1" x14ac:dyDescent="0.15">
      <c r="B25" s="629" t="s">
        <v>289</v>
      </c>
      <c r="C25" s="630"/>
      <c r="D25" s="630"/>
      <c r="E25" s="630"/>
      <c r="F25" s="630"/>
      <c r="G25" s="630"/>
      <c r="H25" s="630"/>
      <c r="I25" s="630"/>
      <c r="J25" s="630"/>
      <c r="K25" s="630"/>
      <c r="L25" s="630"/>
      <c r="M25" s="630"/>
      <c r="N25" s="630"/>
      <c r="O25" s="630"/>
      <c r="P25" s="630"/>
      <c r="Q25" s="631"/>
      <c r="R25" s="632">
        <v>2</v>
      </c>
      <c r="S25" s="633"/>
      <c r="T25" s="633"/>
      <c r="U25" s="633"/>
      <c r="V25" s="633"/>
      <c r="W25" s="633"/>
      <c r="X25" s="633"/>
      <c r="Y25" s="634"/>
      <c r="Z25" s="663">
        <v>0</v>
      </c>
      <c r="AA25" s="663"/>
      <c r="AB25" s="663"/>
      <c r="AC25" s="663"/>
      <c r="AD25" s="664" t="s">
        <v>131</v>
      </c>
      <c r="AE25" s="664"/>
      <c r="AF25" s="664"/>
      <c r="AG25" s="664"/>
      <c r="AH25" s="664"/>
      <c r="AI25" s="664"/>
      <c r="AJ25" s="664"/>
      <c r="AK25" s="664"/>
      <c r="AL25" s="635" t="s">
        <v>225</v>
      </c>
      <c r="AM25" s="636"/>
      <c r="AN25" s="636"/>
      <c r="AO25" s="665"/>
      <c r="AP25" s="629" t="s">
        <v>290</v>
      </c>
      <c r="AQ25" s="707"/>
      <c r="AR25" s="707"/>
      <c r="AS25" s="707"/>
      <c r="AT25" s="707"/>
      <c r="AU25" s="707"/>
      <c r="AV25" s="707"/>
      <c r="AW25" s="707"/>
      <c r="AX25" s="707"/>
      <c r="AY25" s="707"/>
      <c r="AZ25" s="707"/>
      <c r="BA25" s="707"/>
      <c r="BB25" s="707"/>
      <c r="BC25" s="707"/>
      <c r="BD25" s="707"/>
      <c r="BE25" s="707"/>
      <c r="BF25" s="708"/>
      <c r="BG25" s="632" t="s">
        <v>225</v>
      </c>
      <c r="BH25" s="633"/>
      <c r="BI25" s="633"/>
      <c r="BJ25" s="633"/>
      <c r="BK25" s="633"/>
      <c r="BL25" s="633"/>
      <c r="BM25" s="633"/>
      <c r="BN25" s="634"/>
      <c r="BO25" s="663" t="s">
        <v>225</v>
      </c>
      <c r="BP25" s="663"/>
      <c r="BQ25" s="663"/>
      <c r="BR25" s="663"/>
      <c r="BS25" s="638" t="s">
        <v>131</v>
      </c>
      <c r="BT25" s="633"/>
      <c r="BU25" s="633"/>
      <c r="BV25" s="633"/>
      <c r="BW25" s="633"/>
      <c r="BX25" s="633"/>
      <c r="BY25" s="633"/>
      <c r="BZ25" s="633"/>
      <c r="CA25" s="633"/>
      <c r="CB25" s="674"/>
      <c r="CD25" s="629" t="s">
        <v>291</v>
      </c>
      <c r="CE25" s="630"/>
      <c r="CF25" s="630"/>
      <c r="CG25" s="630"/>
      <c r="CH25" s="630"/>
      <c r="CI25" s="630"/>
      <c r="CJ25" s="630"/>
      <c r="CK25" s="630"/>
      <c r="CL25" s="630"/>
      <c r="CM25" s="630"/>
      <c r="CN25" s="630"/>
      <c r="CO25" s="630"/>
      <c r="CP25" s="630"/>
      <c r="CQ25" s="631"/>
      <c r="CR25" s="632">
        <v>583544</v>
      </c>
      <c r="CS25" s="651"/>
      <c r="CT25" s="651"/>
      <c r="CU25" s="651"/>
      <c r="CV25" s="651"/>
      <c r="CW25" s="651"/>
      <c r="CX25" s="651"/>
      <c r="CY25" s="652"/>
      <c r="CZ25" s="635">
        <v>17.3</v>
      </c>
      <c r="DA25" s="653"/>
      <c r="DB25" s="653"/>
      <c r="DC25" s="654"/>
      <c r="DD25" s="638">
        <v>544142</v>
      </c>
      <c r="DE25" s="651"/>
      <c r="DF25" s="651"/>
      <c r="DG25" s="651"/>
      <c r="DH25" s="651"/>
      <c r="DI25" s="651"/>
      <c r="DJ25" s="651"/>
      <c r="DK25" s="652"/>
      <c r="DL25" s="638">
        <v>542258</v>
      </c>
      <c r="DM25" s="651"/>
      <c r="DN25" s="651"/>
      <c r="DO25" s="651"/>
      <c r="DP25" s="651"/>
      <c r="DQ25" s="651"/>
      <c r="DR25" s="651"/>
      <c r="DS25" s="651"/>
      <c r="DT25" s="651"/>
      <c r="DU25" s="651"/>
      <c r="DV25" s="652"/>
      <c r="DW25" s="635">
        <v>28.3</v>
      </c>
      <c r="DX25" s="653"/>
      <c r="DY25" s="653"/>
      <c r="DZ25" s="653"/>
      <c r="EA25" s="653"/>
      <c r="EB25" s="653"/>
      <c r="EC25" s="669"/>
    </row>
    <row r="26" spans="2:133" ht="11.25" customHeight="1" x14ac:dyDescent="0.15">
      <c r="B26" s="629" t="s">
        <v>292</v>
      </c>
      <c r="C26" s="630"/>
      <c r="D26" s="630"/>
      <c r="E26" s="630"/>
      <c r="F26" s="630"/>
      <c r="G26" s="630"/>
      <c r="H26" s="630"/>
      <c r="I26" s="630"/>
      <c r="J26" s="630"/>
      <c r="K26" s="630"/>
      <c r="L26" s="630"/>
      <c r="M26" s="630"/>
      <c r="N26" s="630"/>
      <c r="O26" s="630"/>
      <c r="P26" s="630"/>
      <c r="Q26" s="631"/>
      <c r="R26" s="632">
        <v>1993231</v>
      </c>
      <c r="S26" s="633"/>
      <c r="T26" s="633"/>
      <c r="U26" s="633"/>
      <c r="V26" s="633"/>
      <c r="W26" s="633"/>
      <c r="X26" s="633"/>
      <c r="Y26" s="634"/>
      <c r="Z26" s="663">
        <v>54.5</v>
      </c>
      <c r="AA26" s="663"/>
      <c r="AB26" s="663"/>
      <c r="AC26" s="663"/>
      <c r="AD26" s="664">
        <v>1862243</v>
      </c>
      <c r="AE26" s="664"/>
      <c r="AF26" s="664"/>
      <c r="AG26" s="664"/>
      <c r="AH26" s="664"/>
      <c r="AI26" s="664"/>
      <c r="AJ26" s="664"/>
      <c r="AK26" s="664"/>
      <c r="AL26" s="635">
        <v>99.5</v>
      </c>
      <c r="AM26" s="636"/>
      <c r="AN26" s="636"/>
      <c r="AO26" s="665"/>
      <c r="AP26" s="629" t="s">
        <v>293</v>
      </c>
      <c r="AQ26" s="707"/>
      <c r="AR26" s="707"/>
      <c r="AS26" s="707"/>
      <c r="AT26" s="707"/>
      <c r="AU26" s="707"/>
      <c r="AV26" s="707"/>
      <c r="AW26" s="707"/>
      <c r="AX26" s="707"/>
      <c r="AY26" s="707"/>
      <c r="AZ26" s="707"/>
      <c r="BA26" s="707"/>
      <c r="BB26" s="707"/>
      <c r="BC26" s="707"/>
      <c r="BD26" s="707"/>
      <c r="BE26" s="707"/>
      <c r="BF26" s="708"/>
      <c r="BG26" s="632" t="s">
        <v>131</v>
      </c>
      <c r="BH26" s="633"/>
      <c r="BI26" s="633"/>
      <c r="BJ26" s="633"/>
      <c r="BK26" s="633"/>
      <c r="BL26" s="633"/>
      <c r="BM26" s="633"/>
      <c r="BN26" s="634"/>
      <c r="BO26" s="663" t="s">
        <v>131</v>
      </c>
      <c r="BP26" s="663"/>
      <c r="BQ26" s="663"/>
      <c r="BR26" s="663"/>
      <c r="BS26" s="638" t="s">
        <v>131</v>
      </c>
      <c r="BT26" s="633"/>
      <c r="BU26" s="633"/>
      <c r="BV26" s="633"/>
      <c r="BW26" s="633"/>
      <c r="BX26" s="633"/>
      <c r="BY26" s="633"/>
      <c r="BZ26" s="633"/>
      <c r="CA26" s="633"/>
      <c r="CB26" s="674"/>
      <c r="CD26" s="629" t="s">
        <v>294</v>
      </c>
      <c r="CE26" s="630"/>
      <c r="CF26" s="630"/>
      <c r="CG26" s="630"/>
      <c r="CH26" s="630"/>
      <c r="CI26" s="630"/>
      <c r="CJ26" s="630"/>
      <c r="CK26" s="630"/>
      <c r="CL26" s="630"/>
      <c r="CM26" s="630"/>
      <c r="CN26" s="630"/>
      <c r="CO26" s="630"/>
      <c r="CP26" s="630"/>
      <c r="CQ26" s="631"/>
      <c r="CR26" s="632">
        <v>337794</v>
      </c>
      <c r="CS26" s="633"/>
      <c r="CT26" s="633"/>
      <c r="CU26" s="633"/>
      <c r="CV26" s="633"/>
      <c r="CW26" s="633"/>
      <c r="CX26" s="633"/>
      <c r="CY26" s="634"/>
      <c r="CZ26" s="635">
        <v>10</v>
      </c>
      <c r="DA26" s="653"/>
      <c r="DB26" s="653"/>
      <c r="DC26" s="654"/>
      <c r="DD26" s="638">
        <v>321687</v>
      </c>
      <c r="DE26" s="633"/>
      <c r="DF26" s="633"/>
      <c r="DG26" s="633"/>
      <c r="DH26" s="633"/>
      <c r="DI26" s="633"/>
      <c r="DJ26" s="633"/>
      <c r="DK26" s="634"/>
      <c r="DL26" s="638" t="s">
        <v>225</v>
      </c>
      <c r="DM26" s="633"/>
      <c r="DN26" s="633"/>
      <c r="DO26" s="633"/>
      <c r="DP26" s="633"/>
      <c r="DQ26" s="633"/>
      <c r="DR26" s="633"/>
      <c r="DS26" s="633"/>
      <c r="DT26" s="633"/>
      <c r="DU26" s="633"/>
      <c r="DV26" s="634"/>
      <c r="DW26" s="635" t="s">
        <v>225</v>
      </c>
      <c r="DX26" s="653"/>
      <c r="DY26" s="653"/>
      <c r="DZ26" s="653"/>
      <c r="EA26" s="653"/>
      <c r="EB26" s="653"/>
      <c r="EC26" s="669"/>
    </row>
    <row r="27" spans="2:133" ht="11.25" customHeight="1" x14ac:dyDescent="0.15">
      <c r="B27" s="629" t="s">
        <v>295</v>
      </c>
      <c r="C27" s="630"/>
      <c r="D27" s="630"/>
      <c r="E27" s="630"/>
      <c r="F27" s="630"/>
      <c r="G27" s="630"/>
      <c r="H27" s="630"/>
      <c r="I27" s="630"/>
      <c r="J27" s="630"/>
      <c r="K27" s="630"/>
      <c r="L27" s="630"/>
      <c r="M27" s="630"/>
      <c r="N27" s="630"/>
      <c r="O27" s="630"/>
      <c r="P27" s="630"/>
      <c r="Q27" s="631"/>
      <c r="R27" s="632">
        <v>586</v>
      </c>
      <c r="S27" s="633"/>
      <c r="T27" s="633"/>
      <c r="U27" s="633"/>
      <c r="V27" s="633"/>
      <c r="W27" s="633"/>
      <c r="X27" s="633"/>
      <c r="Y27" s="634"/>
      <c r="Z27" s="663">
        <v>0</v>
      </c>
      <c r="AA27" s="663"/>
      <c r="AB27" s="663"/>
      <c r="AC27" s="663"/>
      <c r="AD27" s="664">
        <v>586</v>
      </c>
      <c r="AE27" s="664"/>
      <c r="AF27" s="664"/>
      <c r="AG27" s="664"/>
      <c r="AH27" s="664"/>
      <c r="AI27" s="664"/>
      <c r="AJ27" s="664"/>
      <c r="AK27" s="664"/>
      <c r="AL27" s="635">
        <v>0</v>
      </c>
      <c r="AM27" s="636"/>
      <c r="AN27" s="636"/>
      <c r="AO27" s="665"/>
      <c r="AP27" s="629" t="s">
        <v>296</v>
      </c>
      <c r="AQ27" s="630"/>
      <c r="AR27" s="630"/>
      <c r="AS27" s="630"/>
      <c r="AT27" s="630"/>
      <c r="AU27" s="630"/>
      <c r="AV27" s="630"/>
      <c r="AW27" s="630"/>
      <c r="AX27" s="630"/>
      <c r="AY27" s="630"/>
      <c r="AZ27" s="630"/>
      <c r="BA27" s="630"/>
      <c r="BB27" s="630"/>
      <c r="BC27" s="630"/>
      <c r="BD27" s="630"/>
      <c r="BE27" s="630"/>
      <c r="BF27" s="631"/>
      <c r="BG27" s="632">
        <v>263293</v>
      </c>
      <c r="BH27" s="633"/>
      <c r="BI27" s="633"/>
      <c r="BJ27" s="633"/>
      <c r="BK27" s="633"/>
      <c r="BL27" s="633"/>
      <c r="BM27" s="633"/>
      <c r="BN27" s="634"/>
      <c r="BO27" s="663">
        <v>100</v>
      </c>
      <c r="BP27" s="663"/>
      <c r="BQ27" s="663"/>
      <c r="BR27" s="663"/>
      <c r="BS27" s="638" t="s">
        <v>131</v>
      </c>
      <c r="BT27" s="633"/>
      <c r="BU27" s="633"/>
      <c r="BV27" s="633"/>
      <c r="BW27" s="633"/>
      <c r="BX27" s="633"/>
      <c r="BY27" s="633"/>
      <c r="BZ27" s="633"/>
      <c r="CA27" s="633"/>
      <c r="CB27" s="674"/>
      <c r="CD27" s="629" t="s">
        <v>297</v>
      </c>
      <c r="CE27" s="630"/>
      <c r="CF27" s="630"/>
      <c r="CG27" s="630"/>
      <c r="CH27" s="630"/>
      <c r="CI27" s="630"/>
      <c r="CJ27" s="630"/>
      <c r="CK27" s="630"/>
      <c r="CL27" s="630"/>
      <c r="CM27" s="630"/>
      <c r="CN27" s="630"/>
      <c r="CO27" s="630"/>
      <c r="CP27" s="630"/>
      <c r="CQ27" s="631"/>
      <c r="CR27" s="632">
        <v>182390</v>
      </c>
      <c r="CS27" s="651"/>
      <c r="CT27" s="651"/>
      <c r="CU27" s="651"/>
      <c r="CV27" s="651"/>
      <c r="CW27" s="651"/>
      <c r="CX27" s="651"/>
      <c r="CY27" s="652"/>
      <c r="CZ27" s="635">
        <v>5.4</v>
      </c>
      <c r="DA27" s="653"/>
      <c r="DB27" s="653"/>
      <c r="DC27" s="654"/>
      <c r="DD27" s="638">
        <v>39998</v>
      </c>
      <c r="DE27" s="651"/>
      <c r="DF27" s="651"/>
      <c r="DG27" s="651"/>
      <c r="DH27" s="651"/>
      <c r="DI27" s="651"/>
      <c r="DJ27" s="651"/>
      <c r="DK27" s="652"/>
      <c r="DL27" s="638">
        <v>39998</v>
      </c>
      <c r="DM27" s="651"/>
      <c r="DN27" s="651"/>
      <c r="DO27" s="651"/>
      <c r="DP27" s="651"/>
      <c r="DQ27" s="651"/>
      <c r="DR27" s="651"/>
      <c r="DS27" s="651"/>
      <c r="DT27" s="651"/>
      <c r="DU27" s="651"/>
      <c r="DV27" s="652"/>
      <c r="DW27" s="635">
        <v>2.1</v>
      </c>
      <c r="DX27" s="653"/>
      <c r="DY27" s="653"/>
      <c r="DZ27" s="653"/>
      <c r="EA27" s="653"/>
      <c r="EB27" s="653"/>
      <c r="EC27" s="669"/>
    </row>
    <row r="28" spans="2:133" ht="11.25" customHeight="1" x14ac:dyDescent="0.15">
      <c r="B28" s="629" t="s">
        <v>298</v>
      </c>
      <c r="C28" s="630"/>
      <c r="D28" s="630"/>
      <c r="E28" s="630"/>
      <c r="F28" s="630"/>
      <c r="G28" s="630"/>
      <c r="H28" s="630"/>
      <c r="I28" s="630"/>
      <c r="J28" s="630"/>
      <c r="K28" s="630"/>
      <c r="L28" s="630"/>
      <c r="M28" s="630"/>
      <c r="N28" s="630"/>
      <c r="O28" s="630"/>
      <c r="P28" s="630"/>
      <c r="Q28" s="631"/>
      <c r="R28" s="632">
        <v>628</v>
      </c>
      <c r="S28" s="633"/>
      <c r="T28" s="633"/>
      <c r="U28" s="633"/>
      <c r="V28" s="633"/>
      <c r="W28" s="633"/>
      <c r="X28" s="633"/>
      <c r="Y28" s="634"/>
      <c r="Z28" s="663">
        <v>0</v>
      </c>
      <c r="AA28" s="663"/>
      <c r="AB28" s="663"/>
      <c r="AC28" s="663"/>
      <c r="AD28" s="664" t="s">
        <v>131</v>
      </c>
      <c r="AE28" s="664"/>
      <c r="AF28" s="664"/>
      <c r="AG28" s="664"/>
      <c r="AH28" s="664"/>
      <c r="AI28" s="664"/>
      <c r="AJ28" s="664"/>
      <c r="AK28" s="664"/>
      <c r="AL28" s="635" t="s">
        <v>131</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299</v>
      </c>
      <c r="CE28" s="630"/>
      <c r="CF28" s="630"/>
      <c r="CG28" s="630"/>
      <c r="CH28" s="630"/>
      <c r="CI28" s="630"/>
      <c r="CJ28" s="630"/>
      <c r="CK28" s="630"/>
      <c r="CL28" s="630"/>
      <c r="CM28" s="630"/>
      <c r="CN28" s="630"/>
      <c r="CO28" s="630"/>
      <c r="CP28" s="630"/>
      <c r="CQ28" s="631"/>
      <c r="CR28" s="632">
        <v>262379</v>
      </c>
      <c r="CS28" s="633"/>
      <c r="CT28" s="633"/>
      <c r="CU28" s="633"/>
      <c r="CV28" s="633"/>
      <c r="CW28" s="633"/>
      <c r="CX28" s="633"/>
      <c r="CY28" s="634"/>
      <c r="CZ28" s="635">
        <v>7.8</v>
      </c>
      <c r="DA28" s="653"/>
      <c r="DB28" s="653"/>
      <c r="DC28" s="654"/>
      <c r="DD28" s="638">
        <v>262379</v>
      </c>
      <c r="DE28" s="633"/>
      <c r="DF28" s="633"/>
      <c r="DG28" s="633"/>
      <c r="DH28" s="633"/>
      <c r="DI28" s="633"/>
      <c r="DJ28" s="633"/>
      <c r="DK28" s="634"/>
      <c r="DL28" s="638">
        <v>262379</v>
      </c>
      <c r="DM28" s="633"/>
      <c r="DN28" s="633"/>
      <c r="DO28" s="633"/>
      <c r="DP28" s="633"/>
      <c r="DQ28" s="633"/>
      <c r="DR28" s="633"/>
      <c r="DS28" s="633"/>
      <c r="DT28" s="633"/>
      <c r="DU28" s="633"/>
      <c r="DV28" s="634"/>
      <c r="DW28" s="635">
        <v>13.7</v>
      </c>
      <c r="DX28" s="653"/>
      <c r="DY28" s="653"/>
      <c r="DZ28" s="653"/>
      <c r="EA28" s="653"/>
      <c r="EB28" s="653"/>
      <c r="EC28" s="669"/>
    </row>
    <row r="29" spans="2:133" ht="11.25" customHeight="1" x14ac:dyDescent="0.15">
      <c r="B29" s="629" t="s">
        <v>300</v>
      </c>
      <c r="C29" s="630"/>
      <c r="D29" s="630"/>
      <c r="E29" s="630"/>
      <c r="F29" s="630"/>
      <c r="G29" s="630"/>
      <c r="H29" s="630"/>
      <c r="I29" s="630"/>
      <c r="J29" s="630"/>
      <c r="K29" s="630"/>
      <c r="L29" s="630"/>
      <c r="M29" s="630"/>
      <c r="N29" s="630"/>
      <c r="O29" s="630"/>
      <c r="P29" s="630"/>
      <c r="Q29" s="631"/>
      <c r="R29" s="632">
        <v>27326</v>
      </c>
      <c r="S29" s="633"/>
      <c r="T29" s="633"/>
      <c r="U29" s="633"/>
      <c r="V29" s="633"/>
      <c r="W29" s="633"/>
      <c r="X29" s="633"/>
      <c r="Y29" s="634"/>
      <c r="Z29" s="663">
        <v>0.7</v>
      </c>
      <c r="AA29" s="663"/>
      <c r="AB29" s="663"/>
      <c r="AC29" s="663"/>
      <c r="AD29" s="664" t="s">
        <v>131</v>
      </c>
      <c r="AE29" s="664"/>
      <c r="AF29" s="664"/>
      <c r="AG29" s="664"/>
      <c r="AH29" s="664"/>
      <c r="AI29" s="664"/>
      <c r="AJ29" s="664"/>
      <c r="AK29" s="664"/>
      <c r="AL29" s="635" t="s">
        <v>131</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9"/>
      <c r="CD29" s="645" t="s">
        <v>301</v>
      </c>
      <c r="CE29" s="646"/>
      <c r="CF29" s="629" t="s">
        <v>70</v>
      </c>
      <c r="CG29" s="630"/>
      <c r="CH29" s="630"/>
      <c r="CI29" s="630"/>
      <c r="CJ29" s="630"/>
      <c r="CK29" s="630"/>
      <c r="CL29" s="630"/>
      <c r="CM29" s="630"/>
      <c r="CN29" s="630"/>
      <c r="CO29" s="630"/>
      <c r="CP29" s="630"/>
      <c r="CQ29" s="631"/>
      <c r="CR29" s="632">
        <v>262379</v>
      </c>
      <c r="CS29" s="651"/>
      <c r="CT29" s="651"/>
      <c r="CU29" s="651"/>
      <c r="CV29" s="651"/>
      <c r="CW29" s="651"/>
      <c r="CX29" s="651"/>
      <c r="CY29" s="652"/>
      <c r="CZ29" s="635">
        <v>7.8</v>
      </c>
      <c r="DA29" s="653"/>
      <c r="DB29" s="653"/>
      <c r="DC29" s="654"/>
      <c r="DD29" s="638">
        <v>262379</v>
      </c>
      <c r="DE29" s="651"/>
      <c r="DF29" s="651"/>
      <c r="DG29" s="651"/>
      <c r="DH29" s="651"/>
      <c r="DI29" s="651"/>
      <c r="DJ29" s="651"/>
      <c r="DK29" s="652"/>
      <c r="DL29" s="638">
        <v>262379</v>
      </c>
      <c r="DM29" s="651"/>
      <c r="DN29" s="651"/>
      <c r="DO29" s="651"/>
      <c r="DP29" s="651"/>
      <c r="DQ29" s="651"/>
      <c r="DR29" s="651"/>
      <c r="DS29" s="651"/>
      <c r="DT29" s="651"/>
      <c r="DU29" s="651"/>
      <c r="DV29" s="652"/>
      <c r="DW29" s="635">
        <v>13.7</v>
      </c>
      <c r="DX29" s="653"/>
      <c r="DY29" s="653"/>
      <c r="DZ29" s="653"/>
      <c r="EA29" s="653"/>
      <c r="EB29" s="653"/>
      <c r="EC29" s="669"/>
    </row>
    <row r="30" spans="2:133" ht="11.25" customHeight="1" x14ac:dyDescent="0.15">
      <c r="B30" s="629" t="s">
        <v>302</v>
      </c>
      <c r="C30" s="630"/>
      <c r="D30" s="630"/>
      <c r="E30" s="630"/>
      <c r="F30" s="630"/>
      <c r="G30" s="630"/>
      <c r="H30" s="630"/>
      <c r="I30" s="630"/>
      <c r="J30" s="630"/>
      <c r="K30" s="630"/>
      <c r="L30" s="630"/>
      <c r="M30" s="630"/>
      <c r="N30" s="630"/>
      <c r="O30" s="630"/>
      <c r="P30" s="630"/>
      <c r="Q30" s="631"/>
      <c r="R30" s="632">
        <v>2597</v>
      </c>
      <c r="S30" s="633"/>
      <c r="T30" s="633"/>
      <c r="U30" s="633"/>
      <c r="V30" s="633"/>
      <c r="W30" s="633"/>
      <c r="X30" s="633"/>
      <c r="Y30" s="634"/>
      <c r="Z30" s="663">
        <v>0.1</v>
      </c>
      <c r="AA30" s="663"/>
      <c r="AB30" s="663"/>
      <c r="AC30" s="663"/>
      <c r="AD30" s="664" t="s">
        <v>131</v>
      </c>
      <c r="AE30" s="664"/>
      <c r="AF30" s="664"/>
      <c r="AG30" s="664"/>
      <c r="AH30" s="664"/>
      <c r="AI30" s="664"/>
      <c r="AJ30" s="664"/>
      <c r="AK30" s="664"/>
      <c r="AL30" s="635" t="s">
        <v>225</v>
      </c>
      <c r="AM30" s="636"/>
      <c r="AN30" s="636"/>
      <c r="AO30" s="665"/>
      <c r="AP30" s="688" t="s">
        <v>219</v>
      </c>
      <c r="AQ30" s="689"/>
      <c r="AR30" s="689"/>
      <c r="AS30" s="689"/>
      <c r="AT30" s="689"/>
      <c r="AU30" s="689"/>
      <c r="AV30" s="689"/>
      <c r="AW30" s="689"/>
      <c r="AX30" s="689"/>
      <c r="AY30" s="689"/>
      <c r="AZ30" s="689"/>
      <c r="BA30" s="689"/>
      <c r="BB30" s="689"/>
      <c r="BC30" s="689"/>
      <c r="BD30" s="689"/>
      <c r="BE30" s="689"/>
      <c r="BF30" s="690"/>
      <c r="BG30" s="688" t="s">
        <v>303</v>
      </c>
      <c r="BH30" s="697"/>
      <c r="BI30" s="697"/>
      <c r="BJ30" s="697"/>
      <c r="BK30" s="697"/>
      <c r="BL30" s="697"/>
      <c r="BM30" s="697"/>
      <c r="BN30" s="697"/>
      <c r="BO30" s="697"/>
      <c r="BP30" s="697"/>
      <c r="BQ30" s="698"/>
      <c r="BR30" s="688" t="s">
        <v>304</v>
      </c>
      <c r="BS30" s="697"/>
      <c r="BT30" s="697"/>
      <c r="BU30" s="697"/>
      <c r="BV30" s="697"/>
      <c r="BW30" s="697"/>
      <c r="BX30" s="697"/>
      <c r="BY30" s="697"/>
      <c r="BZ30" s="697"/>
      <c r="CA30" s="697"/>
      <c r="CB30" s="698"/>
      <c r="CD30" s="647"/>
      <c r="CE30" s="648"/>
      <c r="CF30" s="629" t="s">
        <v>305</v>
      </c>
      <c r="CG30" s="630"/>
      <c r="CH30" s="630"/>
      <c r="CI30" s="630"/>
      <c r="CJ30" s="630"/>
      <c r="CK30" s="630"/>
      <c r="CL30" s="630"/>
      <c r="CM30" s="630"/>
      <c r="CN30" s="630"/>
      <c r="CO30" s="630"/>
      <c r="CP30" s="630"/>
      <c r="CQ30" s="631"/>
      <c r="CR30" s="632">
        <v>253302</v>
      </c>
      <c r="CS30" s="633"/>
      <c r="CT30" s="633"/>
      <c r="CU30" s="633"/>
      <c r="CV30" s="633"/>
      <c r="CW30" s="633"/>
      <c r="CX30" s="633"/>
      <c r="CY30" s="634"/>
      <c r="CZ30" s="635">
        <v>7.5</v>
      </c>
      <c r="DA30" s="653"/>
      <c r="DB30" s="653"/>
      <c r="DC30" s="654"/>
      <c r="DD30" s="638">
        <v>253302</v>
      </c>
      <c r="DE30" s="633"/>
      <c r="DF30" s="633"/>
      <c r="DG30" s="633"/>
      <c r="DH30" s="633"/>
      <c r="DI30" s="633"/>
      <c r="DJ30" s="633"/>
      <c r="DK30" s="634"/>
      <c r="DL30" s="638">
        <v>253302</v>
      </c>
      <c r="DM30" s="633"/>
      <c r="DN30" s="633"/>
      <c r="DO30" s="633"/>
      <c r="DP30" s="633"/>
      <c r="DQ30" s="633"/>
      <c r="DR30" s="633"/>
      <c r="DS30" s="633"/>
      <c r="DT30" s="633"/>
      <c r="DU30" s="633"/>
      <c r="DV30" s="634"/>
      <c r="DW30" s="635">
        <v>13.2</v>
      </c>
      <c r="DX30" s="653"/>
      <c r="DY30" s="653"/>
      <c r="DZ30" s="653"/>
      <c r="EA30" s="653"/>
      <c r="EB30" s="653"/>
      <c r="EC30" s="669"/>
    </row>
    <row r="31" spans="2:133" ht="11.25" customHeight="1" x14ac:dyDescent="0.15">
      <c r="B31" s="629" t="s">
        <v>306</v>
      </c>
      <c r="C31" s="630"/>
      <c r="D31" s="630"/>
      <c r="E31" s="630"/>
      <c r="F31" s="630"/>
      <c r="G31" s="630"/>
      <c r="H31" s="630"/>
      <c r="I31" s="630"/>
      <c r="J31" s="630"/>
      <c r="K31" s="630"/>
      <c r="L31" s="630"/>
      <c r="M31" s="630"/>
      <c r="N31" s="630"/>
      <c r="O31" s="630"/>
      <c r="P31" s="630"/>
      <c r="Q31" s="631"/>
      <c r="R31" s="632">
        <v>706690</v>
      </c>
      <c r="S31" s="633"/>
      <c r="T31" s="633"/>
      <c r="U31" s="633"/>
      <c r="V31" s="633"/>
      <c r="W31" s="633"/>
      <c r="X31" s="633"/>
      <c r="Y31" s="634"/>
      <c r="Z31" s="663">
        <v>19.3</v>
      </c>
      <c r="AA31" s="663"/>
      <c r="AB31" s="663"/>
      <c r="AC31" s="663"/>
      <c r="AD31" s="664" t="s">
        <v>225</v>
      </c>
      <c r="AE31" s="664"/>
      <c r="AF31" s="664"/>
      <c r="AG31" s="664"/>
      <c r="AH31" s="664"/>
      <c r="AI31" s="664"/>
      <c r="AJ31" s="664"/>
      <c r="AK31" s="664"/>
      <c r="AL31" s="635" t="s">
        <v>225</v>
      </c>
      <c r="AM31" s="636"/>
      <c r="AN31" s="636"/>
      <c r="AO31" s="665"/>
      <c r="AP31" s="699" t="s">
        <v>307</v>
      </c>
      <c r="AQ31" s="700"/>
      <c r="AR31" s="700"/>
      <c r="AS31" s="700"/>
      <c r="AT31" s="701" t="s">
        <v>308</v>
      </c>
      <c r="AU31" s="219"/>
      <c r="AV31" s="219"/>
      <c r="AW31" s="219"/>
      <c r="AX31" s="685" t="s">
        <v>186</v>
      </c>
      <c r="AY31" s="686"/>
      <c r="AZ31" s="686"/>
      <c r="BA31" s="686"/>
      <c r="BB31" s="686"/>
      <c r="BC31" s="686"/>
      <c r="BD31" s="686"/>
      <c r="BE31" s="686"/>
      <c r="BF31" s="687"/>
      <c r="BG31" s="692">
        <v>99.2</v>
      </c>
      <c r="BH31" s="693"/>
      <c r="BI31" s="693"/>
      <c r="BJ31" s="693"/>
      <c r="BK31" s="693"/>
      <c r="BL31" s="693"/>
      <c r="BM31" s="694">
        <v>97</v>
      </c>
      <c r="BN31" s="693"/>
      <c r="BO31" s="693"/>
      <c r="BP31" s="693"/>
      <c r="BQ31" s="695"/>
      <c r="BR31" s="692">
        <v>99.1</v>
      </c>
      <c r="BS31" s="693"/>
      <c r="BT31" s="693"/>
      <c r="BU31" s="693"/>
      <c r="BV31" s="693"/>
      <c r="BW31" s="693"/>
      <c r="BX31" s="694">
        <v>96.3</v>
      </c>
      <c r="BY31" s="693"/>
      <c r="BZ31" s="693"/>
      <c r="CA31" s="693"/>
      <c r="CB31" s="695"/>
      <c r="CD31" s="647"/>
      <c r="CE31" s="648"/>
      <c r="CF31" s="629" t="s">
        <v>309</v>
      </c>
      <c r="CG31" s="630"/>
      <c r="CH31" s="630"/>
      <c r="CI31" s="630"/>
      <c r="CJ31" s="630"/>
      <c r="CK31" s="630"/>
      <c r="CL31" s="630"/>
      <c r="CM31" s="630"/>
      <c r="CN31" s="630"/>
      <c r="CO31" s="630"/>
      <c r="CP31" s="630"/>
      <c r="CQ31" s="631"/>
      <c r="CR31" s="632">
        <v>9077</v>
      </c>
      <c r="CS31" s="651"/>
      <c r="CT31" s="651"/>
      <c r="CU31" s="651"/>
      <c r="CV31" s="651"/>
      <c r="CW31" s="651"/>
      <c r="CX31" s="651"/>
      <c r="CY31" s="652"/>
      <c r="CZ31" s="635">
        <v>0.3</v>
      </c>
      <c r="DA31" s="653"/>
      <c r="DB31" s="653"/>
      <c r="DC31" s="654"/>
      <c r="DD31" s="638">
        <v>9077</v>
      </c>
      <c r="DE31" s="651"/>
      <c r="DF31" s="651"/>
      <c r="DG31" s="651"/>
      <c r="DH31" s="651"/>
      <c r="DI31" s="651"/>
      <c r="DJ31" s="651"/>
      <c r="DK31" s="652"/>
      <c r="DL31" s="638">
        <v>9077</v>
      </c>
      <c r="DM31" s="651"/>
      <c r="DN31" s="651"/>
      <c r="DO31" s="651"/>
      <c r="DP31" s="651"/>
      <c r="DQ31" s="651"/>
      <c r="DR31" s="651"/>
      <c r="DS31" s="651"/>
      <c r="DT31" s="651"/>
      <c r="DU31" s="651"/>
      <c r="DV31" s="652"/>
      <c r="DW31" s="635">
        <v>0.5</v>
      </c>
      <c r="DX31" s="653"/>
      <c r="DY31" s="653"/>
      <c r="DZ31" s="653"/>
      <c r="EA31" s="653"/>
      <c r="EB31" s="653"/>
      <c r="EC31" s="669"/>
    </row>
    <row r="32" spans="2:133" ht="11.25" customHeight="1" x14ac:dyDescent="0.15">
      <c r="B32" s="704" t="s">
        <v>310</v>
      </c>
      <c r="C32" s="705"/>
      <c r="D32" s="705"/>
      <c r="E32" s="705"/>
      <c r="F32" s="705"/>
      <c r="G32" s="705"/>
      <c r="H32" s="705"/>
      <c r="I32" s="705"/>
      <c r="J32" s="705"/>
      <c r="K32" s="705"/>
      <c r="L32" s="705"/>
      <c r="M32" s="705"/>
      <c r="N32" s="705"/>
      <c r="O32" s="705"/>
      <c r="P32" s="705"/>
      <c r="Q32" s="706"/>
      <c r="R32" s="632" t="s">
        <v>225</v>
      </c>
      <c r="S32" s="633"/>
      <c r="T32" s="633"/>
      <c r="U32" s="633"/>
      <c r="V32" s="633"/>
      <c r="W32" s="633"/>
      <c r="X32" s="633"/>
      <c r="Y32" s="634"/>
      <c r="Z32" s="663" t="s">
        <v>131</v>
      </c>
      <c r="AA32" s="663"/>
      <c r="AB32" s="663"/>
      <c r="AC32" s="663"/>
      <c r="AD32" s="664" t="s">
        <v>225</v>
      </c>
      <c r="AE32" s="664"/>
      <c r="AF32" s="664"/>
      <c r="AG32" s="664"/>
      <c r="AH32" s="664"/>
      <c r="AI32" s="664"/>
      <c r="AJ32" s="664"/>
      <c r="AK32" s="664"/>
      <c r="AL32" s="635" t="s">
        <v>225</v>
      </c>
      <c r="AM32" s="636"/>
      <c r="AN32" s="636"/>
      <c r="AO32" s="665"/>
      <c r="AP32" s="675"/>
      <c r="AQ32" s="676"/>
      <c r="AR32" s="676"/>
      <c r="AS32" s="676"/>
      <c r="AT32" s="702"/>
      <c r="AU32" s="215" t="s">
        <v>311</v>
      </c>
      <c r="AX32" s="629" t="s">
        <v>312</v>
      </c>
      <c r="AY32" s="630"/>
      <c r="AZ32" s="630"/>
      <c r="BA32" s="630"/>
      <c r="BB32" s="630"/>
      <c r="BC32" s="630"/>
      <c r="BD32" s="630"/>
      <c r="BE32" s="630"/>
      <c r="BF32" s="631"/>
      <c r="BG32" s="696">
        <v>99.3</v>
      </c>
      <c r="BH32" s="651"/>
      <c r="BI32" s="651"/>
      <c r="BJ32" s="651"/>
      <c r="BK32" s="651"/>
      <c r="BL32" s="651"/>
      <c r="BM32" s="636">
        <v>97.4</v>
      </c>
      <c r="BN32" s="651"/>
      <c r="BO32" s="651"/>
      <c r="BP32" s="651"/>
      <c r="BQ32" s="673"/>
      <c r="BR32" s="696">
        <v>99.5</v>
      </c>
      <c r="BS32" s="651"/>
      <c r="BT32" s="651"/>
      <c r="BU32" s="651"/>
      <c r="BV32" s="651"/>
      <c r="BW32" s="651"/>
      <c r="BX32" s="636">
        <v>97.7</v>
      </c>
      <c r="BY32" s="651"/>
      <c r="BZ32" s="651"/>
      <c r="CA32" s="651"/>
      <c r="CB32" s="673"/>
      <c r="CD32" s="649"/>
      <c r="CE32" s="650"/>
      <c r="CF32" s="629" t="s">
        <v>313</v>
      </c>
      <c r="CG32" s="630"/>
      <c r="CH32" s="630"/>
      <c r="CI32" s="630"/>
      <c r="CJ32" s="630"/>
      <c r="CK32" s="630"/>
      <c r="CL32" s="630"/>
      <c r="CM32" s="630"/>
      <c r="CN32" s="630"/>
      <c r="CO32" s="630"/>
      <c r="CP32" s="630"/>
      <c r="CQ32" s="631"/>
      <c r="CR32" s="632" t="s">
        <v>131</v>
      </c>
      <c r="CS32" s="633"/>
      <c r="CT32" s="633"/>
      <c r="CU32" s="633"/>
      <c r="CV32" s="633"/>
      <c r="CW32" s="633"/>
      <c r="CX32" s="633"/>
      <c r="CY32" s="634"/>
      <c r="CZ32" s="635" t="s">
        <v>131</v>
      </c>
      <c r="DA32" s="653"/>
      <c r="DB32" s="653"/>
      <c r="DC32" s="654"/>
      <c r="DD32" s="638" t="s">
        <v>131</v>
      </c>
      <c r="DE32" s="633"/>
      <c r="DF32" s="633"/>
      <c r="DG32" s="633"/>
      <c r="DH32" s="633"/>
      <c r="DI32" s="633"/>
      <c r="DJ32" s="633"/>
      <c r="DK32" s="634"/>
      <c r="DL32" s="638" t="s">
        <v>131</v>
      </c>
      <c r="DM32" s="633"/>
      <c r="DN32" s="633"/>
      <c r="DO32" s="633"/>
      <c r="DP32" s="633"/>
      <c r="DQ32" s="633"/>
      <c r="DR32" s="633"/>
      <c r="DS32" s="633"/>
      <c r="DT32" s="633"/>
      <c r="DU32" s="633"/>
      <c r="DV32" s="634"/>
      <c r="DW32" s="635" t="s">
        <v>225</v>
      </c>
      <c r="DX32" s="653"/>
      <c r="DY32" s="653"/>
      <c r="DZ32" s="653"/>
      <c r="EA32" s="653"/>
      <c r="EB32" s="653"/>
      <c r="EC32" s="669"/>
    </row>
    <row r="33" spans="2:133" ht="11.25" customHeight="1" x14ac:dyDescent="0.15">
      <c r="B33" s="629" t="s">
        <v>314</v>
      </c>
      <c r="C33" s="630"/>
      <c r="D33" s="630"/>
      <c r="E33" s="630"/>
      <c r="F33" s="630"/>
      <c r="G33" s="630"/>
      <c r="H33" s="630"/>
      <c r="I33" s="630"/>
      <c r="J33" s="630"/>
      <c r="K33" s="630"/>
      <c r="L33" s="630"/>
      <c r="M33" s="630"/>
      <c r="N33" s="630"/>
      <c r="O33" s="630"/>
      <c r="P33" s="630"/>
      <c r="Q33" s="631"/>
      <c r="R33" s="632">
        <v>170352</v>
      </c>
      <c r="S33" s="633"/>
      <c r="T33" s="633"/>
      <c r="U33" s="633"/>
      <c r="V33" s="633"/>
      <c r="W33" s="633"/>
      <c r="X33" s="633"/>
      <c r="Y33" s="634"/>
      <c r="Z33" s="663">
        <v>4.7</v>
      </c>
      <c r="AA33" s="663"/>
      <c r="AB33" s="663"/>
      <c r="AC33" s="663"/>
      <c r="AD33" s="664" t="s">
        <v>131</v>
      </c>
      <c r="AE33" s="664"/>
      <c r="AF33" s="664"/>
      <c r="AG33" s="664"/>
      <c r="AH33" s="664"/>
      <c r="AI33" s="664"/>
      <c r="AJ33" s="664"/>
      <c r="AK33" s="664"/>
      <c r="AL33" s="635" t="s">
        <v>131</v>
      </c>
      <c r="AM33" s="636"/>
      <c r="AN33" s="636"/>
      <c r="AO33" s="665"/>
      <c r="AP33" s="677"/>
      <c r="AQ33" s="678"/>
      <c r="AR33" s="678"/>
      <c r="AS33" s="678"/>
      <c r="AT33" s="703"/>
      <c r="AU33" s="220"/>
      <c r="AV33" s="220"/>
      <c r="AW33" s="220"/>
      <c r="AX33" s="613" t="s">
        <v>315</v>
      </c>
      <c r="AY33" s="614"/>
      <c r="AZ33" s="614"/>
      <c r="BA33" s="614"/>
      <c r="BB33" s="614"/>
      <c r="BC33" s="614"/>
      <c r="BD33" s="614"/>
      <c r="BE33" s="614"/>
      <c r="BF33" s="615"/>
      <c r="BG33" s="691">
        <v>99.1</v>
      </c>
      <c r="BH33" s="617"/>
      <c r="BI33" s="617"/>
      <c r="BJ33" s="617"/>
      <c r="BK33" s="617"/>
      <c r="BL33" s="617"/>
      <c r="BM33" s="659">
        <v>96.9</v>
      </c>
      <c r="BN33" s="617"/>
      <c r="BO33" s="617"/>
      <c r="BP33" s="617"/>
      <c r="BQ33" s="661"/>
      <c r="BR33" s="691">
        <v>98.8</v>
      </c>
      <c r="BS33" s="617"/>
      <c r="BT33" s="617"/>
      <c r="BU33" s="617"/>
      <c r="BV33" s="617"/>
      <c r="BW33" s="617"/>
      <c r="BX33" s="659">
        <v>95.7</v>
      </c>
      <c r="BY33" s="617"/>
      <c r="BZ33" s="617"/>
      <c r="CA33" s="617"/>
      <c r="CB33" s="661"/>
      <c r="CD33" s="629" t="s">
        <v>316</v>
      </c>
      <c r="CE33" s="630"/>
      <c r="CF33" s="630"/>
      <c r="CG33" s="630"/>
      <c r="CH33" s="630"/>
      <c r="CI33" s="630"/>
      <c r="CJ33" s="630"/>
      <c r="CK33" s="630"/>
      <c r="CL33" s="630"/>
      <c r="CM33" s="630"/>
      <c r="CN33" s="630"/>
      <c r="CO33" s="630"/>
      <c r="CP33" s="630"/>
      <c r="CQ33" s="631"/>
      <c r="CR33" s="632">
        <v>1880970</v>
      </c>
      <c r="CS33" s="651"/>
      <c r="CT33" s="651"/>
      <c r="CU33" s="651"/>
      <c r="CV33" s="651"/>
      <c r="CW33" s="651"/>
      <c r="CX33" s="651"/>
      <c r="CY33" s="652"/>
      <c r="CZ33" s="635">
        <v>55.7</v>
      </c>
      <c r="DA33" s="653"/>
      <c r="DB33" s="653"/>
      <c r="DC33" s="654"/>
      <c r="DD33" s="638">
        <v>1290518</v>
      </c>
      <c r="DE33" s="651"/>
      <c r="DF33" s="651"/>
      <c r="DG33" s="651"/>
      <c r="DH33" s="651"/>
      <c r="DI33" s="651"/>
      <c r="DJ33" s="651"/>
      <c r="DK33" s="652"/>
      <c r="DL33" s="638">
        <v>740720</v>
      </c>
      <c r="DM33" s="651"/>
      <c r="DN33" s="651"/>
      <c r="DO33" s="651"/>
      <c r="DP33" s="651"/>
      <c r="DQ33" s="651"/>
      <c r="DR33" s="651"/>
      <c r="DS33" s="651"/>
      <c r="DT33" s="651"/>
      <c r="DU33" s="651"/>
      <c r="DV33" s="652"/>
      <c r="DW33" s="635">
        <v>38.6</v>
      </c>
      <c r="DX33" s="653"/>
      <c r="DY33" s="653"/>
      <c r="DZ33" s="653"/>
      <c r="EA33" s="653"/>
      <c r="EB33" s="653"/>
      <c r="EC33" s="669"/>
    </row>
    <row r="34" spans="2:133" ht="11.25" customHeight="1" x14ac:dyDescent="0.15">
      <c r="B34" s="629" t="s">
        <v>317</v>
      </c>
      <c r="C34" s="630"/>
      <c r="D34" s="630"/>
      <c r="E34" s="630"/>
      <c r="F34" s="630"/>
      <c r="G34" s="630"/>
      <c r="H34" s="630"/>
      <c r="I34" s="630"/>
      <c r="J34" s="630"/>
      <c r="K34" s="630"/>
      <c r="L34" s="630"/>
      <c r="M34" s="630"/>
      <c r="N34" s="630"/>
      <c r="O34" s="630"/>
      <c r="P34" s="630"/>
      <c r="Q34" s="631"/>
      <c r="R34" s="632">
        <v>38535</v>
      </c>
      <c r="S34" s="633"/>
      <c r="T34" s="633"/>
      <c r="U34" s="633"/>
      <c r="V34" s="633"/>
      <c r="W34" s="633"/>
      <c r="X34" s="633"/>
      <c r="Y34" s="634"/>
      <c r="Z34" s="663">
        <v>1.1000000000000001</v>
      </c>
      <c r="AA34" s="663"/>
      <c r="AB34" s="663"/>
      <c r="AC34" s="663"/>
      <c r="AD34" s="664" t="s">
        <v>225</v>
      </c>
      <c r="AE34" s="664"/>
      <c r="AF34" s="664"/>
      <c r="AG34" s="664"/>
      <c r="AH34" s="664"/>
      <c r="AI34" s="664"/>
      <c r="AJ34" s="664"/>
      <c r="AK34" s="664"/>
      <c r="AL34" s="635" t="s">
        <v>131</v>
      </c>
      <c r="AM34" s="636"/>
      <c r="AN34" s="636"/>
      <c r="AO34" s="665"/>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29" t="s">
        <v>318</v>
      </c>
      <c r="CE34" s="630"/>
      <c r="CF34" s="630"/>
      <c r="CG34" s="630"/>
      <c r="CH34" s="630"/>
      <c r="CI34" s="630"/>
      <c r="CJ34" s="630"/>
      <c r="CK34" s="630"/>
      <c r="CL34" s="630"/>
      <c r="CM34" s="630"/>
      <c r="CN34" s="630"/>
      <c r="CO34" s="630"/>
      <c r="CP34" s="630"/>
      <c r="CQ34" s="631"/>
      <c r="CR34" s="632">
        <v>484731</v>
      </c>
      <c r="CS34" s="633"/>
      <c r="CT34" s="633"/>
      <c r="CU34" s="633"/>
      <c r="CV34" s="633"/>
      <c r="CW34" s="633"/>
      <c r="CX34" s="633"/>
      <c r="CY34" s="634"/>
      <c r="CZ34" s="635">
        <v>14.4</v>
      </c>
      <c r="DA34" s="653"/>
      <c r="DB34" s="653"/>
      <c r="DC34" s="654"/>
      <c r="DD34" s="638">
        <v>375111</v>
      </c>
      <c r="DE34" s="633"/>
      <c r="DF34" s="633"/>
      <c r="DG34" s="633"/>
      <c r="DH34" s="633"/>
      <c r="DI34" s="633"/>
      <c r="DJ34" s="633"/>
      <c r="DK34" s="634"/>
      <c r="DL34" s="638">
        <v>318304</v>
      </c>
      <c r="DM34" s="633"/>
      <c r="DN34" s="633"/>
      <c r="DO34" s="633"/>
      <c r="DP34" s="633"/>
      <c r="DQ34" s="633"/>
      <c r="DR34" s="633"/>
      <c r="DS34" s="633"/>
      <c r="DT34" s="633"/>
      <c r="DU34" s="633"/>
      <c r="DV34" s="634"/>
      <c r="DW34" s="635">
        <v>16.600000000000001</v>
      </c>
      <c r="DX34" s="653"/>
      <c r="DY34" s="653"/>
      <c r="DZ34" s="653"/>
      <c r="EA34" s="653"/>
      <c r="EB34" s="653"/>
      <c r="EC34" s="669"/>
    </row>
    <row r="35" spans="2:133" ht="11.25" customHeight="1" x14ac:dyDescent="0.15">
      <c r="B35" s="629" t="s">
        <v>319</v>
      </c>
      <c r="C35" s="630"/>
      <c r="D35" s="630"/>
      <c r="E35" s="630"/>
      <c r="F35" s="630"/>
      <c r="G35" s="630"/>
      <c r="H35" s="630"/>
      <c r="I35" s="630"/>
      <c r="J35" s="630"/>
      <c r="K35" s="630"/>
      <c r="L35" s="630"/>
      <c r="M35" s="630"/>
      <c r="N35" s="630"/>
      <c r="O35" s="630"/>
      <c r="P35" s="630"/>
      <c r="Q35" s="631"/>
      <c r="R35" s="632">
        <v>61508</v>
      </c>
      <c r="S35" s="633"/>
      <c r="T35" s="633"/>
      <c r="U35" s="633"/>
      <c r="V35" s="633"/>
      <c r="W35" s="633"/>
      <c r="X35" s="633"/>
      <c r="Y35" s="634"/>
      <c r="Z35" s="663">
        <v>1.7</v>
      </c>
      <c r="AA35" s="663"/>
      <c r="AB35" s="663"/>
      <c r="AC35" s="663"/>
      <c r="AD35" s="664" t="s">
        <v>131</v>
      </c>
      <c r="AE35" s="664"/>
      <c r="AF35" s="664"/>
      <c r="AG35" s="664"/>
      <c r="AH35" s="664"/>
      <c r="AI35" s="664"/>
      <c r="AJ35" s="664"/>
      <c r="AK35" s="664"/>
      <c r="AL35" s="635" t="s">
        <v>225</v>
      </c>
      <c r="AM35" s="636"/>
      <c r="AN35" s="636"/>
      <c r="AO35" s="665"/>
      <c r="AP35" s="223"/>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322</v>
      </c>
      <c r="CE35" s="630"/>
      <c r="CF35" s="630"/>
      <c r="CG35" s="630"/>
      <c r="CH35" s="630"/>
      <c r="CI35" s="630"/>
      <c r="CJ35" s="630"/>
      <c r="CK35" s="630"/>
      <c r="CL35" s="630"/>
      <c r="CM35" s="630"/>
      <c r="CN35" s="630"/>
      <c r="CO35" s="630"/>
      <c r="CP35" s="630"/>
      <c r="CQ35" s="631"/>
      <c r="CR35" s="632">
        <v>72167</v>
      </c>
      <c r="CS35" s="651"/>
      <c r="CT35" s="651"/>
      <c r="CU35" s="651"/>
      <c r="CV35" s="651"/>
      <c r="CW35" s="651"/>
      <c r="CX35" s="651"/>
      <c r="CY35" s="652"/>
      <c r="CZ35" s="635">
        <v>2.1</v>
      </c>
      <c r="DA35" s="653"/>
      <c r="DB35" s="653"/>
      <c r="DC35" s="654"/>
      <c r="DD35" s="638">
        <v>56526</v>
      </c>
      <c r="DE35" s="651"/>
      <c r="DF35" s="651"/>
      <c r="DG35" s="651"/>
      <c r="DH35" s="651"/>
      <c r="DI35" s="651"/>
      <c r="DJ35" s="651"/>
      <c r="DK35" s="652"/>
      <c r="DL35" s="638">
        <v>56526</v>
      </c>
      <c r="DM35" s="651"/>
      <c r="DN35" s="651"/>
      <c r="DO35" s="651"/>
      <c r="DP35" s="651"/>
      <c r="DQ35" s="651"/>
      <c r="DR35" s="651"/>
      <c r="DS35" s="651"/>
      <c r="DT35" s="651"/>
      <c r="DU35" s="651"/>
      <c r="DV35" s="652"/>
      <c r="DW35" s="635">
        <v>2.9</v>
      </c>
      <c r="DX35" s="653"/>
      <c r="DY35" s="653"/>
      <c r="DZ35" s="653"/>
      <c r="EA35" s="653"/>
      <c r="EB35" s="653"/>
      <c r="EC35" s="669"/>
    </row>
    <row r="36" spans="2:133" ht="11.25" customHeight="1" x14ac:dyDescent="0.15">
      <c r="B36" s="629" t="s">
        <v>323</v>
      </c>
      <c r="C36" s="630"/>
      <c r="D36" s="630"/>
      <c r="E36" s="630"/>
      <c r="F36" s="630"/>
      <c r="G36" s="630"/>
      <c r="H36" s="630"/>
      <c r="I36" s="630"/>
      <c r="J36" s="630"/>
      <c r="K36" s="630"/>
      <c r="L36" s="630"/>
      <c r="M36" s="630"/>
      <c r="N36" s="630"/>
      <c r="O36" s="630"/>
      <c r="P36" s="630"/>
      <c r="Q36" s="631"/>
      <c r="R36" s="632">
        <v>260614</v>
      </c>
      <c r="S36" s="633"/>
      <c r="T36" s="633"/>
      <c r="U36" s="633"/>
      <c r="V36" s="633"/>
      <c r="W36" s="633"/>
      <c r="X36" s="633"/>
      <c r="Y36" s="634"/>
      <c r="Z36" s="663">
        <v>7.1</v>
      </c>
      <c r="AA36" s="663"/>
      <c r="AB36" s="663"/>
      <c r="AC36" s="663"/>
      <c r="AD36" s="664" t="s">
        <v>225</v>
      </c>
      <c r="AE36" s="664"/>
      <c r="AF36" s="664"/>
      <c r="AG36" s="664"/>
      <c r="AH36" s="664"/>
      <c r="AI36" s="664"/>
      <c r="AJ36" s="664"/>
      <c r="AK36" s="664"/>
      <c r="AL36" s="635" t="s">
        <v>131</v>
      </c>
      <c r="AM36" s="636"/>
      <c r="AN36" s="636"/>
      <c r="AO36" s="665"/>
      <c r="AP36" s="223"/>
      <c r="AQ36" s="679" t="s">
        <v>324</v>
      </c>
      <c r="AR36" s="680"/>
      <c r="AS36" s="680"/>
      <c r="AT36" s="680"/>
      <c r="AU36" s="680"/>
      <c r="AV36" s="680"/>
      <c r="AW36" s="680"/>
      <c r="AX36" s="680"/>
      <c r="AY36" s="681"/>
      <c r="AZ36" s="682">
        <v>420830</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7823</v>
      </c>
      <c r="BW36" s="683"/>
      <c r="BX36" s="683"/>
      <c r="BY36" s="683"/>
      <c r="BZ36" s="683"/>
      <c r="CA36" s="683"/>
      <c r="CB36" s="684"/>
      <c r="CD36" s="629" t="s">
        <v>326</v>
      </c>
      <c r="CE36" s="630"/>
      <c r="CF36" s="630"/>
      <c r="CG36" s="630"/>
      <c r="CH36" s="630"/>
      <c r="CI36" s="630"/>
      <c r="CJ36" s="630"/>
      <c r="CK36" s="630"/>
      <c r="CL36" s="630"/>
      <c r="CM36" s="630"/>
      <c r="CN36" s="630"/>
      <c r="CO36" s="630"/>
      <c r="CP36" s="630"/>
      <c r="CQ36" s="631"/>
      <c r="CR36" s="632">
        <v>551821</v>
      </c>
      <c r="CS36" s="633"/>
      <c r="CT36" s="633"/>
      <c r="CU36" s="633"/>
      <c r="CV36" s="633"/>
      <c r="CW36" s="633"/>
      <c r="CX36" s="633"/>
      <c r="CY36" s="634"/>
      <c r="CZ36" s="635">
        <v>16.399999999999999</v>
      </c>
      <c r="DA36" s="653"/>
      <c r="DB36" s="653"/>
      <c r="DC36" s="654"/>
      <c r="DD36" s="638">
        <v>185929</v>
      </c>
      <c r="DE36" s="633"/>
      <c r="DF36" s="633"/>
      <c r="DG36" s="633"/>
      <c r="DH36" s="633"/>
      <c r="DI36" s="633"/>
      <c r="DJ36" s="633"/>
      <c r="DK36" s="634"/>
      <c r="DL36" s="638">
        <v>168369</v>
      </c>
      <c r="DM36" s="633"/>
      <c r="DN36" s="633"/>
      <c r="DO36" s="633"/>
      <c r="DP36" s="633"/>
      <c r="DQ36" s="633"/>
      <c r="DR36" s="633"/>
      <c r="DS36" s="633"/>
      <c r="DT36" s="633"/>
      <c r="DU36" s="633"/>
      <c r="DV36" s="634"/>
      <c r="DW36" s="635">
        <v>8.8000000000000007</v>
      </c>
      <c r="DX36" s="653"/>
      <c r="DY36" s="653"/>
      <c r="DZ36" s="653"/>
      <c r="EA36" s="653"/>
      <c r="EB36" s="653"/>
      <c r="EC36" s="669"/>
    </row>
    <row r="37" spans="2:133" ht="11.25" customHeight="1" x14ac:dyDescent="0.15">
      <c r="B37" s="629" t="s">
        <v>327</v>
      </c>
      <c r="C37" s="630"/>
      <c r="D37" s="630"/>
      <c r="E37" s="630"/>
      <c r="F37" s="630"/>
      <c r="G37" s="630"/>
      <c r="H37" s="630"/>
      <c r="I37" s="630"/>
      <c r="J37" s="630"/>
      <c r="K37" s="630"/>
      <c r="L37" s="630"/>
      <c r="M37" s="630"/>
      <c r="N37" s="630"/>
      <c r="O37" s="630"/>
      <c r="P37" s="630"/>
      <c r="Q37" s="631"/>
      <c r="R37" s="632">
        <v>53081</v>
      </c>
      <c r="S37" s="633"/>
      <c r="T37" s="633"/>
      <c r="U37" s="633"/>
      <c r="V37" s="633"/>
      <c r="W37" s="633"/>
      <c r="X37" s="633"/>
      <c r="Y37" s="634"/>
      <c r="Z37" s="663">
        <v>1.5</v>
      </c>
      <c r="AA37" s="663"/>
      <c r="AB37" s="663"/>
      <c r="AC37" s="663"/>
      <c r="AD37" s="664" t="s">
        <v>225</v>
      </c>
      <c r="AE37" s="664"/>
      <c r="AF37" s="664"/>
      <c r="AG37" s="664"/>
      <c r="AH37" s="664"/>
      <c r="AI37" s="664"/>
      <c r="AJ37" s="664"/>
      <c r="AK37" s="664"/>
      <c r="AL37" s="635" t="s">
        <v>225</v>
      </c>
      <c r="AM37" s="636"/>
      <c r="AN37" s="636"/>
      <c r="AO37" s="665"/>
      <c r="AQ37" s="670" t="s">
        <v>328</v>
      </c>
      <c r="AR37" s="671"/>
      <c r="AS37" s="671"/>
      <c r="AT37" s="671"/>
      <c r="AU37" s="671"/>
      <c r="AV37" s="671"/>
      <c r="AW37" s="671"/>
      <c r="AX37" s="671"/>
      <c r="AY37" s="672"/>
      <c r="AZ37" s="632">
        <v>146169</v>
      </c>
      <c r="BA37" s="633"/>
      <c r="BB37" s="633"/>
      <c r="BC37" s="633"/>
      <c r="BD37" s="651"/>
      <c r="BE37" s="651"/>
      <c r="BF37" s="673"/>
      <c r="BG37" s="629" t="s">
        <v>329</v>
      </c>
      <c r="BH37" s="630"/>
      <c r="BI37" s="630"/>
      <c r="BJ37" s="630"/>
      <c r="BK37" s="630"/>
      <c r="BL37" s="630"/>
      <c r="BM37" s="630"/>
      <c r="BN37" s="630"/>
      <c r="BO37" s="630"/>
      <c r="BP37" s="630"/>
      <c r="BQ37" s="630"/>
      <c r="BR37" s="630"/>
      <c r="BS37" s="630"/>
      <c r="BT37" s="630"/>
      <c r="BU37" s="631"/>
      <c r="BV37" s="632">
        <v>4240</v>
      </c>
      <c r="BW37" s="633"/>
      <c r="BX37" s="633"/>
      <c r="BY37" s="633"/>
      <c r="BZ37" s="633"/>
      <c r="CA37" s="633"/>
      <c r="CB37" s="674"/>
      <c r="CD37" s="629" t="s">
        <v>330</v>
      </c>
      <c r="CE37" s="630"/>
      <c r="CF37" s="630"/>
      <c r="CG37" s="630"/>
      <c r="CH37" s="630"/>
      <c r="CI37" s="630"/>
      <c r="CJ37" s="630"/>
      <c r="CK37" s="630"/>
      <c r="CL37" s="630"/>
      <c r="CM37" s="630"/>
      <c r="CN37" s="630"/>
      <c r="CO37" s="630"/>
      <c r="CP37" s="630"/>
      <c r="CQ37" s="631"/>
      <c r="CR37" s="632">
        <v>83095</v>
      </c>
      <c r="CS37" s="651"/>
      <c r="CT37" s="651"/>
      <c r="CU37" s="651"/>
      <c r="CV37" s="651"/>
      <c r="CW37" s="651"/>
      <c r="CX37" s="651"/>
      <c r="CY37" s="652"/>
      <c r="CZ37" s="635">
        <v>2.5</v>
      </c>
      <c r="DA37" s="653"/>
      <c r="DB37" s="653"/>
      <c r="DC37" s="654"/>
      <c r="DD37" s="638">
        <v>82650</v>
      </c>
      <c r="DE37" s="651"/>
      <c r="DF37" s="651"/>
      <c r="DG37" s="651"/>
      <c r="DH37" s="651"/>
      <c r="DI37" s="651"/>
      <c r="DJ37" s="651"/>
      <c r="DK37" s="652"/>
      <c r="DL37" s="638">
        <v>82650</v>
      </c>
      <c r="DM37" s="651"/>
      <c r="DN37" s="651"/>
      <c r="DO37" s="651"/>
      <c r="DP37" s="651"/>
      <c r="DQ37" s="651"/>
      <c r="DR37" s="651"/>
      <c r="DS37" s="651"/>
      <c r="DT37" s="651"/>
      <c r="DU37" s="651"/>
      <c r="DV37" s="652"/>
      <c r="DW37" s="635">
        <v>4.3</v>
      </c>
      <c r="DX37" s="653"/>
      <c r="DY37" s="653"/>
      <c r="DZ37" s="653"/>
      <c r="EA37" s="653"/>
      <c r="EB37" s="653"/>
      <c r="EC37" s="669"/>
    </row>
    <row r="38" spans="2:133" ht="11.25" customHeight="1" x14ac:dyDescent="0.15">
      <c r="B38" s="629" t="s">
        <v>331</v>
      </c>
      <c r="C38" s="630"/>
      <c r="D38" s="630"/>
      <c r="E38" s="630"/>
      <c r="F38" s="630"/>
      <c r="G38" s="630"/>
      <c r="H38" s="630"/>
      <c r="I38" s="630"/>
      <c r="J38" s="630"/>
      <c r="K38" s="630"/>
      <c r="L38" s="630"/>
      <c r="M38" s="630"/>
      <c r="N38" s="630"/>
      <c r="O38" s="630"/>
      <c r="P38" s="630"/>
      <c r="Q38" s="631"/>
      <c r="R38" s="632">
        <v>96232</v>
      </c>
      <c r="S38" s="633"/>
      <c r="T38" s="633"/>
      <c r="U38" s="633"/>
      <c r="V38" s="633"/>
      <c r="W38" s="633"/>
      <c r="X38" s="633"/>
      <c r="Y38" s="634"/>
      <c r="Z38" s="663">
        <v>2.6</v>
      </c>
      <c r="AA38" s="663"/>
      <c r="AB38" s="663"/>
      <c r="AC38" s="663"/>
      <c r="AD38" s="664">
        <v>8903</v>
      </c>
      <c r="AE38" s="664"/>
      <c r="AF38" s="664"/>
      <c r="AG38" s="664"/>
      <c r="AH38" s="664"/>
      <c r="AI38" s="664"/>
      <c r="AJ38" s="664"/>
      <c r="AK38" s="664"/>
      <c r="AL38" s="635">
        <v>0.5</v>
      </c>
      <c r="AM38" s="636"/>
      <c r="AN38" s="636"/>
      <c r="AO38" s="665"/>
      <c r="AQ38" s="670" t="s">
        <v>332</v>
      </c>
      <c r="AR38" s="671"/>
      <c r="AS38" s="671"/>
      <c r="AT38" s="671"/>
      <c r="AU38" s="671"/>
      <c r="AV38" s="671"/>
      <c r="AW38" s="671"/>
      <c r="AX38" s="671"/>
      <c r="AY38" s="672"/>
      <c r="AZ38" s="632">
        <v>24786</v>
      </c>
      <c r="BA38" s="633"/>
      <c r="BB38" s="633"/>
      <c r="BC38" s="633"/>
      <c r="BD38" s="651"/>
      <c r="BE38" s="651"/>
      <c r="BF38" s="673"/>
      <c r="BG38" s="629" t="s">
        <v>333</v>
      </c>
      <c r="BH38" s="630"/>
      <c r="BI38" s="630"/>
      <c r="BJ38" s="630"/>
      <c r="BK38" s="630"/>
      <c r="BL38" s="630"/>
      <c r="BM38" s="630"/>
      <c r="BN38" s="630"/>
      <c r="BO38" s="630"/>
      <c r="BP38" s="630"/>
      <c r="BQ38" s="630"/>
      <c r="BR38" s="630"/>
      <c r="BS38" s="630"/>
      <c r="BT38" s="630"/>
      <c r="BU38" s="631"/>
      <c r="BV38" s="632">
        <v>416</v>
      </c>
      <c r="BW38" s="633"/>
      <c r="BX38" s="633"/>
      <c r="BY38" s="633"/>
      <c r="BZ38" s="633"/>
      <c r="CA38" s="633"/>
      <c r="CB38" s="674"/>
      <c r="CD38" s="629" t="s">
        <v>334</v>
      </c>
      <c r="CE38" s="630"/>
      <c r="CF38" s="630"/>
      <c r="CG38" s="630"/>
      <c r="CH38" s="630"/>
      <c r="CI38" s="630"/>
      <c r="CJ38" s="630"/>
      <c r="CK38" s="630"/>
      <c r="CL38" s="630"/>
      <c r="CM38" s="630"/>
      <c r="CN38" s="630"/>
      <c r="CO38" s="630"/>
      <c r="CP38" s="630"/>
      <c r="CQ38" s="631"/>
      <c r="CR38" s="632">
        <v>420830</v>
      </c>
      <c r="CS38" s="633"/>
      <c r="CT38" s="633"/>
      <c r="CU38" s="633"/>
      <c r="CV38" s="633"/>
      <c r="CW38" s="633"/>
      <c r="CX38" s="633"/>
      <c r="CY38" s="634"/>
      <c r="CZ38" s="635">
        <v>12.5</v>
      </c>
      <c r="DA38" s="653"/>
      <c r="DB38" s="653"/>
      <c r="DC38" s="654"/>
      <c r="DD38" s="638">
        <v>384665</v>
      </c>
      <c r="DE38" s="633"/>
      <c r="DF38" s="633"/>
      <c r="DG38" s="633"/>
      <c r="DH38" s="633"/>
      <c r="DI38" s="633"/>
      <c r="DJ38" s="633"/>
      <c r="DK38" s="634"/>
      <c r="DL38" s="638">
        <v>193221</v>
      </c>
      <c r="DM38" s="633"/>
      <c r="DN38" s="633"/>
      <c r="DO38" s="633"/>
      <c r="DP38" s="633"/>
      <c r="DQ38" s="633"/>
      <c r="DR38" s="633"/>
      <c r="DS38" s="633"/>
      <c r="DT38" s="633"/>
      <c r="DU38" s="633"/>
      <c r="DV38" s="634"/>
      <c r="DW38" s="635">
        <v>10.1</v>
      </c>
      <c r="DX38" s="653"/>
      <c r="DY38" s="653"/>
      <c r="DZ38" s="653"/>
      <c r="EA38" s="653"/>
      <c r="EB38" s="653"/>
      <c r="EC38" s="669"/>
    </row>
    <row r="39" spans="2:133" ht="11.25" customHeight="1" x14ac:dyDescent="0.15">
      <c r="B39" s="629" t="s">
        <v>335</v>
      </c>
      <c r="C39" s="630"/>
      <c r="D39" s="630"/>
      <c r="E39" s="630"/>
      <c r="F39" s="630"/>
      <c r="G39" s="630"/>
      <c r="H39" s="630"/>
      <c r="I39" s="630"/>
      <c r="J39" s="630"/>
      <c r="K39" s="630"/>
      <c r="L39" s="630"/>
      <c r="M39" s="630"/>
      <c r="N39" s="630"/>
      <c r="O39" s="630"/>
      <c r="P39" s="630"/>
      <c r="Q39" s="631"/>
      <c r="R39" s="632">
        <v>245000</v>
      </c>
      <c r="S39" s="633"/>
      <c r="T39" s="633"/>
      <c r="U39" s="633"/>
      <c r="V39" s="633"/>
      <c r="W39" s="633"/>
      <c r="X39" s="633"/>
      <c r="Y39" s="634"/>
      <c r="Z39" s="663">
        <v>6.7</v>
      </c>
      <c r="AA39" s="663"/>
      <c r="AB39" s="663"/>
      <c r="AC39" s="663"/>
      <c r="AD39" s="664" t="s">
        <v>225</v>
      </c>
      <c r="AE39" s="664"/>
      <c r="AF39" s="664"/>
      <c r="AG39" s="664"/>
      <c r="AH39" s="664"/>
      <c r="AI39" s="664"/>
      <c r="AJ39" s="664"/>
      <c r="AK39" s="664"/>
      <c r="AL39" s="635" t="s">
        <v>131</v>
      </c>
      <c r="AM39" s="636"/>
      <c r="AN39" s="636"/>
      <c r="AO39" s="665"/>
      <c r="AQ39" s="670" t="s">
        <v>336</v>
      </c>
      <c r="AR39" s="671"/>
      <c r="AS39" s="671"/>
      <c r="AT39" s="671"/>
      <c r="AU39" s="671"/>
      <c r="AV39" s="671"/>
      <c r="AW39" s="671"/>
      <c r="AX39" s="671"/>
      <c r="AY39" s="672"/>
      <c r="AZ39" s="632" t="s">
        <v>131</v>
      </c>
      <c r="BA39" s="633"/>
      <c r="BB39" s="633"/>
      <c r="BC39" s="633"/>
      <c r="BD39" s="651"/>
      <c r="BE39" s="651"/>
      <c r="BF39" s="673"/>
      <c r="BG39" s="629" t="s">
        <v>337</v>
      </c>
      <c r="BH39" s="630"/>
      <c r="BI39" s="630"/>
      <c r="BJ39" s="630"/>
      <c r="BK39" s="630"/>
      <c r="BL39" s="630"/>
      <c r="BM39" s="630"/>
      <c r="BN39" s="630"/>
      <c r="BO39" s="630"/>
      <c r="BP39" s="630"/>
      <c r="BQ39" s="630"/>
      <c r="BR39" s="630"/>
      <c r="BS39" s="630"/>
      <c r="BT39" s="630"/>
      <c r="BU39" s="631"/>
      <c r="BV39" s="632">
        <v>712</v>
      </c>
      <c r="BW39" s="633"/>
      <c r="BX39" s="633"/>
      <c r="BY39" s="633"/>
      <c r="BZ39" s="633"/>
      <c r="CA39" s="633"/>
      <c r="CB39" s="674"/>
      <c r="CD39" s="629" t="s">
        <v>338</v>
      </c>
      <c r="CE39" s="630"/>
      <c r="CF39" s="630"/>
      <c r="CG39" s="630"/>
      <c r="CH39" s="630"/>
      <c r="CI39" s="630"/>
      <c r="CJ39" s="630"/>
      <c r="CK39" s="630"/>
      <c r="CL39" s="630"/>
      <c r="CM39" s="630"/>
      <c r="CN39" s="630"/>
      <c r="CO39" s="630"/>
      <c r="CP39" s="630"/>
      <c r="CQ39" s="631"/>
      <c r="CR39" s="632">
        <v>325121</v>
      </c>
      <c r="CS39" s="651"/>
      <c r="CT39" s="651"/>
      <c r="CU39" s="651"/>
      <c r="CV39" s="651"/>
      <c r="CW39" s="651"/>
      <c r="CX39" s="651"/>
      <c r="CY39" s="652"/>
      <c r="CZ39" s="635">
        <v>9.6</v>
      </c>
      <c r="DA39" s="653"/>
      <c r="DB39" s="653"/>
      <c r="DC39" s="654"/>
      <c r="DD39" s="638">
        <v>264537</v>
      </c>
      <c r="DE39" s="651"/>
      <c r="DF39" s="651"/>
      <c r="DG39" s="651"/>
      <c r="DH39" s="651"/>
      <c r="DI39" s="651"/>
      <c r="DJ39" s="651"/>
      <c r="DK39" s="652"/>
      <c r="DL39" s="638" t="s">
        <v>131</v>
      </c>
      <c r="DM39" s="651"/>
      <c r="DN39" s="651"/>
      <c r="DO39" s="651"/>
      <c r="DP39" s="651"/>
      <c r="DQ39" s="651"/>
      <c r="DR39" s="651"/>
      <c r="DS39" s="651"/>
      <c r="DT39" s="651"/>
      <c r="DU39" s="651"/>
      <c r="DV39" s="652"/>
      <c r="DW39" s="635" t="s">
        <v>225</v>
      </c>
      <c r="DX39" s="653"/>
      <c r="DY39" s="653"/>
      <c r="DZ39" s="653"/>
      <c r="EA39" s="653"/>
      <c r="EB39" s="653"/>
      <c r="EC39" s="669"/>
    </row>
    <row r="40" spans="2:133" ht="11.25" customHeight="1" x14ac:dyDescent="0.15">
      <c r="B40" s="629" t="s">
        <v>339</v>
      </c>
      <c r="C40" s="630"/>
      <c r="D40" s="630"/>
      <c r="E40" s="630"/>
      <c r="F40" s="630"/>
      <c r="G40" s="630"/>
      <c r="H40" s="630"/>
      <c r="I40" s="630"/>
      <c r="J40" s="630"/>
      <c r="K40" s="630"/>
      <c r="L40" s="630"/>
      <c r="M40" s="630"/>
      <c r="N40" s="630"/>
      <c r="O40" s="630"/>
      <c r="P40" s="630"/>
      <c r="Q40" s="631"/>
      <c r="R40" s="632" t="s">
        <v>225</v>
      </c>
      <c r="S40" s="633"/>
      <c r="T40" s="633"/>
      <c r="U40" s="633"/>
      <c r="V40" s="633"/>
      <c r="W40" s="633"/>
      <c r="X40" s="633"/>
      <c r="Y40" s="634"/>
      <c r="Z40" s="663" t="s">
        <v>131</v>
      </c>
      <c r="AA40" s="663"/>
      <c r="AB40" s="663"/>
      <c r="AC40" s="663"/>
      <c r="AD40" s="664" t="s">
        <v>131</v>
      </c>
      <c r="AE40" s="664"/>
      <c r="AF40" s="664"/>
      <c r="AG40" s="664"/>
      <c r="AH40" s="664"/>
      <c r="AI40" s="664"/>
      <c r="AJ40" s="664"/>
      <c r="AK40" s="664"/>
      <c r="AL40" s="635" t="s">
        <v>131</v>
      </c>
      <c r="AM40" s="636"/>
      <c r="AN40" s="636"/>
      <c r="AO40" s="665"/>
      <c r="AQ40" s="670" t="s">
        <v>340</v>
      </c>
      <c r="AR40" s="671"/>
      <c r="AS40" s="671"/>
      <c r="AT40" s="671"/>
      <c r="AU40" s="671"/>
      <c r="AV40" s="671"/>
      <c r="AW40" s="671"/>
      <c r="AX40" s="671"/>
      <c r="AY40" s="672"/>
      <c r="AZ40" s="632" t="s">
        <v>131</v>
      </c>
      <c r="BA40" s="633"/>
      <c r="BB40" s="633"/>
      <c r="BC40" s="633"/>
      <c r="BD40" s="651"/>
      <c r="BE40" s="651"/>
      <c r="BF40" s="673"/>
      <c r="BG40" s="675" t="s">
        <v>341</v>
      </c>
      <c r="BH40" s="676"/>
      <c r="BI40" s="676"/>
      <c r="BJ40" s="676"/>
      <c r="BK40" s="676"/>
      <c r="BL40" s="224"/>
      <c r="BM40" s="630" t="s">
        <v>342</v>
      </c>
      <c r="BN40" s="630"/>
      <c r="BO40" s="630"/>
      <c r="BP40" s="630"/>
      <c r="BQ40" s="630"/>
      <c r="BR40" s="630"/>
      <c r="BS40" s="630"/>
      <c r="BT40" s="630"/>
      <c r="BU40" s="631"/>
      <c r="BV40" s="632">
        <v>92</v>
      </c>
      <c r="BW40" s="633"/>
      <c r="BX40" s="633"/>
      <c r="BY40" s="633"/>
      <c r="BZ40" s="633"/>
      <c r="CA40" s="633"/>
      <c r="CB40" s="674"/>
      <c r="CD40" s="629" t="s">
        <v>343</v>
      </c>
      <c r="CE40" s="630"/>
      <c r="CF40" s="630"/>
      <c r="CG40" s="630"/>
      <c r="CH40" s="630"/>
      <c r="CI40" s="630"/>
      <c r="CJ40" s="630"/>
      <c r="CK40" s="630"/>
      <c r="CL40" s="630"/>
      <c r="CM40" s="630"/>
      <c r="CN40" s="630"/>
      <c r="CO40" s="630"/>
      <c r="CP40" s="630"/>
      <c r="CQ40" s="631"/>
      <c r="CR40" s="632">
        <v>26300</v>
      </c>
      <c r="CS40" s="633"/>
      <c r="CT40" s="633"/>
      <c r="CU40" s="633"/>
      <c r="CV40" s="633"/>
      <c r="CW40" s="633"/>
      <c r="CX40" s="633"/>
      <c r="CY40" s="634"/>
      <c r="CZ40" s="635">
        <v>0.8</v>
      </c>
      <c r="DA40" s="653"/>
      <c r="DB40" s="653"/>
      <c r="DC40" s="654"/>
      <c r="DD40" s="638">
        <v>23750</v>
      </c>
      <c r="DE40" s="633"/>
      <c r="DF40" s="633"/>
      <c r="DG40" s="633"/>
      <c r="DH40" s="633"/>
      <c r="DI40" s="633"/>
      <c r="DJ40" s="633"/>
      <c r="DK40" s="634"/>
      <c r="DL40" s="638">
        <v>4300</v>
      </c>
      <c r="DM40" s="633"/>
      <c r="DN40" s="633"/>
      <c r="DO40" s="633"/>
      <c r="DP40" s="633"/>
      <c r="DQ40" s="633"/>
      <c r="DR40" s="633"/>
      <c r="DS40" s="633"/>
      <c r="DT40" s="633"/>
      <c r="DU40" s="633"/>
      <c r="DV40" s="634"/>
      <c r="DW40" s="635">
        <v>0.2</v>
      </c>
      <c r="DX40" s="653"/>
      <c r="DY40" s="653"/>
      <c r="DZ40" s="653"/>
      <c r="EA40" s="653"/>
      <c r="EB40" s="653"/>
      <c r="EC40" s="669"/>
    </row>
    <row r="41" spans="2:133" ht="11.25" customHeight="1" x14ac:dyDescent="0.15">
      <c r="B41" s="629" t="s">
        <v>344</v>
      </c>
      <c r="C41" s="630"/>
      <c r="D41" s="630"/>
      <c r="E41" s="630"/>
      <c r="F41" s="630"/>
      <c r="G41" s="630"/>
      <c r="H41" s="630"/>
      <c r="I41" s="630"/>
      <c r="J41" s="630"/>
      <c r="K41" s="630"/>
      <c r="L41" s="630"/>
      <c r="M41" s="630"/>
      <c r="N41" s="630"/>
      <c r="O41" s="630"/>
      <c r="P41" s="630"/>
      <c r="Q41" s="631"/>
      <c r="R41" s="632" t="s">
        <v>131</v>
      </c>
      <c r="S41" s="633"/>
      <c r="T41" s="633"/>
      <c r="U41" s="633"/>
      <c r="V41" s="633"/>
      <c r="W41" s="633"/>
      <c r="X41" s="633"/>
      <c r="Y41" s="634"/>
      <c r="Z41" s="663" t="s">
        <v>225</v>
      </c>
      <c r="AA41" s="663"/>
      <c r="AB41" s="663"/>
      <c r="AC41" s="663"/>
      <c r="AD41" s="664" t="s">
        <v>131</v>
      </c>
      <c r="AE41" s="664"/>
      <c r="AF41" s="664"/>
      <c r="AG41" s="664"/>
      <c r="AH41" s="664"/>
      <c r="AI41" s="664"/>
      <c r="AJ41" s="664"/>
      <c r="AK41" s="664"/>
      <c r="AL41" s="635" t="s">
        <v>131</v>
      </c>
      <c r="AM41" s="636"/>
      <c r="AN41" s="636"/>
      <c r="AO41" s="665"/>
      <c r="AQ41" s="670" t="s">
        <v>345</v>
      </c>
      <c r="AR41" s="671"/>
      <c r="AS41" s="671"/>
      <c r="AT41" s="671"/>
      <c r="AU41" s="671"/>
      <c r="AV41" s="671"/>
      <c r="AW41" s="671"/>
      <c r="AX41" s="671"/>
      <c r="AY41" s="672"/>
      <c r="AZ41" s="632">
        <v>86212</v>
      </c>
      <c r="BA41" s="633"/>
      <c r="BB41" s="633"/>
      <c r="BC41" s="633"/>
      <c r="BD41" s="651"/>
      <c r="BE41" s="651"/>
      <c r="BF41" s="673"/>
      <c r="BG41" s="675"/>
      <c r="BH41" s="676"/>
      <c r="BI41" s="676"/>
      <c r="BJ41" s="676"/>
      <c r="BK41" s="676"/>
      <c r="BL41" s="224"/>
      <c r="BM41" s="630" t="s">
        <v>346</v>
      </c>
      <c r="BN41" s="630"/>
      <c r="BO41" s="630"/>
      <c r="BP41" s="630"/>
      <c r="BQ41" s="630"/>
      <c r="BR41" s="630"/>
      <c r="BS41" s="630"/>
      <c r="BT41" s="630"/>
      <c r="BU41" s="631"/>
      <c r="BV41" s="632">
        <v>1</v>
      </c>
      <c r="BW41" s="633"/>
      <c r="BX41" s="633"/>
      <c r="BY41" s="633"/>
      <c r="BZ41" s="633"/>
      <c r="CA41" s="633"/>
      <c r="CB41" s="674"/>
      <c r="CD41" s="629" t="s">
        <v>347</v>
      </c>
      <c r="CE41" s="630"/>
      <c r="CF41" s="630"/>
      <c r="CG41" s="630"/>
      <c r="CH41" s="630"/>
      <c r="CI41" s="630"/>
      <c r="CJ41" s="630"/>
      <c r="CK41" s="630"/>
      <c r="CL41" s="630"/>
      <c r="CM41" s="630"/>
      <c r="CN41" s="630"/>
      <c r="CO41" s="630"/>
      <c r="CP41" s="630"/>
      <c r="CQ41" s="631"/>
      <c r="CR41" s="632" t="s">
        <v>225</v>
      </c>
      <c r="CS41" s="651"/>
      <c r="CT41" s="651"/>
      <c r="CU41" s="651"/>
      <c r="CV41" s="651"/>
      <c r="CW41" s="651"/>
      <c r="CX41" s="651"/>
      <c r="CY41" s="652"/>
      <c r="CZ41" s="635" t="s">
        <v>131</v>
      </c>
      <c r="DA41" s="653"/>
      <c r="DB41" s="653"/>
      <c r="DC41" s="654"/>
      <c r="DD41" s="638" t="s">
        <v>131</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629" t="s">
        <v>348</v>
      </c>
      <c r="C42" s="630"/>
      <c r="D42" s="630"/>
      <c r="E42" s="630"/>
      <c r="F42" s="630"/>
      <c r="G42" s="630"/>
      <c r="H42" s="630"/>
      <c r="I42" s="630"/>
      <c r="J42" s="630"/>
      <c r="K42" s="630"/>
      <c r="L42" s="630"/>
      <c r="M42" s="630"/>
      <c r="N42" s="630"/>
      <c r="O42" s="630"/>
      <c r="P42" s="630"/>
      <c r="Q42" s="631"/>
      <c r="R42" s="632">
        <v>46000</v>
      </c>
      <c r="S42" s="633"/>
      <c r="T42" s="633"/>
      <c r="U42" s="633"/>
      <c r="V42" s="633"/>
      <c r="W42" s="633"/>
      <c r="X42" s="633"/>
      <c r="Y42" s="634"/>
      <c r="Z42" s="663">
        <v>1.3</v>
      </c>
      <c r="AA42" s="663"/>
      <c r="AB42" s="663"/>
      <c r="AC42" s="663"/>
      <c r="AD42" s="664" t="s">
        <v>225</v>
      </c>
      <c r="AE42" s="664"/>
      <c r="AF42" s="664"/>
      <c r="AG42" s="664"/>
      <c r="AH42" s="664"/>
      <c r="AI42" s="664"/>
      <c r="AJ42" s="664"/>
      <c r="AK42" s="664"/>
      <c r="AL42" s="635" t="s">
        <v>225</v>
      </c>
      <c r="AM42" s="636"/>
      <c r="AN42" s="636"/>
      <c r="AO42" s="665"/>
      <c r="AQ42" s="666" t="s">
        <v>349</v>
      </c>
      <c r="AR42" s="667"/>
      <c r="AS42" s="667"/>
      <c r="AT42" s="667"/>
      <c r="AU42" s="667"/>
      <c r="AV42" s="667"/>
      <c r="AW42" s="667"/>
      <c r="AX42" s="667"/>
      <c r="AY42" s="668"/>
      <c r="AZ42" s="616">
        <v>163663</v>
      </c>
      <c r="BA42" s="655"/>
      <c r="BB42" s="655"/>
      <c r="BC42" s="655"/>
      <c r="BD42" s="617"/>
      <c r="BE42" s="617"/>
      <c r="BF42" s="661"/>
      <c r="BG42" s="677"/>
      <c r="BH42" s="678"/>
      <c r="BI42" s="678"/>
      <c r="BJ42" s="678"/>
      <c r="BK42" s="678"/>
      <c r="BL42" s="225"/>
      <c r="BM42" s="614" t="s">
        <v>350</v>
      </c>
      <c r="BN42" s="614"/>
      <c r="BO42" s="614"/>
      <c r="BP42" s="614"/>
      <c r="BQ42" s="614"/>
      <c r="BR42" s="614"/>
      <c r="BS42" s="614"/>
      <c r="BT42" s="614"/>
      <c r="BU42" s="615"/>
      <c r="BV42" s="616">
        <v>311</v>
      </c>
      <c r="BW42" s="655"/>
      <c r="BX42" s="655"/>
      <c r="BY42" s="655"/>
      <c r="BZ42" s="655"/>
      <c r="CA42" s="655"/>
      <c r="CB42" s="662"/>
      <c r="CD42" s="629" t="s">
        <v>351</v>
      </c>
      <c r="CE42" s="630"/>
      <c r="CF42" s="630"/>
      <c r="CG42" s="630"/>
      <c r="CH42" s="630"/>
      <c r="CI42" s="630"/>
      <c r="CJ42" s="630"/>
      <c r="CK42" s="630"/>
      <c r="CL42" s="630"/>
      <c r="CM42" s="630"/>
      <c r="CN42" s="630"/>
      <c r="CO42" s="630"/>
      <c r="CP42" s="630"/>
      <c r="CQ42" s="631"/>
      <c r="CR42" s="632">
        <v>465165</v>
      </c>
      <c r="CS42" s="633"/>
      <c r="CT42" s="633"/>
      <c r="CU42" s="633"/>
      <c r="CV42" s="633"/>
      <c r="CW42" s="633"/>
      <c r="CX42" s="633"/>
      <c r="CY42" s="634"/>
      <c r="CZ42" s="635">
        <v>13.8</v>
      </c>
      <c r="DA42" s="636"/>
      <c r="DB42" s="636"/>
      <c r="DC42" s="637"/>
      <c r="DD42" s="638">
        <v>69603</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613" t="s">
        <v>352</v>
      </c>
      <c r="C43" s="614"/>
      <c r="D43" s="614"/>
      <c r="E43" s="614"/>
      <c r="F43" s="614"/>
      <c r="G43" s="614"/>
      <c r="H43" s="614"/>
      <c r="I43" s="614"/>
      <c r="J43" s="614"/>
      <c r="K43" s="614"/>
      <c r="L43" s="614"/>
      <c r="M43" s="614"/>
      <c r="N43" s="614"/>
      <c r="O43" s="614"/>
      <c r="P43" s="614"/>
      <c r="Q43" s="615"/>
      <c r="R43" s="616">
        <v>3656380</v>
      </c>
      <c r="S43" s="655"/>
      <c r="T43" s="655"/>
      <c r="U43" s="655"/>
      <c r="V43" s="655"/>
      <c r="W43" s="655"/>
      <c r="X43" s="655"/>
      <c r="Y43" s="656"/>
      <c r="Z43" s="657">
        <v>100</v>
      </c>
      <c r="AA43" s="657"/>
      <c r="AB43" s="657"/>
      <c r="AC43" s="657"/>
      <c r="AD43" s="658">
        <v>1871732</v>
      </c>
      <c r="AE43" s="658"/>
      <c r="AF43" s="658"/>
      <c r="AG43" s="658"/>
      <c r="AH43" s="658"/>
      <c r="AI43" s="658"/>
      <c r="AJ43" s="658"/>
      <c r="AK43" s="658"/>
      <c r="AL43" s="619">
        <v>100</v>
      </c>
      <c r="AM43" s="659"/>
      <c r="AN43" s="659"/>
      <c r="AO43" s="660"/>
      <c r="CD43" s="629" t="s">
        <v>353</v>
      </c>
      <c r="CE43" s="630"/>
      <c r="CF43" s="630"/>
      <c r="CG43" s="630"/>
      <c r="CH43" s="630"/>
      <c r="CI43" s="630"/>
      <c r="CJ43" s="630"/>
      <c r="CK43" s="630"/>
      <c r="CL43" s="630"/>
      <c r="CM43" s="630"/>
      <c r="CN43" s="630"/>
      <c r="CO43" s="630"/>
      <c r="CP43" s="630"/>
      <c r="CQ43" s="631"/>
      <c r="CR43" s="632">
        <v>2801</v>
      </c>
      <c r="CS43" s="651"/>
      <c r="CT43" s="651"/>
      <c r="CU43" s="651"/>
      <c r="CV43" s="651"/>
      <c r="CW43" s="651"/>
      <c r="CX43" s="651"/>
      <c r="CY43" s="652"/>
      <c r="CZ43" s="635">
        <v>0.1</v>
      </c>
      <c r="DA43" s="653"/>
      <c r="DB43" s="653"/>
      <c r="DC43" s="654"/>
      <c r="DD43" s="638">
        <v>2801</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CD44" s="645" t="s">
        <v>301</v>
      </c>
      <c r="CE44" s="646"/>
      <c r="CF44" s="629" t="s">
        <v>354</v>
      </c>
      <c r="CG44" s="630"/>
      <c r="CH44" s="630"/>
      <c r="CI44" s="630"/>
      <c r="CJ44" s="630"/>
      <c r="CK44" s="630"/>
      <c r="CL44" s="630"/>
      <c r="CM44" s="630"/>
      <c r="CN44" s="630"/>
      <c r="CO44" s="630"/>
      <c r="CP44" s="630"/>
      <c r="CQ44" s="631"/>
      <c r="CR44" s="632">
        <v>443658</v>
      </c>
      <c r="CS44" s="633"/>
      <c r="CT44" s="633"/>
      <c r="CU44" s="633"/>
      <c r="CV44" s="633"/>
      <c r="CW44" s="633"/>
      <c r="CX44" s="633"/>
      <c r="CY44" s="634"/>
      <c r="CZ44" s="635">
        <v>13.1</v>
      </c>
      <c r="DA44" s="636"/>
      <c r="DB44" s="636"/>
      <c r="DC44" s="637"/>
      <c r="DD44" s="638">
        <v>54729</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B45" s="215" t="s">
        <v>355</v>
      </c>
      <c r="CD45" s="647"/>
      <c r="CE45" s="648"/>
      <c r="CF45" s="629" t="s">
        <v>356</v>
      </c>
      <c r="CG45" s="630"/>
      <c r="CH45" s="630"/>
      <c r="CI45" s="630"/>
      <c r="CJ45" s="630"/>
      <c r="CK45" s="630"/>
      <c r="CL45" s="630"/>
      <c r="CM45" s="630"/>
      <c r="CN45" s="630"/>
      <c r="CO45" s="630"/>
      <c r="CP45" s="630"/>
      <c r="CQ45" s="631"/>
      <c r="CR45" s="632">
        <v>255733</v>
      </c>
      <c r="CS45" s="651"/>
      <c r="CT45" s="651"/>
      <c r="CU45" s="651"/>
      <c r="CV45" s="651"/>
      <c r="CW45" s="651"/>
      <c r="CX45" s="651"/>
      <c r="CY45" s="652"/>
      <c r="CZ45" s="635">
        <v>7.6</v>
      </c>
      <c r="DA45" s="653"/>
      <c r="DB45" s="653"/>
      <c r="DC45" s="654"/>
      <c r="DD45" s="638">
        <v>12630</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B46" s="226" t="s">
        <v>357</v>
      </c>
      <c r="CD46" s="647"/>
      <c r="CE46" s="648"/>
      <c r="CF46" s="629" t="s">
        <v>358</v>
      </c>
      <c r="CG46" s="630"/>
      <c r="CH46" s="630"/>
      <c r="CI46" s="630"/>
      <c r="CJ46" s="630"/>
      <c r="CK46" s="630"/>
      <c r="CL46" s="630"/>
      <c r="CM46" s="630"/>
      <c r="CN46" s="630"/>
      <c r="CO46" s="630"/>
      <c r="CP46" s="630"/>
      <c r="CQ46" s="631"/>
      <c r="CR46" s="632">
        <v>183236</v>
      </c>
      <c r="CS46" s="633"/>
      <c r="CT46" s="633"/>
      <c r="CU46" s="633"/>
      <c r="CV46" s="633"/>
      <c r="CW46" s="633"/>
      <c r="CX46" s="633"/>
      <c r="CY46" s="634"/>
      <c r="CZ46" s="635">
        <v>5.4</v>
      </c>
      <c r="DA46" s="636"/>
      <c r="DB46" s="636"/>
      <c r="DC46" s="637"/>
      <c r="DD46" s="638">
        <v>37410</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B47" s="226" t="s">
        <v>359</v>
      </c>
      <c r="CD47" s="647"/>
      <c r="CE47" s="648"/>
      <c r="CF47" s="629" t="s">
        <v>360</v>
      </c>
      <c r="CG47" s="630"/>
      <c r="CH47" s="630"/>
      <c r="CI47" s="630"/>
      <c r="CJ47" s="630"/>
      <c r="CK47" s="630"/>
      <c r="CL47" s="630"/>
      <c r="CM47" s="630"/>
      <c r="CN47" s="630"/>
      <c r="CO47" s="630"/>
      <c r="CP47" s="630"/>
      <c r="CQ47" s="631"/>
      <c r="CR47" s="632">
        <v>21507</v>
      </c>
      <c r="CS47" s="651"/>
      <c r="CT47" s="651"/>
      <c r="CU47" s="651"/>
      <c r="CV47" s="651"/>
      <c r="CW47" s="651"/>
      <c r="CX47" s="651"/>
      <c r="CY47" s="652"/>
      <c r="CZ47" s="635">
        <v>0.6</v>
      </c>
      <c r="DA47" s="653"/>
      <c r="DB47" s="653"/>
      <c r="DC47" s="654"/>
      <c r="DD47" s="638">
        <v>14874</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x14ac:dyDescent="0.15">
      <c r="B48" s="226"/>
      <c r="CD48" s="649"/>
      <c r="CE48" s="650"/>
      <c r="CF48" s="629" t="s">
        <v>361</v>
      </c>
      <c r="CG48" s="630"/>
      <c r="CH48" s="630"/>
      <c r="CI48" s="630"/>
      <c r="CJ48" s="630"/>
      <c r="CK48" s="630"/>
      <c r="CL48" s="630"/>
      <c r="CM48" s="630"/>
      <c r="CN48" s="630"/>
      <c r="CO48" s="630"/>
      <c r="CP48" s="630"/>
      <c r="CQ48" s="631"/>
      <c r="CR48" s="632" t="s">
        <v>225</v>
      </c>
      <c r="CS48" s="633"/>
      <c r="CT48" s="633"/>
      <c r="CU48" s="633"/>
      <c r="CV48" s="633"/>
      <c r="CW48" s="633"/>
      <c r="CX48" s="633"/>
      <c r="CY48" s="634"/>
      <c r="CZ48" s="635" t="s">
        <v>131</v>
      </c>
      <c r="DA48" s="636"/>
      <c r="DB48" s="636"/>
      <c r="DC48" s="637"/>
      <c r="DD48" s="638" t="s">
        <v>225</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x14ac:dyDescent="0.15">
      <c r="B49" s="226"/>
      <c r="CD49" s="613" t="s">
        <v>362</v>
      </c>
      <c r="CE49" s="614"/>
      <c r="CF49" s="614"/>
      <c r="CG49" s="614"/>
      <c r="CH49" s="614"/>
      <c r="CI49" s="614"/>
      <c r="CJ49" s="614"/>
      <c r="CK49" s="614"/>
      <c r="CL49" s="614"/>
      <c r="CM49" s="614"/>
      <c r="CN49" s="614"/>
      <c r="CO49" s="614"/>
      <c r="CP49" s="614"/>
      <c r="CQ49" s="615"/>
      <c r="CR49" s="616">
        <v>3374448</v>
      </c>
      <c r="CS49" s="617"/>
      <c r="CT49" s="617"/>
      <c r="CU49" s="617"/>
      <c r="CV49" s="617"/>
      <c r="CW49" s="617"/>
      <c r="CX49" s="617"/>
      <c r="CY49" s="618"/>
      <c r="CZ49" s="619">
        <v>100</v>
      </c>
      <c r="DA49" s="620"/>
      <c r="DB49" s="620"/>
      <c r="DC49" s="621"/>
      <c r="DD49" s="622">
        <v>2206640</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XuH4Fnn39M+i2UaFfGbjijLyqyc9rmdKF1kN3UA7jh/p8mauoGb0EPwlVZpjUpHsHZENL6LeMaAPvHwNNG3qiA==" saltValue="cYG6hAOqsfLWa+ObDI/tZ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68" zoomScaleNormal="68" zoomScaleSheetLayoutView="70" workbookViewId="0">
      <selection activeCell="A65" sqref="A65"/>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7" t="s">
        <v>364</v>
      </c>
      <c r="DK2" s="1118"/>
      <c r="DL2" s="1118"/>
      <c r="DM2" s="1118"/>
      <c r="DN2" s="1118"/>
      <c r="DO2" s="1119"/>
      <c r="DP2" s="229"/>
      <c r="DQ2" s="1117" t="s">
        <v>365</v>
      </c>
      <c r="DR2" s="1118"/>
      <c r="DS2" s="1118"/>
      <c r="DT2" s="1118"/>
      <c r="DU2" s="1118"/>
      <c r="DV2" s="1118"/>
      <c r="DW2" s="1118"/>
      <c r="DX2" s="1118"/>
      <c r="DY2" s="1118"/>
      <c r="DZ2" s="1119"/>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1070" t="s">
        <v>366</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34"/>
      <c r="BA4" s="234"/>
      <c r="BB4" s="234"/>
      <c r="BC4" s="234"/>
      <c r="BD4" s="234"/>
      <c r="BE4" s="235"/>
      <c r="BF4" s="235"/>
      <c r="BG4" s="235"/>
      <c r="BH4" s="235"/>
      <c r="BI4" s="235"/>
      <c r="BJ4" s="235"/>
      <c r="BK4" s="235"/>
      <c r="BL4" s="235"/>
      <c r="BM4" s="235"/>
      <c r="BN4" s="235"/>
      <c r="BO4" s="235"/>
      <c r="BP4" s="235"/>
      <c r="BQ4" s="234" t="s">
        <v>367</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1001" t="s">
        <v>368</v>
      </c>
      <c r="B5" s="1002"/>
      <c r="C5" s="1002"/>
      <c r="D5" s="1002"/>
      <c r="E5" s="1002"/>
      <c r="F5" s="1002"/>
      <c r="G5" s="1002"/>
      <c r="H5" s="1002"/>
      <c r="I5" s="1002"/>
      <c r="J5" s="1002"/>
      <c r="K5" s="1002"/>
      <c r="L5" s="1002"/>
      <c r="M5" s="1002"/>
      <c r="N5" s="1002"/>
      <c r="O5" s="1002"/>
      <c r="P5" s="1003"/>
      <c r="Q5" s="1007" t="s">
        <v>369</v>
      </c>
      <c r="R5" s="1008"/>
      <c r="S5" s="1008"/>
      <c r="T5" s="1008"/>
      <c r="U5" s="1009"/>
      <c r="V5" s="1007" t="s">
        <v>370</v>
      </c>
      <c r="W5" s="1008"/>
      <c r="X5" s="1008"/>
      <c r="Y5" s="1008"/>
      <c r="Z5" s="1009"/>
      <c r="AA5" s="1007" t="s">
        <v>371</v>
      </c>
      <c r="AB5" s="1008"/>
      <c r="AC5" s="1008"/>
      <c r="AD5" s="1008"/>
      <c r="AE5" s="1008"/>
      <c r="AF5" s="1120" t="s">
        <v>372</v>
      </c>
      <c r="AG5" s="1008"/>
      <c r="AH5" s="1008"/>
      <c r="AI5" s="1008"/>
      <c r="AJ5" s="1021"/>
      <c r="AK5" s="1008" t="s">
        <v>373</v>
      </c>
      <c r="AL5" s="1008"/>
      <c r="AM5" s="1008"/>
      <c r="AN5" s="1008"/>
      <c r="AO5" s="1009"/>
      <c r="AP5" s="1007" t="s">
        <v>374</v>
      </c>
      <c r="AQ5" s="1008"/>
      <c r="AR5" s="1008"/>
      <c r="AS5" s="1008"/>
      <c r="AT5" s="1009"/>
      <c r="AU5" s="1007" t="s">
        <v>375</v>
      </c>
      <c r="AV5" s="1008"/>
      <c r="AW5" s="1008"/>
      <c r="AX5" s="1008"/>
      <c r="AY5" s="1021"/>
      <c r="AZ5" s="234"/>
      <c r="BA5" s="234"/>
      <c r="BB5" s="234"/>
      <c r="BC5" s="234"/>
      <c r="BD5" s="234"/>
      <c r="BE5" s="235"/>
      <c r="BF5" s="235"/>
      <c r="BG5" s="235"/>
      <c r="BH5" s="235"/>
      <c r="BI5" s="235"/>
      <c r="BJ5" s="235"/>
      <c r="BK5" s="235"/>
      <c r="BL5" s="235"/>
      <c r="BM5" s="235"/>
      <c r="BN5" s="235"/>
      <c r="BO5" s="235"/>
      <c r="BP5" s="235"/>
      <c r="BQ5" s="1001" t="s">
        <v>376</v>
      </c>
      <c r="BR5" s="1002"/>
      <c r="BS5" s="1002"/>
      <c r="BT5" s="1002"/>
      <c r="BU5" s="1002"/>
      <c r="BV5" s="1002"/>
      <c r="BW5" s="1002"/>
      <c r="BX5" s="1002"/>
      <c r="BY5" s="1002"/>
      <c r="BZ5" s="1002"/>
      <c r="CA5" s="1002"/>
      <c r="CB5" s="1002"/>
      <c r="CC5" s="1002"/>
      <c r="CD5" s="1002"/>
      <c r="CE5" s="1002"/>
      <c r="CF5" s="1002"/>
      <c r="CG5" s="1003"/>
      <c r="CH5" s="1007" t="s">
        <v>377</v>
      </c>
      <c r="CI5" s="1008"/>
      <c r="CJ5" s="1008"/>
      <c r="CK5" s="1008"/>
      <c r="CL5" s="1009"/>
      <c r="CM5" s="1007" t="s">
        <v>378</v>
      </c>
      <c r="CN5" s="1008"/>
      <c r="CO5" s="1008"/>
      <c r="CP5" s="1008"/>
      <c r="CQ5" s="1009"/>
      <c r="CR5" s="1007" t="s">
        <v>379</v>
      </c>
      <c r="CS5" s="1008"/>
      <c r="CT5" s="1008"/>
      <c r="CU5" s="1008"/>
      <c r="CV5" s="1009"/>
      <c r="CW5" s="1007" t="s">
        <v>380</v>
      </c>
      <c r="CX5" s="1008"/>
      <c r="CY5" s="1008"/>
      <c r="CZ5" s="1008"/>
      <c r="DA5" s="1009"/>
      <c r="DB5" s="1007" t="s">
        <v>381</v>
      </c>
      <c r="DC5" s="1008"/>
      <c r="DD5" s="1008"/>
      <c r="DE5" s="1008"/>
      <c r="DF5" s="1009"/>
      <c r="DG5" s="1105" t="s">
        <v>382</v>
      </c>
      <c r="DH5" s="1106"/>
      <c r="DI5" s="1106"/>
      <c r="DJ5" s="1106"/>
      <c r="DK5" s="1107"/>
      <c r="DL5" s="1105" t="s">
        <v>383</v>
      </c>
      <c r="DM5" s="1106"/>
      <c r="DN5" s="1106"/>
      <c r="DO5" s="1106"/>
      <c r="DP5" s="1107"/>
      <c r="DQ5" s="1007" t="s">
        <v>384</v>
      </c>
      <c r="DR5" s="1008"/>
      <c r="DS5" s="1008"/>
      <c r="DT5" s="1008"/>
      <c r="DU5" s="1009"/>
      <c r="DV5" s="1007" t="s">
        <v>375</v>
      </c>
      <c r="DW5" s="1008"/>
      <c r="DX5" s="1008"/>
      <c r="DY5" s="1008"/>
      <c r="DZ5" s="1021"/>
      <c r="EA5" s="236"/>
    </row>
    <row r="6" spans="1:131" s="237" customFormat="1" ht="26.25" customHeight="1" thickBot="1" x14ac:dyDescent="0.2">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21"/>
      <c r="AG6" s="1011"/>
      <c r="AH6" s="1011"/>
      <c r="AI6" s="1011"/>
      <c r="AJ6" s="1022"/>
      <c r="AK6" s="1011"/>
      <c r="AL6" s="1011"/>
      <c r="AM6" s="1011"/>
      <c r="AN6" s="1011"/>
      <c r="AO6" s="1012"/>
      <c r="AP6" s="1010"/>
      <c r="AQ6" s="1011"/>
      <c r="AR6" s="1011"/>
      <c r="AS6" s="1011"/>
      <c r="AT6" s="1012"/>
      <c r="AU6" s="1010"/>
      <c r="AV6" s="1011"/>
      <c r="AW6" s="1011"/>
      <c r="AX6" s="1011"/>
      <c r="AY6" s="1022"/>
      <c r="AZ6" s="234"/>
      <c r="BA6" s="234"/>
      <c r="BB6" s="234"/>
      <c r="BC6" s="234"/>
      <c r="BD6" s="234"/>
      <c r="BE6" s="235"/>
      <c r="BF6" s="235"/>
      <c r="BG6" s="235"/>
      <c r="BH6" s="235"/>
      <c r="BI6" s="235"/>
      <c r="BJ6" s="235"/>
      <c r="BK6" s="235"/>
      <c r="BL6" s="235"/>
      <c r="BM6" s="235"/>
      <c r="BN6" s="235"/>
      <c r="BO6" s="235"/>
      <c r="BP6" s="235"/>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8"/>
      <c r="DH6" s="1109"/>
      <c r="DI6" s="1109"/>
      <c r="DJ6" s="1109"/>
      <c r="DK6" s="1110"/>
      <c r="DL6" s="1108"/>
      <c r="DM6" s="1109"/>
      <c r="DN6" s="1109"/>
      <c r="DO6" s="1109"/>
      <c r="DP6" s="1110"/>
      <c r="DQ6" s="1010"/>
      <c r="DR6" s="1011"/>
      <c r="DS6" s="1011"/>
      <c r="DT6" s="1011"/>
      <c r="DU6" s="1012"/>
      <c r="DV6" s="1010"/>
      <c r="DW6" s="1011"/>
      <c r="DX6" s="1011"/>
      <c r="DY6" s="1011"/>
      <c r="DZ6" s="1022"/>
      <c r="EA6" s="236"/>
    </row>
    <row r="7" spans="1:131" s="237" customFormat="1" ht="26.25" customHeight="1" thickTop="1" x14ac:dyDescent="0.15">
      <c r="A7" s="238">
        <v>1</v>
      </c>
      <c r="B7" s="1057" t="s">
        <v>385</v>
      </c>
      <c r="C7" s="1058"/>
      <c r="D7" s="1058"/>
      <c r="E7" s="1058"/>
      <c r="F7" s="1058"/>
      <c r="G7" s="1058"/>
      <c r="H7" s="1058"/>
      <c r="I7" s="1058"/>
      <c r="J7" s="1058"/>
      <c r="K7" s="1058"/>
      <c r="L7" s="1058"/>
      <c r="M7" s="1058"/>
      <c r="N7" s="1058"/>
      <c r="O7" s="1058"/>
      <c r="P7" s="1059"/>
      <c r="Q7" s="1111">
        <v>3656</v>
      </c>
      <c r="R7" s="1112"/>
      <c r="S7" s="1112"/>
      <c r="T7" s="1112"/>
      <c r="U7" s="1112"/>
      <c r="V7" s="1112">
        <v>3374</v>
      </c>
      <c r="W7" s="1112"/>
      <c r="X7" s="1112"/>
      <c r="Y7" s="1112"/>
      <c r="Z7" s="1112"/>
      <c r="AA7" s="1112">
        <v>282</v>
      </c>
      <c r="AB7" s="1112"/>
      <c r="AC7" s="1112"/>
      <c r="AD7" s="1112"/>
      <c r="AE7" s="1113"/>
      <c r="AF7" s="1114">
        <v>160</v>
      </c>
      <c r="AG7" s="1115"/>
      <c r="AH7" s="1115"/>
      <c r="AI7" s="1115"/>
      <c r="AJ7" s="1116"/>
      <c r="AK7" s="1098">
        <v>261</v>
      </c>
      <c r="AL7" s="1099"/>
      <c r="AM7" s="1099"/>
      <c r="AN7" s="1099"/>
      <c r="AO7" s="1099"/>
      <c r="AP7" s="1099">
        <v>2792</v>
      </c>
      <c r="AQ7" s="1099"/>
      <c r="AR7" s="1099"/>
      <c r="AS7" s="1099"/>
      <c r="AT7" s="1099"/>
      <c r="AU7" s="1100"/>
      <c r="AV7" s="1100"/>
      <c r="AW7" s="1100"/>
      <c r="AX7" s="1100"/>
      <c r="AY7" s="1101"/>
      <c r="AZ7" s="234"/>
      <c r="BA7" s="234"/>
      <c r="BB7" s="234"/>
      <c r="BC7" s="234"/>
      <c r="BD7" s="234"/>
      <c r="BE7" s="235"/>
      <c r="BF7" s="235"/>
      <c r="BG7" s="235"/>
      <c r="BH7" s="235"/>
      <c r="BI7" s="235"/>
      <c r="BJ7" s="235"/>
      <c r="BK7" s="235"/>
      <c r="BL7" s="235"/>
      <c r="BM7" s="235"/>
      <c r="BN7" s="235"/>
      <c r="BO7" s="235"/>
      <c r="BP7" s="235"/>
      <c r="BQ7" s="238">
        <v>1</v>
      </c>
      <c r="BR7" s="239"/>
      <c r="BS7" s="1102" t="s">
        <v>601</v>
      </c>
      <c r="BT7" s="1103"/>
      <c r="BU7" s="1103"/>
      <c r="BV7" s="1103"/>
      <c r="BW7" s="1103"/>
      <c r="BX7" s="1103"/>
      <c r="BY7" s="1103"/>
      <c r="BZ7" s="1103"/>
      <c r="CA7" s="1103"/>
      <c r="CB7" s="1103"/>
      <c r="CC7" s="1103"/>
      <c r="CD7" s="1103"/>
      <c r="CE7" s="1103"/>
      <c r="CF7" s="1103"/>
      <c r="CG7" s="1104"/>
      <c r="CH7" s="1095">
        <v>6</v>
      </c>
      <c r="CI7" s="1096"/>
      <c r="CJ7" s="1096"/>
      <c r="CK7" s="1096"/>
      <c r="CL7" s="1097"/>
      <c r="CM7" s="1095">
        <v>12</v>
      </c>
      <c r="CN7" s="1096"/>
      <c r="CO7" s="1096"/>
      <c r="CP7" s="1096"/>
      <c r="CQ7" s="1097"/>
      <c r="CR7" s="1095">
        <v>32</v>
      </c>
      <c r="CS7" s="1096"/>
      <c r="CT7" s="1096"/>
      <c r="CU7" s="1096"/>
      <c r="CV7" s="1097"/>
      <c r="CW7" s="1095"/>
      <c r="CX7" s="1096"/>
      <c r="CY7" s="1096"/>
      <c r="CZ7" s="1096"/>
      <c r="DA7" s="1097"/>
      <c r="DB7" s="1095">
        <v>18</v>
      </c>
      <c r="DC7" s="1096"/>
      <c r="DD7" s="1096"/>
      <c r="DE7" s="1096"/>
      <c r="DF7" s="1097"/>
      <c r="DG7" s="1095"/>
      <c r="DH7" s="1096"/>
      <c r="DI7" s="1096"/>
      <c r="DJ7" s="1096"/>
      <c r="DK7" s="1097"/>
      <c r="DL7" s="1095"/>
      <c r="DM7" s="1096"/>
      <c r="DN7" s="1096"/>
      <c r="DO7" s="1096"/>
      <c r="DP7" s="1097"/>
      <c r="DQ7" s="1095"/>
      <c r="DR7" s="1096"/>
      <c r="DS7" s="1096"/>
      <c r="DT7" s="1096"/>
      <c r="DU7" s="1097"/>
      <c r="DV7" s="1102"/>
      <c r="DW7" s="1103"/>
      <c r="DX7" s="1103"/>
      <c r="DY7" s="1103"/>
      <c r="DZ7" s="1122"/>
      <c r="EA7" s="236"/>
    </row>
    <row r="8" spans="1:131" s="237" customFormat="1" ht="26.25" customHeight="1" x14ac:dyDescent="0.15">
      <c r="A8" s="240">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3"/>
      <c r="AG8" s="1024"/>
      <c r="AH8" s="1024"/>
      <c r="AI8" s="1024"/>
      <c r="AJ8" s="1025"/>
      <c r="AK8" s="1093"/>
      <c r="AL8" s="1094"/>
      <c r="AM8" s="1094"/>
      <c r="AN8" s="1094"/>
      <c r="AO8" s="1094"/>
      <c r="AP8" s="1094"/>
      <c r="AQ8" s="1094"/>
      <c r="AR8" s="1094"/>
      <c r="AS8" s="1094"/>
      <c r="AT8" s="1094"/>
      <c r="AU8" s="1091"/>
      <c r="AV8" s="1091"/>
      <c r="AW8" s="1091"/>
      <c r="AX8" s="1091"/>
      <c r="AY8" s="1092"/>
      <c r="AZ8" s="234"/>
      <c r="BA8" s="234"/>
      <c r="BB8" s="234"/>
      <c r="BC8" s="234"/>
      <c r="BD8" s="234"/>
      <c r="BE8" s="235"/>
      <c r="BF8" s="235"/>
      <c r="BG8" s="235"/>
      <c r="BH8" s="235"/>
      <c r="BI8" s="235"/>
      <c r="BJ8" s="235"/>
      <c r="BK8" s="235"/>
      <c r="BL8" s="235"/>
      <c r="BM8" s="235"/>
      <c r="BN8" s="235"/>
      <c r="BO8" s="235"/>
      <c r="BP8" s="235"/>
      <c r="BQ8" s="240">
        <v>2</v>
      </c>
      <c r="BR8" s="241"/>
      <c r="BS8" s="998"/>
      <c r="BT8" s="999"/>
      <c r="BU8" s="999"/>
      <c r="BV8" s="999"/>
      <c r="BW8" s="999"/>
      <c r="BX8" s="999"/>
      <c r="BY8" s="999"/>
      <c r="BZ8" s="999"/>
      <c r="CA8" s="999"/>
      <c r="CB8" s="999"/>
      <c r="CC8" s="999"/>
      <c r="CD8" s="999"/>
      <c r="CE8" s="999"/>
      <c r="CF8" s="999"/>
      <c r="CG8" s="1020"/>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36"/>
    </row>
    <row r="9" spans="1:131" s="237" customFormat="1" ht="26.25" customHeight="1" x14ac:dyDescent="0.15">
      <c r="A9" s="240">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93"/>
      <c r="AL9" s="1094"/>
      <c r="AM9" s="1094"/>
      <c r="AN9" s="1094"/>
      <c r="AO9" s="1094"/>
      <c r="AP9" s="1094"/>
      <c r="AQ9" s="1094"/>
      <c r="AR9" s="1094"/>
      <c r="AS9" s="1094"/>
      <c r="AT9" s="1094"/>
      <c r="AU9" s="1091"/>
      <c r="AV9" s="1091"/>
      <c r="AW9" s="1091"/>
      <c r="AX9" s="1091"/>
      <c r="AY9" s="1092"/>
      <c r="AZ9" s="234"/>
      <c r="BA9" s="234"/>
      <c r="BB9" s="234"/>
      <c r="BC9" s="234"/>
      <c r="BD9" s="234"/>
      <c r="BE9" s="235"/>
      <c r="BF9" s="235"/>
      <c r="BG9" s="235"/>
      <c r="BH9" s="235"/>
      <c r="BI9" s="235"/>
      <c r="BJ9" s="235"/>
      <c r="BK9" s="235"/>
      <c r="BL9" s="235"/>
      <c r="BM9" s="235"/>
      <c r="BN9" s="235"/>
      <c r="BO9" s="235"/>
      <c r="BP9" s="235"/>
      <c r="BQ9" s="240">
        <v>3</v>
      </c>
      <c r="BR9" s="241"/>
      <c r="BS9" s="998"/>
      <c r="BT9" s="999"/>
      <c r="BU9" s="999"/>
      <c r="BV9" s="999"/>
      <c r="BW9" s="999"/>
      <c r="BX9" s="999"/>
      <c r="BY9" s="999"/>
      <c r="BZ9" s="999"/>
      <c r="CA9" s="999"/>
      <c r="CB9" s="999"/>
      <c r="CC9" s="999"/>
      <c r="CD9" s="999"/>
      <c r="CE9" s="999"/>
      <c r="CF9" s="999"/>
      <c r="CG9" s="1020"/>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36"/>
    </row>
    <row r="10" spans="1:131" s="237" customFormat="1" ht="26.25" customHeight="1" x14ac:dyDescent="0.15">
      <c r="A10" s="240">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93"/>
      <c r="AL10" s="1094"/>
      <c r="AM10" s="1094"/>
      <c r="AN10" s="1094"/>
      <c r="AO10" s="1094"/>
      <c r="AP10" s="1094"/>
      <c r="AQ10" s="1094"/>
      <c r="AR10" s="1094"/>
      <c r="AS10" s="1094"/>
      <c r="AT10" s="1094"/>
      <c r="AU10" s="1091"/>
      <c r="AV10" s="1091"/>
      <c r="AW10" s="1091"/>
      <c r="AX10" s="1091"/>
      <c r="AY10" s="1092"/>
      <c r="AZ10" s="234"/>
      <c r="BA10" s="234"/>
      <c r="BB10" s="234"/>
      <c r="BC10" s="234"/>
      <c r="BD10" s="234"/>
      <c r="BE10" s="235"/>
      <c r="BF10" s="235"/>
      <c r="BG10" s="235"/>
      <c r="BH10" s="235"/>
      <c r="BI10" s="235"/>
      <c r="BJ10" s="235"/>
      <c r="BK10" s="235"/>
      <c r="BL10" s="235"/>
      <c r="BM10" s="235"/>
      <c r="BN10" s="235"/>
      <c r="BO10" s="235"/>
      <c r="BP10" s="235"/>
      <c r="BQ10" s="240">
        <v>4</v>
      </c>
      <c r="BR10" s="241"/>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6"/>
    </row>
    <row r="11" spans="1:131" s="237" customFormat="1" ht="26.25" customHeight="1" x14ac:dyDescent="0.15">
      <c r="A11" s="240">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93"/>
      <c r="AL11" s="1094"/>
      <c r="AM11" s="1094"/>
      <c r="AN11" s="1094"/>
      <c r="AO11" s="1094"/>
      <c r="AP11" s="1094"/>
      <c r="AQ11" s="1094"/>
      <c r="AR11" s="1094"/>
      <c r="AS11" s="1094"/>
      <c r="AT11" s="1094"/>
      <c r="AU11" s="1091"/>
      <c r="AV11" s="1091"/>
      <c r="AW11" s="1091"/>
      <c r="AX11" s="1091"/>
      <c r="AY11" s="1092"/>
      <c r="AZ11" s="234"/>
      <c r="BA11" s="234"/>
      <c r="BB11" s="234"/>
      <c r="BC11" s="234"/>
      <c r="BD11" s="234"/>
      <c r="BE11" s="235"/>
      <c r="BF11" s="235"/>
      <c r="BG11" s="235"/>
      <c r="BH11" s="235"/>
      <c r="BI11" s="235"/>
      <c r="BJ11" s="235"/>
      <c r="BK11" s="235"/>
      <c r="BL11" s="235"/>
      <c r="BM11" s="235"/>
      <c r="BN11" s="235"/>
      <c r="BO11" s="235"/>
      <c r="BP11" s="235"/>
      <c r="BQ11" s="240">
        <v>5</v>
      </c>
      <c r="BR11" s="241"/>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6"/>
    </row>
    <row r="12" spans="1:131" s="237" customFormat="1" ht="26.25" customHeight="1" x14ac:dyDescent="0.15">
      <c r="A12" s="240">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93"/>
      <c r="AL12" s="1094"/>
      <c r="AM12" s="1094"/>
      <c r="AN12" s="1094"/>
      <c r="AO12" s="1094"/>
      <c r="AP12" s="1094"/>
      <c r="AQ12" s="1094"/>
      <c r="AR12" s="1094"/>
      <c r="AS12" s="1094"/>
      <c r="AT12" s="1094"/>
      <c r="AU12" s="1091"/>
      <c r="AV12" s="1091"/>
      <c r="AW12" s="1091"/>
      <c r="AX12" s="1091"/>
      <c r="AY12" s="1092"/>
      <c r="AZ12" s="234"/>
      <c r="BA12" s="234"/>
      <c r="BB12" s="234"/>
      <c r="BC12" s="234"/>
      <c r="BD12" s="234"/>
      <c r="BE12" s="235"/>
      <c r="BF12" s="235"/>
      <c r="BG12" s="235"/>
      <c r="BH12" s="235"/>
      <c r="BI12" s="235"/>
      <c r="BJ12" s="235"/>
      <c r="BK12" s="235"/>
      <c r="BL12" s="235"/>
      <c r="BM12" s="235"/>
      <c r="BN12" s="235"/>
      <c r="BO12" s="235"/>
      <c r="BP12" s="235"/>
      <c r="BQ12" s="240">
        <v>6</v>
      </c>
      <c r="BR12" s="241"/>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6"/>
    </row>
    <row r="13" spans="1:131" s="237" customFormat="1" ht="26.25" customHeight="1" x14ac:dyDescent="0.15">
      <c r="A13" s="240">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93"/>
      <c r="AL13" s="1094"/>
      <c r="AM13" s="1094"/>
      <c r="AN13" s="1094"/>
      <c r="AO13" s="1094"/>
      <c r="AP13" s="1094"/>
      <c r="AQ13" s="1094"/>
      <c r="AR13" s="1094"/>
      <c r="AS13" s="1094"/>
      <c r="AT13" s="1094"/>
      <c r="AU13" s="1091"/>
      <c r="AV13" s="1091"/>
      <c r="AW13" s="1091"/>
      <c r="AX13" s="1091"/>
      <c r="AY13" s="1092"/>
      <c r="AZ13" s="234"/>
      <c r="BA13" s="234"/>
      <c r="BB13" s="234"/>
      <c r="BC13" s="234"/>
      <c r="BD13" s="234"/>
      <c r="BE13" s="235"/>
      <c r="BF13" s="235"/>
      <c r="BG13" s="235"/>
      <c r="BH13" s="235"/>
      <c r="BI13" s="235"/>
      <c r="BJ13" s="235"/>
      <c r="BK13" s="235"/>
      <c r="BL13" s="235"/>
      <c r="BM13" s="235"/>
      <c r="BN13" s="235"/>
      <c r="BO13" s="235"/>
      <c r="BP13" s="235"/>
      <c r="BQ13" s="240">
        <v>7</v>
      </c>
      <c r="BR13" s="241"/>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6"/>
    </row>
    <row r="14" spans="1:131" s="237" customFormat="1" ht="26.25" customHeight="1" x14ac:dyDescent="0.15">
      <c r="A14" s="240">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93"/>
      <c r="AL14" s="1094"/>
      <c r="AM14" s="1094"/>
      <c r="AN14" s="1094"/>
      <c r="AO14" s="1094"/>
      <c r="AP14" s="1094"/>
      <c r="AQ14" s="1094"/>
      <c r="AR14" s="1094"/>
      <c r="AS14" s="1094"/>
      <c r="AT14" s="1094"/>
      <c r="AU14" s="1091"/>
      <c r="AV14" s="1091"/>
      <c r="AW14" s="1091"/>
      <c r="AX14" s="1091"/>
      <c r="AY14" s="1092"/>
      <c r="AZ14" s="234"/>
      <c r="BA14" s="234"/>
      <c r="BB14" s="234"/>
      <c r="BC14" s="234"/>
      <c r="BD14" s="234"/>
      <c r="BE14" s="235"/>
      <c r="BF14" s="235"/>
      <c r="BG14" s="235"/>
      <c r="BH14" s="235"/>
      <c r="BI14" s="235"/>
      <c r="BJ14" s="235"/>
      <c r="BK14" s="235"/>
      <c r="BL14" s="235"/>
      <c r="BM14" s="235"/>
      <c r="BN14" s="235"/>
      <c r="BO14" s="235"/>
      <c r="BP14" s="235"/>
      <c r="BQ14" s="240">
        <v>8</v>
      </c>
      <c r="BR14" s="241"/>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6"/>
    </row>
    <row r="15" spans="1:131" s="237" customFormat="1" ht="26.25" customHeight="1" x14ac:dyDescent="0.15">
      <c r="A15" s="240">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93"/>
      <c r="AL15" s="1094"/>
      <c r="AM15" s="1094"/>
      <c r="AN15" s="1094"/>
      <c r="AO15" s="1094"/>
      <c r="AP15" s="1094"/>
      <c r="AQ15" s="1094"/>
      <c r="AR15" s="1094"/>
      <c r="AS15" s="1094"/>
      <c r="AT15" s="1094"/>
      <c r="AU15" s="1091"/>
      <c r="AV15" s="1091"/>
      <c r="AW15" s="1091"/>
      <c r="AX15" s="1091"/>
      <c r="AY15" s="1092"/>
      <c r="AZ15" s="234"/>
      <c r="BA15" s="234"/>
      <c r="BB15" s="234"/>
      <c r="BC15" s="234"/>
      <c r="BD15" s="234"/>
      <c r="BE15" s="235"/>
      <c r="BF15" s="235"/>
      <c r="BG15" s="235"/>
      <c r="BH15" s="235"/>
      <c r="BI15" s="235"/>
      <c r="BJ15" s="235"/>
      <c r="BK15" s="235"/>
      <c r="BL15" s="235"/>
      <c r="BM15" s="235"/>
      <c r="BN15" s="235"/>
      <c r="BO15" s="235"/>
      <c r="BP15" s="235"/>
      <c r="BQ15" s="240">
        <v>9</v>
      </c>
      <c r="BR15" s="241"/>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6"/>
    </row>
    <row r="16" spans="1:131" s="237" customFormat="1" ht="26.25" customHeight="1" x14ac:dyDescent="0.15">
      <c r="A16" s="240">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93"/>
      <c r="AL16" s="1094"/>
      <c r="AM16" s="1094"/>
      <c r="AN16" s="1094"/>
      <c r="AO16" s="1094"/>
      <c r="AP16" s="1094"/>
      <c r="AQ16" s="1094"/>
      <c r="AR16" s="1094"/>
      <c r="AS16" s="1094"/>
      <c r="AT16" s="1094"/>
      <c r="AU16" s="1091"/>
      <c r="AV16" s="1091"/>
      <c r="AW16" s="1091"/>
      <c r="AX16" s="1091"/>
      <c r="AY16" s="1092"/>
      <c r="AZ16" s="234"/>
      <c r="BA16" s="234"/>
      <c r="BB16" s="234"/>
      <c r="BC16" s="234"/>
      <c r="BD16" s="234"/>
      <c r="BE16" s="235"/>
      <c r="BF16" s="235"/>
      <c r="BG16" s="235"/>
      <c r="BH16" s="235"/>
      <c r="BI16" s="235"/>
      <c r="BJ16" s="235"/>
      <c r="BK16" s="235"/>
      <c r="BL16" s="235"/>
      <c r="BM16" s="235"/>
      <c r="BN16" s="235"/>
      <c r="BO16" s="235"/>
      <c r="BP16" s="235"/>
      <c r="BQ16" s="240">
        <v>10</v>
      </c>
      <c r="BR16" s="241"/>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6"/>
    </row>
    <row r="17" spans="1:131" s="237" customFormat="1" ht="26.25" customHeight="1" x14ac:dyDescent="0.15">
      <c r="A17" s="240">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93"/>
      <c r="AL17" s="1094"/>
      <c r="AM17" s="1094"/>
      <c r="AN17" s="1094"/>
      <c r="AO17" s="1094"/>
      <c r="AP17" s="1094"/>
      <c r="AQ17" s="1094"/>
      <c r="AR17" s="1094"/>
      <c r="AS17" s="1094"/>
      <c r="AT17" s="1094"/>
      <c r="AU17" s="1091"/>
      <c r="AV17" s="1091"/>
      <c r="AW17" s="1091"/>
      <c r="AX17" s="1091"/>
      <c r="AY17" s="1092"/>
      <c r="AZ17" s="234"/>
      <c r="BA17" s="234"/>
      <c r="BB17" s="234"/>
      <c r="BC17" s="234"/>
      <c r="BD17" s="234"/>
      <c r="BE17" s="235"/>
      <c r="BF17" s="235"/>
      <c r="BG17" s="235"/>
      <c r="BH17" s="235"/>
      <c r="BI17" s="235"/>
      <c r="BJ17" s="235"/>
      <c r="BK17" s="235"/>
      <c r="BL17" s="235"/>
      <c r="BM17" s="235"/>
      <c r="BN17" s="235"/>
      <c r="BO17" s="235"/>
      <c r="BP17" s="235"/>
      <c r="BQ17" s="240">
        <v>11</v>
      </c>
      <c r="BR17" s="241"/>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6"/>
    </row>
    <row r="18" spans="1:131" s="237" customFormat="1" ht="26.25" customHeight="1" x14ac:dyDescent="0.15">
      <c r="A18" s="240">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93"/>
      <c r="AL18" s="1094"/>
      <c r="AM18" s="1094"/>
      <c r="AN18" s="1094"/>
      <c r="AO18" s="1094"/>
      <c r="AP18" s="1094"/>
      <c r="AQ18" s="1094"/>
      <c r="AR18" s="1094"/>
      <c r="AS18" s="1094"/>
      <c r="AT18" s="1094"/>
      <c r="AU18" s="1091"/>
      <c r="AV18" s="1091"/>
      <c r="AW18" s="1091"/>
      <c r="AX18" s="1091"/>
      <c r="AY18" s="1092"/>
      <c r="AZ18" s="234"/>
      <c r="BA18" s="234"/>
      <c r="BB18" s="234"/>
      <c r="BC18" s="234"/>
      <c r="BD18" s="234"/>
      <c r="BE18" s="235"/>
      <c r="BF18" s="235"/>
      <c r="BG18" s="235"/>
      <c r="BH18" s="235"/>
      <c r="BI18" s="235"/>
      <c r="BJ18" s="235"/>
      <c r="BK18" s="235"/>
      <c r="BL18" s="235"/>
      <c r="BM18" s="235"/>
      <c r="BN18" s="235"/>
      <c r="BO18" s="235"/>
      <c r="BP18" s="235"/>
      <c r="BQ18" s="240">
        <v>12</v>
      </c>
      <c r="BR18" s="241"/>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6"/>
    </row>
    <row r="19" spans="1:131" s="237" customFormat="1" ht="26.25" customHeight="1" x14ac:dyDescent="0.15">
      <c r="A19" s="240">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93"/>
      <c r="AL19" s="1094"/>
      <c r="AM19" s="1094"/>
      <c r="AN19" s="1094"/>
      <c r="AO19" s="1094"/>
      <c r="AP19" s="1094"/>
      <c r="AQ19" s="1094"/>
      <c r="AR19" s="1094"/>
      <c r="AS19" s="1094"/>
      <c r="AT19" s="1094"/>
      <c r="AU19" s="1091"/>
      <c r="AV19" s="1091"/>
      <c r="AW19" s="1091"/>
      <c r="AX19" s="1091"/>
      <c r="AY19" s="1092"/>
      <c r="AZ19" s="234"/>
      <c r="BA19" s="234"/>
      <c r="BB19" s="234"/>
      <c r="BC19" s="234"/>
      <c r="BD19" s="234"/>
      <c r="BE19" s="235"/>
      <c r="BF19" s="235"/>
      <c r="BG19" s="235"/>
      <c r="BH19" s="235"/>
      <c r="BI19" s="235"/>
      <c r="BJ19" s="235"/>
      <c r="BK19" s="235"/>
      <c r="BL19" s="235"/>
      <c r="BM19" s="235"/>
      <c r="BN19" s="235"/>
      <c r="BO19" s="235"/>
      <c r="BP19" s="235"/>
      <c r="BQ19" s="240">
        <v>13</v>
      </c>
      <c r="BR19" s="241"/>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6"/>
    </row>
    <row r="20" spans="1:131" s="237" customFormat="1" ht="26.25" customHeight="1" x14ac:dyDescent="0.15">
      <c r="A20" s="240">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93"/>
      <c r="AL20" s="1094"/>
      <c r="AM20" s="1094"/>
      <c r="AN20" s="1094"/>
      <c r="AO20" s="1094"/>
      <c r="AP20" s="1094"/>
      <c r="AQ20" s="1094"/>
      <c r="AR20" s="1094"/>
      <c r="AS20" s="1094"/>
      <c r="AT20" s="1094"/>
      <c r="AU20" s="1091"/>
      <c r="AV20" s="1091"/>
      <c r="AW20" s="1091"/>
      <c r="AX20" s="1091"/>
      <c r="AY20" s="1092"/>
      <c r="AZ20" s="234"/>
      <c r="BA20" s="234"/>
      <c r="BB20" s="234"/>
      <c r="BC20" s="234"/>
      <c r="BD20" s="234"/>
      <c r="BE20" s="235"/>
      <c r="BF20" s="235"/>
      <c r="BG20" s="235"/>
      <c r="BH20" s="235"/>
      <c r="BI20" s="235"/>
      <c r="BJ20" s="235"/>
      <c r="BK20" s="235"/>
      <c r="BL20" s="235"/>
      <c r="BM20" s="235"/>
      <c r="BN20" s="235"/>
      <c r="BO20" s="235"/>
      <c r="BP20" s="235"/>
      <c r="BQ20" s="240">
        <v>14</v>
      </c>
      <c r="BR20" s="241"/>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6"/>
    </row>
    <row r="21" spans="1:131" s="237" customFormat="1" ht="26.25" customHeight="1" thickBot="1" x14ac:dyDescent="0.2">
      <c r="A21" s="240">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93"/>
      <c r="AL21" s="1094"/>
      <c r="AM21" s="1094"/>
      <c r="AN21" s="1094"/>
      <c r="AO21" s="1094"/>
      <c r="AP21" s="1094"/>
      <c r="AQ21" s="1094"/>
      <c r="AR21" s="1094"/>
      <c r="AS21" s="1094"/>
      <c r="AT21" s="1094"/>
      <c r="AU21" s="1091"/>
      <c r="AV21" s="1091"/>
      <c r="AW21" s="1091"/>
      <c r="AX21" s="1091"/>
      <c r="AY21" s="1092"/>
      <c r="AZ21" s="234"/>
      <c r="BA21" s="234"/>
      <c r="BB21" s="234"/>
      <c r="BC21" s="234"/>
      <c r="BD21" s="234"/>
      <c r="BE21" s="235"/>
      <c r="BF21" s="235"/>
      <c r="BG21" s="235"/>
      <c r="BH21" s="235"/>
      <c r="BI21" s="235"/>
      <c r="BJ21" s="235"/>
      <c r="BK21" s="235"/>
      <c r="BL21" s="235"/>
      <c r="BM21" s="235"/>
      <c r="BN21" s="235"/>
      <c r="BO21" s="235"/>
      <c r="BP21" s="235"/>
      <c r="BQ21" s="240">
        <v>15</v>
      </c>
      <c r="BR21" s="241"/>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6"/>
    </row>
    <row r="22" spans="1:131" s="237" customFormat="1" ht="26.25" customHeight="1" x14ac:dyDescent="0.15">
      <c r="A22" s="240">
        <v>16</v>
      </c>
      <c r="B22" s="1039"/>
      <c r="C22" s="1040"/>
      <c r="D22" s="1040"/>
      <c r="E22" s="1040"/>
      <c r="F22" s="1040"/>
      <c r="G22" s="1040"/>
      <c r="H22" s="1040"/>
      <c r="I22" s="1040"/>
      <c r="J22" s="1040"/>
      <c r="K22" s="1040"/>
      <c r="L22" s="1040"/>
      <c r="M22" s="1040"/>
      <c r="N22" s="1040"/>
      <c r="O22" s="1040"/>
      <c r="P22" s="1041"/>
      <c r="Q22" s="1088"/>
      <c r="R22" s="1089"/>
      <c r="S22" s="1089"/>
      <c r="T22" s="1089"/>
      <c r="U22" s="1089"/>
      <c r="V22" s="1089"/>
      <c r="W22" s="1089"/>
      <c r="X22" s="1089"/>
      <c r="Y22" s="1089"/>
      <c r="Z22" s="1089"/>
      <c r="AA22" s="1089"/>
      <c r="AB22" s="1089"/>
      <c r="AC22" s="1089"/>
      <c r="AD22" s="1089"/>
      <c r="AE22" s="1090"/>
      <c r="AF22" s="1023"/>
      <c r="AG22" s="1024"/>
      <c r="AH22" s="1024"/>
      <c r="AI22" s="1024"/>
      <c r="AJ22" s="1025"/>
      <c r="AK22" s="1084"/>
      <c r="AL22" s="1085"/>
      <c r="AM22" s="1085"/>
      <c r="AN22" s="1085"/>
      <c r="AO22" s="1085"/>
      <c r="AP22" s="1085"/>
      <c r="AQ22" s="1085"/>
      <c r="AR22" s="1085"/>
      <c r="AS22" s="1085"/>
      <c r="AT22" s="1085"/>
      <c r="AU22" s="1086"/>
      <c r="AV22" s="1086"/>
      <c r="AW22" s="1086"/>
      <c r="AX22" s="1086"/>
      <c r="AY22" s="1087"/>
      <c r="AZ22" s="1037" t="s">
        <v>386</v>
      </c>
      <c r="BA22" s="1037"/>
      <c r="BB22" s="1037"/>
      <c r="BC22" s="1037"/>
      <c r="BD22" s="1038"/>
      <c r="BE22" s="235"/>
      <c r="BF22" s="235"/>
      <c r="BG22" s="235"/>
      <c r="BH22" s="235"/>
      <c r="BI22" s="235"/>
      <c r="BJ22" s="235"/>
      <c r="BK22" s="235"/>
      <c r="BL22" s="235"/>
      <c r="BM22" s="235"/>
      <c r="BN22" s="235"/>
      <c r="BO22" s="235"/>
      <c r="BP22" s="235"/>
      <c r="BQ22" s="240">
        <v>16</v>
      </c>
      <c r="BR22" s="241"/>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6"/>
    </row>
    <row r="23" spans="1:131" s="237" customFormat="1" ht="26.25" customHeight="1" thickBot="1" x14ac:dyDescent="0.2">
      <c r="A23" s="242" t="s">
        <v>387</v>
      </c>
      <c r="B23" s="943" t="s">
        <v>388</v>
      </c>
      <c r="C23" s="944"/>
      <c r="D23" s="944"/>
      <c r="E23" s="944"/>
      <c r="F23" s="944"/>
      <c r="G23" s="944"/>
      <c r="H23" s="944"/>
      <c r="I23" s="944"/>
      <c r="J23" s="944"/>
      <c r="K23" s="944"/>
      <c r="L23" s="944"/>
      <c r="M23" s="944"/>
      <c r="N23" s="944"/>
      <c r="O23" s="944"/>
      <c r="P23" s="954"/>
      <c r="Q23" s="1075">
        <v>3656</v>
      </c>
      <c r="R23" s="1076"/>
      <c r="S23" s="1076"/>
      <c r="T23" s="1076"/>
      <c r="U23" s="1076"/>
      <c r="V23" s="1076">
        <v>3374</v>
      </c>
      <c r="W23" s="1076"/>
      <c r="X23" s="1076"/>
      <c r="Y23" s="1076"/>
      <c r="Z23" s="1076"/>
      <c r="AA23" s="1076">
        <v>282</v>
      </c>
      <c r="AB23" s="1076"/>
      <c r="AC23" s="1076"/>
      <c r="AD23" s="1076"/>
      <c r="AE23" s="1077"/>
      <c r="AF23" s="1078">
        <v>160</v>
      </c>
      <c r="AG23" s="1076"/>
      <c r="AH23" s="1076"/>
      <c r="AI23" s="1076"/>
      <c r="AJ23" s="1079"/>
      <c r="AK23" s="1080"/>
      <c r="AL23" s="1081"/>
      <c r="AM23" s="1081"/>
      <c r="AN23" s="1081"/>
      <c r="AO23" s="1081"/>
      <c r="AP23" s="1076">
        <v>2792</v>
      </c>
      <c r="AQ23" s="1076"/>
      <c r="AR23" s="1076"/>
      <c r="AS23" s="1076"/>
      <c r="AT23" s="1076"/>
      <c r="AU23" s="1082"/>
      <c r="AV23" s="1082"/>
      <c r="AW23" s="1082"/>
      <c r="AX23" s="1082"/>
      <c r="AY23" s="1083"/>
      <c r="AZ23" s="1072" t="s">
        <v>389</v>
      </c>
      <c r="BA23" s="1073"/>
      <c r="BB23" s="1073"/>
      <c r="BC23" s="1073"/>
      <c r="BD23" s="1074"/>
      <c r="BE23" s="235"/>
      <c r="BF23" s="235"/>
      <c r="BG23" s="235"/>
      <c r="BH23" s="235"/>
      <c r="BI23" s="235"/>
      <c r="BJ23" s="235"/>
      <c r="BK23" s="235"/>
      <c r="BL23" s="235"/>
      <c r="BM23" s="235"/>
      <c r="BN23" s="235"/>
      <c r="BO23" s="235"/>
      <c r="BP23" s="235"/>
      <c r="BQ23" s="240">
        <v>17</v>
      </c>
      <c r="BR23" s="241"/>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6"/>
    </row>
    <row r="24" spans="1:131" s="237" customFormat="1" ht="26.25" customHeight="1" x14ac:dyDescent="0.15">
      <c r="A24" s="1071" t="s">
        <v>390</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34"/>
      <c r="BA24" s="234"/>
      <c r="BB24" s="234"/>
      <c r="BC24" s="234"/>
      <c r="BD24" s="234"/>
      <c r="BE24" s="235"/>
      <c r="BF24" s="235"/>
      <c r="BG24" s="235"/>
      <c r="BH24" s="235"/>
      <c r="BI24" s="235"/>
      <c r="BJ24" s="235"/>
      <c r="BK24" s="235"/>
      <c r="BL24" s="235"/>
      <c r="BM24" s="235"/>
      <c r="BN24" s="235"/>
      <c r="BO24" s="235"/>
      <c r="BP24" s="235"/>
      <c r="BQ24" s="240">
        <v>18</v>
      </c>
      <c r="BR24" s="241"/>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6"/>
    </row>
    <row r="25" spans="1:131" ht="26.25" customHeight="1" thickBot="1" x14ac:dyDescent="0.2">
      <c r="A25" s="1070" t="s">
        <v>391</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34"/>
      <c r="BK25" s="234"/>
      <c r="BL25" s="234"/>
      <c r="BM25" s="234"/>
      <c r="BN25" s="234"/>
      <c r="BO25" s="243"/>
      <c r="BP25" s="243"/>
      <c r="BQ25" s="240">
        <v>19</v>
      </c>
      <c r="BR25" s="241"/>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1"/>
    </row>
    <row r="26" spans="1:131" ht="26.25" customHeight="1" x14ac:dyDescent="0.15">
      <c r="A26" s="1001" t="s">
        <v>368</v>
      </c>
      <c r="B26" s="1002"/>
      <c r="C26" s="1002"/>
      <c r="D26" s="1002"/>
      <c r="E26" s="1002"/>
      <c r="F26" s="1002"/>
      <c r="G26" s="1002"/>
      <c r="H26" s="1002"/>
      <c r="I26" s="1002"/>
      <c r="J26" s="1002"/>
      <c r="K26" s="1002"/>
      <c r="L26" s="1002"/>
      <c r="M26" s="1002"/>
      <c r="N26" s="1002"/>
      <c r="O26" s="1002"/>
      <c r="P26" s="1003"/>
      <c r="Q26" s="1007" t="s">
        <v>392</v>
      </c>
      <c r="R26" s="1008"/>
      <c r="S26" s="1008"/>
      <c r="T26" s="1008"/>
      <c r="U26" s="1009"/>
      <c r="V26" s="1007" t="s">
        <v>393</v>
      </c>
      <c r="W26" s="1008"/>
      <c r="X26" s="1008"/>
      <c r="Y26" s="1008"/>
      <c r="Z26" s="1009"/>
      <c r="AA26" s="1007" t="s">
        <v>394</v>
      </c>
      <c r="AB26" s="1008"/>
      <c r="AC26" s="1008"/>
      <c r="AD26" s="1008"/>
      <c r="AE26" s="1008"/>
      <c r="AF26" s="1066" t="s">
        <v>395</v>
      </c>
      <c r="AG26" s="1014"/>
      <c r="AH26" s="1014"/>
      <c r="AI26" s="1014"/>
      <c r="AJ26" s="1067"/>
      <c r="AK26" s="1008" t="s">
        <v>396</v>
      </c>
      <c r="AL26" s="1008"/>
      <c r="AM26" s="1008"/>
      <c r="AN26" s="1008"/>
      <c r="AO26" s="1009"/>
      <c r="AP26" s="1007" t="s">
        <v>397</v>
      </c>
      <c r="AQ26" s="1008"/>
      <c r="AR26" s="1008"/>
      <c r="AS26" s="1008"/>
      <c r="AT26" s="1009"/>
      <c r="AU26" s="1007" t="s">
        <v>398</v>
      </c>
      <c r="AV26" s="1008"/>
      <c r="AW26" s="1008"/>
      <c r="AX26" s="1008"/>
      <c r="AY26" s="1009"/>
      <c r="AZ26" s="1007" t="s">
        <v>399</v>
      </c>
      <c r="BA26" s="1008"/>
      <c r="BB26" s="1008"/>
      <c r="BC26" s="1008"/>
      <c r="BD26" s="1009"/>
      <c r="BE26" s="1007" t="s">
        <v>375</v>
      </c>
      <c r="BF26" s="1008"/>
      <c r="BG26" s="1008"/>
      <c r="BH26" s="1008"/>
      <c r="BI26" s="1021"/>
      <c r="BJ26" s="234"/>
      <c r="BK26" s="234"/>
      <c r="BL26" s="234"/>
      <c r="BM26" s="234"/>
      <c r="BN26" s="234"/>
      <c r="BO26" s="243"/>
      <c r="BP26" s="243"/>
      <c r="BQ26" s="240">
        <v>20</v>
      </c>
      <c r="BR26" s="241"/>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1"/>
    </row>
    <row r="27" spans="1:131" ht="26.25" customHeight="1" thickBot="1" x14ac:dyDescent="0.2">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8"/>
      <c r="AG27" s="1017"/>
      <c r="AH27" s="1017"/>
      <c r="AI27" s="1017"/>
      <c r="AJ27" s="1069"/>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4"/>
      <c r="BK27" s="234"/>
      <c r="BL27" s="234"/>
      <c r="BM27" s="234"/>
      <c r="BN27" s="234"/>
      <c r="BO27" s="243"/>
      <c r="BP27" s="243"/>
      <c r="BQ27" s="240">
        <v>21</v>
      </c>
      <c r="BR27" s="241"/>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1"/>
    </row>
    <row r="28" spans="1:131" ht="26.25" customHeight="1" thickTop="1" x14ac:dyDescent="0.15">
      <c r="A28" s="244">
        <v>1</v>
      </c>
      <c r="B28" s="1057" t="s">
        <v>400</v>
      </c>
      <c r="C28" s="1058"/>
      <c r="D28" s="1058"/>
      <c r="E28" s="1058"/>
      <c r="F28" s="1058"/>
      <c r="G28" s="1058"/>
      <c r="H28" s="1058"/>
      <c r="I28" s="1058"/>
      <c r="J28" s="1058"/>
      <c r="K28" s="1058"/>
      <c r="L28" s="1058"/>
      <c r="M28" s="1058"/>
      <c r="N28" s="1058"/>
      <c r="O28" s="1058"/>
      <c r="P28" s="1059"/>
      <c r="Q28" s="1060">
        <v>391</v>
      </c>
      <c r="R28" s="1061"/>
      <c r="S28" s="1061"/>
      <c r="T28" s="1061"/>
      <c r="U28" s="1061"/>
      <c r="V28" s="1061">
        <v>383</v>
      </c>
      <c r="W28" s="1061"/>
      <c r="X28" s="1061"/>
      <c r="Y28" s="1061"/>
      <c r="Z28" s="1061"/>
      <c r="AA28" s="1061">
        <v>8</v>
      </c>
      <c r="AB28" s="1061"/>
      <c r="AC28" s="1061"/>
      <c r="AD28" s="1061"/>
      <c r="AE28" s="1062"/>
      <c r="AF28" s="1063">
        <v>8</v>
      </c>
      <c r="AG28" s="1061"/>
      <c r="AH28" s="1061"/>
      <c r="AI28" s="1061"/>
      <c r="AJ28" s="1064"/>
      <c r="AK28" s="1053">
        <v>42</v>
      </c>
      <c r="AL28" s="1065"/>
      <c r="AM28" s="1065"/>
      <c r="AN28" s="1065"/>
      <c r="AO28" s="1065"/>
      <c r="AP28" s="1054" t="s">
        <v>608</v>
      </c>
      <c r="AQ28" s="1054"/>
      <c r="AR28" s="1054"/>
      <c r="AS28" s="1054"/>
      <c r="AT28" s="1054"/>
      <c r="AU28" s="1054" t="s">
        <v>608</v>
      </c>
      <c r="AV28" s="1054"/>
      <c r="AW28" s="1054"/>
      <c r="AX28" s="1054"/>
      <c r="AY28" s="1054"/>
      <c r="AZ28" s="1054" t="s">
        <v>608</v>
      </c>
      <c r="BA28" s="1054"/>
      <c r="BB28" s="1054"/>
      <c r="BC28" s="1054"/>
      <c r="BD28" s="1054"/>
      <c r="BE28" s="1055"/>
      <c r="BF28" s="1055"/>
      <c r="BG28" s="1055"/>
      <c r="BH28" s="1055"/>
      <c r="BI28" s="1056"/>
      <c r="BJ28" s="234"/>
      <c r="BK28" s="234"/>
      <c r="BL28" s="234"/>
      <c r="BM28" s="234"/>
      <c r="BN28" s="234"/>
      <c r="BO28" s="243"/>
      <c r="BP28" s="243"/>
      <c r="BQ28" s="240">
        <v>22</v>
      </c>
      <c r="BR28" s="241"/>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1"/>
    </row>
    <row r="29" spans="1:131" ht="26.25" customHeight="1" x14ac:dyDescent="0.15">
      <c r="A29" s="244">
        <v>2</v>
      </c>
      <c r="B29" s="1039" t="s">
        <v>401</v>
      </c>
      <c r="C29" s="1040"/>
      <c r="D29" s="1040"/>
      <c r="E29" s="1040"/>
      <c r="F29" s="1040"/>
      <c r="G29" s="1040"/>
      <c r="H29" s="1040"/>
      <c r="I29" s="1040"/>
      <c r="J29" s="1040"/>
      <c r="K29" s="1040"/>
      <c r="L29" s="1040"/>
      <c r="M29" s="1040"/>
      <c r="N29" s="1040"/>
      <c r="O29" s="1040"/>
      <c r="P29" s="1041"/>
      <c r="Q29" s="1045">
        <v>96</v>
      </c>
      <c r="R29" s="1046"/>
      <c r="S29" s="1046"/>
      <c r="T29" s="1046"/>
      <c r="U29" s="1046"/>
      <c r="V29" s="1046">
        <v>96</v>
      </c>
      <c r="W29" s="1046"/>
      <c r="X29" s="1046"/>
      <c r="Y29" s="1046"/>
      <c r="Z29" s="1046"/>
      <c r="AA29" s="1046">
        <v>0</v>
      </c>
      <c r="AB29" s="1046"/>
      <c r="AC29" s="1046"/>
      <c r="AD29" s="1046"/>
      <c r="AE29" s="1047"/>
      <c r="AF29" s="1023" t="s">
        <v>402</v>
      </c>
      <c r="AG29" s="1024"/>
      <c r="AH29" s="1024"/>
      <c r="AI29" s="1024"/>
      <c r="AJ29" s="1025"/>
      <c r="AK29" s="986">
        <v>52</v>
      </c>
      <c r="AL29" s="977"/>
      <c r="AM29" s="977"/>
      <c r="AN29" s="977"/>
      <c r="AO29" s="977"/>
      <c r="AP29" s="1051">
        <v>2</v>
      </c>
      <c r="AQ29" s="1052"/>
      <c r="AR29" s="1052"/>
      <c r="AS29" s="1052"/>
      <c r="AT29" s="1053"/>
      <c r="AU29" s="1051">
        <v>1</v>
      </c>
      <c r="AV29" s="1052"/>
      <c r="AW29" s="1052"/>
      <c r="AX29" s="1052"/>
      <c r="AY29" s="1053"/>
      <c r="AZ29" s="1048" t="s">
        <v>608</v>
      </c>
      <c r="BA29" s="1049"/>
      <c r="BB29" s="1049"/>
      <c r="BC29" s="1049"/>
      <c r="BD29" s="1050"/>
      <c r="BE29" s="978"/>
      <c r="BF29" s="978"/>
      <c r="BG29" s="978"/>
      <c r="BH29" s="978"/>
      <c r="BI29" s="979"/>
      <c r="BJ29" s="234"/>
      <c r="BK29" s="234"/>
      <c r="BL29" s="234"/>
      <c r="BM29" s="234"/>
      <c r="BN29" s="234"/>
      <c r="BO29" s="243"/>
      <c r="BP29" s="243"/>
      <c r="BQ29" s="240">
        <v>23</v>
      </c>
      <c r="BR29" s="241"/>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1"/>
    </row>
    <row r="30" spans="1:131" ht="26.25" customHeight="1" x14ac:dyDescent="0.15">
      <c r="A30" s="244">
        <v>3</v>
      </c>
      <c r="B30" s="1039" t="s">
        <v>403</v>
      </c>
      <c r="C30" s="1040"/>
      <c r="D30" s="1040"/>
      <c r="E30" s="1040"/>
      <c r="F30" s="1040"/>
      <c r="G30" s="1040"/>
      <c r="H30" s="1040"/>
      <c r="I30" s="1040"/>
      <c r="J30" s="1040"/>
      <c r="K30" s="1040"/>
      <c r="L30" s="1040"/>
      <c r="M30" s="1040"/>
      <c r="N30" s="1040"/>
      <c r="O30" s="1040"/>
      <c r="P30" s="1041"/>
      <c r="Q30" s="1045">
        <v>459</v>
      </c>
      <c r="R30" s="1046"/>
      <c r="S30" s="1046"/>
      <c r="T30" s="1046"/>
      <c r="U30" s="1046"/>
      <c r="V30" s="1046">
        <v>452</v>
      </c>
      <c r="W30" s="1046"/>
      <c r="X30" s="1046"/>
      <c r="Y30" s="1046"/>
      <c r="Z30" s="1046"/>
      <c r="AA30" s="1046">
        <v>7</v>
      </c>
      <c r="AB30" s="1046"/>
      <c r="AC30" s="1046"/>
      <c r="AD30" s="1046"/>
      <c r="AE30" s="1047"/>
      <c r="AF30" s="1023">
        <v>7</v>
      </c>
      <c r="AG30" s="1024"/>
      <c r="AH30" s="1024"/>
      <c r="AI30" s="1024"/>
      <c r="AJ30" s="1025"/>
      <c r="AK30" s="986">
        <v>82</v>
      </c>
      <c r="AL30" s="977"/>
      <c r="AM30" s="977"/>
      <c r="AN30" s="977"/>
      <c r="AO30" s="977"/>
      <c r="AP30" s="987" t="s">
        <v>608</v>
      </c>
      <c r="AQ30" s="985"/>
      <c r="AR30" s="985"/>
      <c r="AS30" s="985"/>
      <c r="AT30" s="986"/>
      <c r="AU30" s="987" t="s">
        <v>608</v>
      </c>
      <c r="AV30" s="985"/>
      <c r="AW30" s="985"/>
      <c r="AX30" s="985"/>
      <c r="AY30" s="986"/>
      <c r="AZ30" s="1048" t="s">
        <v>608</v>
      </c>
      <c r="BA30" s="1049"/>
      <c r="BB30" s="1049"/>
      <c r="BC30" s="1049"/>
      <c r="BD30" s="1050"/>
      <c r="BE30" s="978"/>
      <c r="BF30" s="978"/>
      <c r="BG30" s="978"/>
      <c r="BH30" s="978"/>
      <c r="BI30" s="979"/>
      <c r="BJ30" s="234"/>
      <c r="BK30" s="234"/>
      <c r="BL30" s="234"/>
      <c r="BM30" s="234"/>
      <c r="BN30" s="234"/>
      <c r="BO30" s="243"/>
      <c r="BP30" s="243"/>
      <c r="BQ30" s="240">
        <v>24</v>
      </c>
      <c r="BR30" s="241"/>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1"/>
    </row>
    <row r="31" spans="1:131" ht="26.25" customHeight="1" x14ac:dyDescent="0.15">
      <c r="A31" s="244">
        <v>4</v>
      </c>
      <c r="B31" s="1039" t="s">
        <v>404</v>
      </c>
      <c r="C31" s="1040"/>
      <c r="D31" s="1040"/>
      <c r="E31" s="1040"/>
      <c r="F31" s="1040"/>
      <c r="G31" s="1040"/>
      <c r="H31" s="1040"/>
      <c r="I31" s="1040"/>
      <c r="J31" s="1040"/>
      <c r="K31" s="1040"/>
      <c r="L31" s="1040"/>
      <c r="M31" s="1040"/>
      <c r="N31" s="1040"/>
      <c r="O31" s="1040"/>
      <c r="P31" s="1041"/>
      <c r="Q31" s="1045">
        <v>43</v>
      </c>
      <c r="R31" s="1046"/>
      <c r="S31" s="1046"/>
      <c r="T31" s="1046"/>
      <c r="U31" s="1046"/>
      <c r="V31" s="1046">
        <v>41</v>
      </c>
      <c r="W31" s="1046"/>
      <c r="X31" s="1046"/>
      <c r="Y31" s="1046"/>
      <c r="Z31" s="1046"/>
      <c r="AA31" s="1046">
        <v>2</v>
      </c>
      <c r="AB31" s="1046"/>
      <c r="AC31" s="1046"/>
      <c r="AD31" s="1046"/>
      <c r="AE31" s="1047"/>
      <c r="AF31" s="1023">
        <v>2</v>
      </c>
      <c r="AG31" s="1024"/>
      <c r="AH31" s="1024"/>
      <c r="AI31" s="1024"/>
      <c r="AJ31" s="1025"/>
      <c r="AK31" s="986">
        <v>19</v>
      </c>
      <c r="AL31" s="977"/>
      <c r="AM31" s="977"/>
      <c r="AN31" s="977"/>
      <c r="AO31" s="977"/>
      <c r="AP31" s="987" t="s">
        <v>608</v>
      </c>
      <c r="AQ31" s="985"/>
      <c r="AR31" s="985"/>
      <c r="AS31" s="985"/>
      <c r="AT31" s="986"/>
      <c r="AU31" s="987" t="s">
        <v>608</v>
      </c>
      <c r="AV31" s="985"/>
      <c r="AW31" s="985"/>
      <c r="AX31" s="985"/>
      <c r="AY31" s="986"/>
      <c r="AZ31" s="1048" t="s">
        <v>608</v>
      </c>
      <c r="BA31" s="1049"/>
      <c r="BB31" s="1049"/>
      <c r="BC31" s="1049"/>
      <c r="BD31" s="1050"/>
      <c r="BE31" s="978"/>
      <c r="BF31" s="978"/>
      <c r="BG31" s="978"/>
      <c r="BH31" s="978"/>
      <c r="BI31" s="979"/>
      <c r="BJ31" s="234"/>
      <c r="BK31" s="234"/>
      <c r="BL31" s="234"/>
      <c r="BM31" s="234"/>
      <c r="BN31" s="234"/>
      <c r="BO31" s="243"/>
      <c r="BP31" s="243"/>
      <c r="BQ31" s="240">
        <v>25</v>
      </c>
      <c r="BR31" s="241"/>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1"/>
    </row>
    <row r="32" spans="1:131" ht="26.25" customHeight="1" x14ac:dyDescent="0.15">
      <c r="A32" s="244">
        <v>5</v>
      </c>
      <c r="B32" s="1039" t="s">
        <v>405</v>
      </c>
      <c r="C32" s="1040"/>
      <c r="D32" s="1040"/>
      <c r="E32" s="1040"/>
      <c r="F32" s="1040"/>
      <c r="G32" s="1040"/>
      <c r="H32" s="1040"/>
      <c r="I32" s="1040"/>
      <c r="J32" s="1040"/>
      <c r="K32" s="1040"/>
      <c r="L32" s="1040"/>
      <c r="M32" s="1040"/>
      <c r="N32" s="1040"/>
      <c r="O32" s="1040"/>
      <c r="P32" s="1041"/>
      <c r="Q32" s="1045">
        <v>47</v>
      </c>
      <c r="R32" s="1046"/>
      <c r="S32" s="1046"/>
      <c r="T32" s="1046"/>
      <c r="U32" s="1046"/>
      <c r="V32" s="1046">
        <v>46</v>
      </c>
      <c r="W32" s="1046"/>
      <c r="X32" s="1046"/>
      <c r="Y32" s="1046"/>
      <c r="Z32" s="1046"/>
      <c r="AA32" s="1046">
        <v>1</v>
      </c>
      <c r="AB32" s="1046"/>
      <c r="AC32" s="1046"/>
      <c r="AD32" s="1046"/>
      <c r="AE32" s="1047"/>
      <c r="AF32" s="1023">
        <v>0</v>
      </c>
      <c r="AG32" s="1024"/>
      <c r="AH32" s="1024"/>
      <c r="AI32" s="1024"/>
      <c r="AJ32" s="1025"/>
      <c r="AK32" s="986">
        <v>25</v>
      </c>
      <c r="AL32" s="977"/>
      <c r="AM32" s="977"/>
      <c r="AN32" s="977"/>
      <c r="AO32" s="977"/>
      <c r="AP32" s="987">
        <v>241</v>
      </c>
      <c r="AQ32" s="985"/>
      <c r="AR32" s="985"/>
      <c r="AS32" s="985"/>
      <c r="AT32" s="986"/>
      <c r="AU32" s="987">
        <v>160</v>
      </c>
      <c r="AV32" s="985"/>
      <c r="AW32" s="985"/>
      <c r="AX32" s="985"/>
      <c r="AY32" s="986"/>
      <c r="AZ32" s="1048" t="s">
        <v>608</v>
      </c>
      <c r="BA32" s="1049"/>
      <c r="BB32" s="1049"/>
      <c r="BC32" s="1049"/>
      <c r="BD32" s="1050"/>
      <c r="BE32" s="978" t="s">
        <v>406</v>
      </c>
      <c r="BF32" s="978"/>
      <c r="BG32" s="978"/>
      <c r="BH32" s="978"/>
      <c r="BI32" s="979"/>
      <c r="BJ32" s="234"/>
      <c r="BK32" s="234"/>
      <c r="BL32" s="234"/>
      <c r="BM32" s="234"/>
      <c r="BN32" s="234"/>
      <c r="BO32" s="243"/>
      <c r="BP32" s="243"/>
      <c r="BQ32" s="240">
        <v>26</v>
      </c>
      <c r="BR32" s="241"/>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1"/>
    </row>
    <row r="33" spans="1:131" ht="26.25" customHeight="1" x14ac:dyDescent="0.15">
      <c r="A33" s="244">
        <v>6</v>
      </c>
      <c r="B33" s="1039" t="s">
        <v>407</v>
      </c>
      <c r="C33" s="1040"/>
      <c r="D33" s="1040"/>
      <c r="E33" s="1040"/>
      <c r="F33" s="1040"/>
      <c r="G33" s="1040"/>
      <c r="H33" s="1040"/>
      <c r="I33" s="1040"/>
      <c r="J33" s="1040"/>
      <c r="K33" s="1040"/>
      <c r="L33" s="1040"/>
      <c r="M33" s="1040"/>
      <c r="N33" s="1040"/>
      <c r="O33" s="1040"/>
      <c r="P33" s="1041"/>
      <c r="Q33" s="1045">
        <v>144</v>
      </c>
      <c r="R33" s="1046"/>
      <c r="S33" s="1046"/>
      <c r="T33" s="1046"/>
      <c r="U33" s="1046"/>
      <c r="V33" s="1046">
        <v>144</v>
      </c>
      <c r="W33" s="1046"/>
      <c r="X33" s="1046"/>
      <c r="Y33" s="1046"/>
      <c r="Z33" s="1046"/>
      <c r="AA33" s="1046">
        <v>0</v>
      </c>
      <c r="AB33" s="1046"/>
      <c r="AC33" s="1046"/>
      <c r="AD33" s="1046"/>
      <c r="AE33" s="1047"/>
      <c r="AF33" s="1023">
        <v>0</v>
      </c>
      <c r="AG33" s="1024"/>
      <c r="AH33" s="1024"/>
      <c r="AI33" s="1024"/>
      <c r="AJ33" s="1025"/>
      <c r="AK33" s="986">
        <v>119</v>
      </c>
      <c r="AL33" s="977"/>
      <c r="AM33" s="977"/>
      <c r="AN33" s="977"/>
      <c r="AO33" s="977"/>
      <c r="AP33" s="987">
        <v>654</v>
      </c>
      <c r="AQ33" s="985"/>
      <c r="AR33" s="985"/>
      <c r="AS33" s="985"/>
      <c r="AT33" s="986"/>
      <c r="AU33" s="987">
        <v>580</v>
      </c>
      <c r="AV33" s="985"/>
      <c r="AW33" s="985"/>
      <c r="AX33" s="985"/>
      <c r="AY33" s="986"/>
      <c r="AZ33" s="1048" t="s">
        <v>608</v>
      </c>
      <c r="BA33" s="1049"/>
      <c r="BB33" s="1049"/>
      <c r="BC33" s="1049"/>
      <c r="BD33" s="1050"/>
      <c r="BE33" s="978" t="s">
        <v>408</v>
      </c>
      <c r="BF33" s="978"/>
      <c r="BG33" s="978"/>
      <c r="BH33" s="978"/>
      <c r="BI33" s="979"/>
      <c r="BJ33" s="234"/>
      <c r="BK33" s="234"/>
      <c r="BL33" s="234"/>
      <c r="BM33" s="234"/>
      <c r="BN33" s="234"/>
      <c r="BO33" s="243"/>
      <c r="BP33" s="243"/>
      <c r="BQ33" s="240">
        <v>27</v>
      </c>
      <c r="BR33" s="241"/>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1"/>
    </row>
    <row r="34" spans="1:131" ht="26.25" customHeight="1" x14ac:dyDescent="0.15">
      <c r="A34" s="244">
        <v>7</v>
      </c>
      <c r="B34" s="1039" t="s">
        <v>409</v>
      </c>
      <c r="C34" s="1040"/>
      <c r="D34" s="1040"/>
      <c r="E34" s="1040"/>
      <c r="F34" s="1040"/>
      <c r="G34" s="1040"/>
      <c r="H34" s="1040"/>
      <c r="I34" s="1040"/>
      <c r="J34" s="1040"/>
      <c r="K34" s="1040"/>
      <c r="L34" s="1040"/>
      <c r="M34" s="1040"/>
      <c r="N34" s="1040"/>
      <c r="O34" s="1040"/>
      <c r="P34" s="1041"/>
      <c r="Q34" s="1045">
        <v>29</v>
      </c>
      <c r="R34" s="1046"/>
      <c r="S34" s="1046"/>
      <c r="T34" s="1046"/>
      <c r="U34" s="1046"/>
      <c r="V34" s="1046">
        <v>29</v>
      </c>
      <c r="W34" s="1046"/>
      <c r="X34" s="1046"/>
      <c r="Y34" s="1046"/>
      <c r="Z34" s="1046"/>
      <c r="AA34" s="1046">
        <v>0</v>
      </c>
      <c r="AB34" s="1046"/>
      <c r="AC34" s="1046"/>
      <c r="AD34" s="1046"/>
      <c r="AE34" s="1047"/>
      <c r="AF34" s="1023">
        <v>0</v>
      </c>
      <c r="AG34" s="1024"/>
      <c r="AH34" s="1024"/>
      <c r="AI34" s="1024"/>
      <c r="AJ34" s="1025"/>
      <c r="AK34" s="986">
        <v>27</v>
      </c>
      <c r="AL34" s="977"/>
      <c r="AM34" s="977"/>
      <c r="AN34" s="977"/>
      <c r="AO34" s="977"/>
      <c r="AP34" s="987">
        <v>107</v>
      </c>
      <c r="AQ34" s="985"/>
      <c r="AR34" s="985"/>
      <c r="AS34" s="985"/>
      <c r="AT34" s="986"/>
      <c r="AU34" s="987">
        <v>102</v>
      </c>
      <c r="AV34" s="985"/>
      <c r="AW34" s="985"/>
      <c r="AX34" s="985"/>
      <c r="AY34" s="986"/>
      <c r="AZ34" s="1048" t="s">
        <v>608</v>
      </c>
      <c r="BA34" s="1049"/>
      <c r="BB34" s="1049"/>
      <c r="BC34" s="1049"/>
      <c r="BD34" s="1050"/>
      <c r="BE34" s="978" t="s">
        <v>408</v>
      </c>
      <c r="BF34" s="978"/>
      <c r="BG34" s="978"/>
      <c r="BH34" s="978"/>
      <c r="BI34" s="979"/>
      <c r="BJ34" s="234"/>
      <c r="BK34" s="234"/>
      <c r="BL34" s="234"/>
      <c r="BM34" s="234"/>
      <c r="BN34" s="234"/>
      <c r="BO34" s="243"/>
      <c r="BP34" s="243"/>
      <c r="BQ34" s="240">
        <v>28</v>
      </c>
      <c r="BR34" s="241"/>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1"/>
    </row>
    <row r="35" spans="1:131" ht="26.25" customHeight="1" x14ac:dyDescent="0.15">
      <c r="A35" s="244">
        <v>8</v>
      </c>
      <c r="B35" s="1039"/>
      <c r="C35" s="1040"/>
      <c r="D35" s="1040"/>
      <c r="E35" s="1040"/>
      <c r="F35" s="1040"/>
      <c r="G35" s="1040"/>
      <c r="H35" s="1040"/>
      <c r="I35" s="1040"/>
      <c r="J35" s="1040"/>
      <c r="K35" s="1040"/>
      <c r="L35" s="1040"/>
      <c r="M35" s="1040"/>
      <c r="N35" s="1040"/>
      <c r="O35" s="1040"/>
      <c r="P35" s="1041"/>
      <c r="Q35" s="1045"/>
      <c r="R35" s="1046"/>
      <c r="S35" s="1046"/>
      <c r="T35" s="1046"/>
      <c r="U35" s="1046"/>
      <c r="V35" s="1046"/>
      <c r="W35" s="1046"/>
      <c r="X35" s="1046"/>
      <c r="Y35" s="1046"/>
      <c r="Z35" s="1046"/>
      <c r="AA35" s="1046"/>
      <c r="AB35" s="1046"/>
      <c r="AC35" s="1046"/>
      <c r="AD35" s="1046"/>
      <c r="AE35" s="1047"/>
      <c r="AF35" s="1023"/>
      <c r="AG35" s="1024"/>
      <c r="AH35" s="1024"/>
      <c r="AI35" s="1024"/>
      <c r="AJ35" s="1025"/>
      <c r="AK35" s="986"/>
      <c r="AL35" s="977"/>
      <c r="AM35" s="977"/>
      <c r="AN35" s="977"/>
      <c r="AO35" s="977"/>
      <c r="AP35" s="987"/>
      <c r="AQ35" s="985"/>
      <c r="AR35" s="985"/>
      <c r="AS35" s="985"/>
      <c r="AT35" s="986"/>
      <c r="AU35" s="987"/>
      <c r="AV35" s="985"/>
      <c r="AW35" s="985"/>
      <c r="AX35" s="985"/>
      <c r="AY35" s="986"/>
      <c r="AZ35" s="1044"/>
      <c r="BA35" s="1044"/>
      <c r="BB35" s="1044"/>
      <c r="BC35" s="1044"/>
      <c r="BD35" s="1044"/>
      <c r="BE35" s="978"/>
      <c r="BF35" s="978"/>
      <c r="BG35" s="978"/>
      <c r="BH35" s="978"/>
      <c r="BI35" s="979"/>
      <c r="BJ35" s="234"/>
      <c r="BK35" s="234"/>
      <c r="BL35" s="234"/>
      <c r="BM35" s="234"/>
      <c r="BN35" s="234"/>
      <c r="BO35" s="243"/>
      <c r="BP35" s="243"/>
      <c r="BQ35" s="240">
        <v>29</v>
      </c>
      <c r="BR35" s="241"/>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1"/>
    </row>
    <row r="36" spans="1:131" ht="26.25" customHeight="1" x14ac:dyDescent="0.15">
      <c r="A36" s="244">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3"/>
      <c r="AG36" s="1024"/>
      <c r="AH36" s="1024"/>
      <c r="AI36" s="1024"/>
      <c r="AJ36" s="1025"/>
      <c r="AK36" s="986"/>
      <c r="AL36" s="977"/>
      <c r="AM36" s="977"/>
      <c r="AN36" s="977"/>
      <c r="AO36" s="977"/>
      <c r="AP36" s="987"/>
      <c r="AQ36" s="985"/>
      <c r="AR36" s="985"/>
      <c r="AS36" s="985"/>
      <c r="AT36" s="986"/>
      <c r="AU36" s="987"/>
      <c r="AV36" s="985"/>
      <c r="AW36" s="985"/>
      <c r="AX36" s="985"/>
      <c r="AY36" s="986"/>
      <c r="AZ36" s="1044"/>
      <c r="BA36" s="1044"/>
      <c r="BB36" s="1044"/>
      <c r="BC36" s="1044"/>
      <c r="BD36" s="1044"/>
      <c r="BE36" s="978"/>
      <c r="BF36" s="978"/>
      <c r="BG36" s="978"/>
      <c r="BH36" s="978"/>
      <c r="BI36" s="979"/>
      <c r="BJ36" s="234"/>
      <c r="BK36" s="234"/>
      <c r="BL36" s="234"/>
      <c r="BM36" s="234"/>
      <c r="BN36" s="234"/>
      <c r="BO36" s="243"/>
      <c r="BP36" s="243"/>
      <c r="BQ36" s="240">
        <v>30</v>
      </c>
      <c r="BR36" s="241"/>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1"/>
    </row>
    <row r="37" spans="1:131" ht="26.25" customHeight="1" x14ac:dyDescent="0.15">
      <c r="A37" s="244">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3"/>
      <c r="AG37" s="1024"/>
      <c r="AH37" s="1024"/>
      <c r="AI37" s="1024"/>
      <c r="AJ37" s="1025"/>
      <c r="AK37" s="986"/>
      <c r="AL37" s="977"/>
      <c r="AM37" s="977"/>
      <c r="AN37" s="977"/>
      <c r="AO37" s="977"/>
      <c r="AP37" s="987"/>
      <c r="AQ37" s="985"/>
      <c r="AR37" s="985"/>
      <c r="AS37" s="985"/>
      <c r="AT37" s="986"/>
      <c r="AU37" s="987"/>
      <c r="AV37" s="985"/>
      <c r="AW37" s="985"/>
      <c r="AX37" s="985"/>
      <c r="AY37" s="986"/>
      <c r="AZ37" s="1044"/>
      <c r="BA37" s="1044"/>
      <c r="BB37" s="1044"/>
      <c r="BC37" s="1044"/>
      <c r="BD37" s="1044"/>
      <c r="BE37" s="978"/>
      <c r="BF37" s="978"/>
      <c r="BG37" s="978"/>
      <c r="BH37" s="978"/>
      <c r="BI37" s="979"/>
      <c r="BJ37" s="234"/>
      <c r="BK37" s="234"/>
      <c r="BL37" s="234"/>
      <c r="BM37" s="234"/>
      <c r="BN37" s="234"/>
      <c r="BO37" s="243"/>
      <c r="BP37" s="243"/>
      <c r="BQ37" s="240">
        <v>31</v>
      </c>
      <c r="BR37" s="241"/>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1"/>
    </row>
    <row r="38" spans="1:131" ht="26.25" customHeight="1" x14ac:dyDescent="0.15">
      <c r="A38" s="244">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4"/>
      <c r="BK38" s="234"/>
      <c r="BL38" s="234"/>
      <c r="BM38" s="234"/>
      <c r="BN38" s="234"/>
      <c r="BO38" s="243"/>
      <c r="BP38" s="243"/>
      <c r="BQ38" s="240">
        <v>32</v>
      </c>
      <c r="BR38" s="241"/>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1"/>
    </row>
    <row r="39" spans="1:131" ht="26.25" customHeight="1" x14ac:dyDescent="0.15">
      <c r="A39" s="244">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4"/>
      <c r="BK39" s="234"/>
      <c r="BL39" s="234"/>
      <c r="BM39" s="234"/>
      <c r="BN39" s="234"/>
      <c r="BO39" s="243"/>
      <c r="BP39" s="243"/>
      <c r="BQ39" s="240">
        <v>33</v>
      </c>
      <c r="BR39" s="241"/>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1"/>
    </row>
    <row r="40" spans="1:131" ht="26.25" customHeight="1" x14ac:dyDescent="0.15">
      <c r="A40" s="240">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4"/>
      <c r="BK40" s="234"/>
      <c r="BL40" s="234"/>
      <c r="BM40" s="234"/>
      <c r="BN40" s="234"/>
      <c r="BO40" s="243"/>
      <c r="BP40" s="243"/>
      <c r="BQ40" s="240">
        <v>34</v>
      </c>
      <c r="BR40" s="241"/>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x14ac:dyDescent="0.15">
      <c r="A41" s="240">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4"/>
      <c r="BK41" s="234"/>
      <c r="BL41" s="234"/>
      <c r="BM41" s="234"/>
      <c r="BN41" s="234"/>
      <c r="BO41" s="243"/>
      <c r="BP41" s="243"/>
      <c r="BQ41" s="240">
        <v>35</v>
      </c>
      <c r="BR41" s="241"/>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x14ac:dyDescent="0.15">
      <c r="A42" s="240">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4"/>
      <c r="BK42" s="234"/>
      <c r="BL42" s="234"/>
      <c r="BM42" s="234"/>
      <c r="BN42" s="234"/>
      <c r="BO42" s="243"/>
      <c r="BP42" s="243"/>
      <c r="BQ42" s="240">
        <v>36</v>
      </c>
      <c r="BR42" s="241"/>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x14ac:dyDescent="0.15">
      <c r="A43" s="240">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4"/>
      <c r="BK43" s="234"/>
      <c r="BL43" s="234"/>
      <c r="BM43" s="234"/>
      <c r="BN43" s="234"/>
      <c r="BO43" s="243"/>
      <c r="BP43" s="243"/>
      <c r="BQ43" s="240">
        <v>37</v>
      </c>
      <c r="BR43" s="241"/>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x14ac:dyDescent="0.15">
      <c r="A44" s="240">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4"/>
      <c r="BK44" s="234"/>
      <c r="BL44" s="234"/>
      <c r="BM44" s="234"/>
      <c r="BN44" s="234"/>
      <c r="BO44" s="243"/>
      <c r="BP44" s="243"/>
      <c r="BQ44" s="240">
        <v>38</v>
      </c>
      <c r="BR44" s="241"/>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x14ac:dyDescent="0.15">
      <c r="A45" s="240">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4"/>
      <c r="BK45" s="234"/>
      <c r="BL45" s="234"/>
      <c r="BM45" s="234"/>
      <c r="BN45" s="234"/>
      <c r="BO45" s="243"/>
      <c r="BP45" s="243"/>
      <c r="BQ45" s="240">
        <v>39</v>
      </c>
      <c r="BR45" s="241"/>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x14ac:dyDescent="0.15">
      <c r="A46" s="240">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4"/>
      <c r="BK46" s="234"/>
      <c r="BL46" s="234"/>
      <c r="BM46" s="234"/>
      <c r="BN46" s="234"/>
      <c r="BO46" s="243"/>
      <c r="BP46" s="243"/>
      <c r="BQ46" s="240">
        <v>40</v>
      </c>
      <c r="BR46" s="241"/>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x14ac:dyDescent="0.15">
      <c r="A47" s="240">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4"/>
      <c r="BK47" s="234"/>
      <c r="BL47" s="234"/>
      <c r="BM47" s="234"/>
      <c r="BN47" s="234"/>
      <c r="BO47" s="243"/>
      <c r="BP47" s="243"/>
      <c r="BQ47" s="240">
        <v>41</v>
      </c>
      <c r="BR47" s="241"/>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x14ac:dyDescent="0.15">
      <c r="A48" s="240">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4"/>
      <c r="BK48" s="234"/>
      <c r="BL48" s="234"/>
      <c r="BM48" s="234"/>
      <c r="BN48" s="234"/>
      <c r="BO48" s="243"/>
      <c r="BP48" s="243"/>
      <c r="BQ48" s="240">
        <v>42</v>
      </c>
      <c r="BR48" s="241"/>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x14ac:dyDescent="0.15">
      <c r="A49" s="240">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4"/>
      <c r="BK49" s="234"/>
      <c r="BL49" s="234"/>
      <c r="BM49" s="234"/>
      <c r="BN49" s="234"/>
      <c r="BO49" s="243"/>
      <c r="BP49" s="243"/>
      <c r="BQ49" s="240">
        <v>43</v>
      </c>
      <c r="BR49" s="241"/>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x14ac:dyDescent="0.15">
      <c r="A50" s="240">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4"/>
      <c r="BK50" s="234"/>
      <c r="BL50" s="234"/>
      <c r="BM50" s="234"/>
      <c r="BN50" s="234"/>
      <c r="BO50" s="243"/>
      <c r="BP50" s="243"/>
      <c r="BQ50" s="240">
        <v>44</v>
      </c>
      <c r="BR50" s="241"/>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x14ac:dyDescent="0.15">
      <c r="A51" s="240">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4"/>
      <c r="BK51" s="234"/>
      <c r="BL51" s="234"/>
      <c r="BM51" s="234"/>
      <c r="BN51" s="234"/>
      <c r="BO51" s="243"/>
      <c r="BP51" s="243"/>
      <c r="BQ51" s="240">
        <v>45</v>
      </c>
      <c r="BR51" s="241"/>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x14ac:dyDescent="0.15">
      <c r="A52" s="240">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4"/>
      <c r="BK52" s="234"/>
      <c r="BL52" s="234"/>
      <c r="BM52" s="234"/>
      <c r="BN52" s="234"/>
      <c r="BO52" s="243"/>
      <c r="BP52" s="243"/>
      <c r="BQ52" s="240">
        <v>46</v>
      </c>
      <c r="BR52" s="241"/>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x14ac:dyDescent="0.15">
      <c r="A53" s="240">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4"/>
      <c r="BK53" s="234"/>
      <c r="BL53" s="234"/>
      <c r="BM53" s="234"/>
      <c r="BN53" s="234"/>
      <c r="BO53" s="243"/>
      <c r="BP53" s="243"/>
      <c r="BQ53" s="240">
        <v>47</v>
      </c>
      <c r="BR53" s="241"/>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x14ac:dyDescent="0.15">
      <c r="A54" s="240">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4"/>
      <c r="BK54" s="234"/>
      <c r="BL54" s="234"/>
      <c r="BM54" s="234"/>
      <c r="BN54" s="234"/>
      <c r="BO54" s="243"/>
      <c r="BP54" s="243"/>
      <c r="BQ54" s="240">
        <v>48</v>
      </c>
      <c r="BR54" s="241"/>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x14ac:dyDescent="0.15">
      <c r="A55" s="240">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4"/>
      <c r="BK55" s="234"/>
      <c r="BL55" s="234"/>
      <c r="BM55" s="234"/>
      <c r="BN55" s="234"/>
      <c r="BO55" s="243"/>
      <c r="BP55" s="243"/>
      <c r="BQ55" s="240">
        <v>49</v>
      </c>
      <c r="BR55" s="241"/>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x14ac:dyDescent="0.15">
      <c r="A56" s="240">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4"/>
      <c r="BK56" s="234"/>
      <c r="BL56" s="234"/>
      <c r="BM56" s="234"/>
      <c r="BN56" s="234"/>
      <c r="BO56" s="243"/>
      <c r="BP56" s="243"/>
      <c r="BQ56" s="240">
        <v>50</v>
      </c>
      <c r="BR56" s="241"/>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x14ac:dyDescent="0.15">
      <c r="A57" s="240">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4"/>
      <c r="BK57" s="234"/>
      <c r="BL57" s="234"/>
      <c r="BM57" s="234"/>
      <c r="BN57" s="234"/>
      <c r="BO57" s="243"/>
      <c r="BP57" s="243"/>
      <c r="BQ57" s="240">
        <v>51</v>
      </c>
      <c r="BR57" s="241"/>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x14ac:dyDescent="0.15">
      <c r="A58" s="240">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4"/>
      <c r="BK58" s="234"/>
      <c r="BL58" s="234"/>
      <c r="BM58" s="234"/>
      <c r="BN58" s="234"/>
      <c r="BO58" s="243"/>
      <c r="BP58" s="243"/>
      <c r="BQ58" s="240">
        <v>52</v>
      </c>
      <c r="BR58" s="241"/>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x14ac:dyDescent="0.15">
      <c r="A59" s="240">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4"/>
      <c r="BK59" s="234"/>
      <c r="BL59" s="234"/>
      <c r="BM59" s="234"/>
      <c r="BN59" s="234"/>
      <c r="BO59" s="243"/>
      <c r="BP59" s="243"/>
      <c r="BQ59" s="240">
        <v>53</v>
      </c>
      <c r="BR59" s="241"/>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x14ac:dyDescent="0.15">
      <c r="A60" s="240">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4"/>
      <c r="BK60" s="234"/>
      <c r="BL60" s="234"/>
      <c r="BM60" s="234"/>
      <c r="BN60" s="234"/>
      <c r="BO60" s="243"/>
      <c r="BP60" s="243"/>
      <c r="BQ60" s="240">
        <v>54</v>
      </c>
      <c r="BR60" s="241"/>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x14ac:dyDescent="0.2">
      <c r="A61" s="240">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4"/>
      <c r="BK61" s="234"/>
      <c r="BL61" s="234"/>
      <c r="BM61" s="234"/>
      <c r="BN61" s="234"/>
      <c r="BO61" s="243"/>
      <c r="BP61" s="243"/>
      <c r="BQ61" s="240">
        <v>55</v>
      </c>
      <c r="BR61" s="241"/>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x14ac:dyDescent="0.15">
      <c r="A62" s="240">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410</v>
      </c>
      <c r="BK62" s="1037"/>
      <c r="BL62" s="1037"/>
      <c r="BM62" s="1037"/>
      <c r="BN62" s="1038"/>
      <c r="BO62" s="243"/>
      <c r="BP62" s="243"/>
      <c r="BQ62" s="240">
        <v>56</v>
      </c>
      <c r="BR62" s="241"/>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x14ac:dyDescent="0.2">
      <c r="A63" s="242" t="s">
        <v>387</v>
      </c>
      <c r="B63" s="943" t="s">
        <v>411</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17</v>
      </c>
      <c r="AG63" s="965"/>
      <c r="AH63" s="965"/>
      <c r="AI63" s="965"/>
      <c r="AJ63" s="1034"/>
      <c r="AK63" s="1035"/>
      <c r="AL63" s="969"/>
      <c r="AM63" s="969"/>
      <c r="AN63" s="969"/>
      <c r="AO63" s="969"/>
      <c r="AP63" s="965">
        <v>1004</v>
      </c>
      <c r="AQ63" s="965"/>
      <c r="AR63" s="965"/>
      <c r="AS63" s="965"/>
      <c r="AT63" s="965"/>
      <c r="AU63" s="965">
        <v>843</v>
      </c>
      <c r="AV63" s="965"/>
      <c r="AW63" s="965"/>
      <c r="AX63" s="965"/>
      <c r="AY63" s="965"/>
      <c r="AZ63" s="1029"/>
      <c r="BA63" s="1029"/>
      <c r="BB63" s="1029"/>
      <c r="BC63" s="1029"/>
      <c r="BD63" s="1029"/>
      <c r="BE63" s="966"/>
      <c r="BF63" s="966"/>
      <c r="BG63" s="966"/>
      <c r="BH63" s="966"/>
      <c r="BI63" s="967"/>
      <c r="BJ63" s="1030" t="s">
        <v>412</v>
      </c>
      <c r="BK63" s="959"/>
      <c r="BL63" s="959"/>
      <c r="BM63" s="959"/>
      <c r="BN63" s="1031"/>
      <c r="BO63" s="243"/>
      <c r="BP63" s="243"/>
      <c r="BQ63" s="240">
        <v>57</v>
      </c>
      <c r="BR63" s="241"/>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x14ac:dyDescent="0.2">
      <c r="A65" s="234" t="s">
        <v>413</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x14ac:dyDescent="0.15">
      <c r="A66" s="1001" t="s">
        <v>414</v>
      </c>
      <c r="B66" s="1002"/>
      <c r="C66" s="1002"/>
      <c r="D66" s="1002"/>
      <c r="E66" s="1002"/>
      <c r="F66" s="1002"/>
      <c r="G66" s="1002"/>
      <c r="H66" s="1002"/>
      <c r="I66" s="1002"/>
      <c r="J66" s="1002"/>
      <c r="K66" s="1002"/>
      <c r="L66" s="1002"/>
      <c r="M66" s="1002"/>
      <c r="N66" s="1002"/>
      <c r="O66" s="1002"/>
      <c r="P66" s="1003"/>
      <c r="Q66" s="1007" t="s">
        <v>415</v>
      </c>
      <c r="R66" s="1008"/>
      <c r="S66" s="1008"/>
      <c r="T66" s="1008"/>
      <c r="U66" s="1009"/>
      <c r="V66" s="1007" t="s">
        <v>416</v>
      </c>
      <c r="W66" s="1008"/>
      <c r="X66" s="1008"/>
      <c r="Y66" s="1008"/>
      <c r="Z66" s="1009"/>
      <c r="AA66" s="1007" t="s">
        <v>417</v>
      </c>
      <c r="AB66" s="1008"/>
      <c r="AC66" s="1008"/>
      <c r="AD66" s="1008"/>
      <c r="AE66" s="1009"/>
      <c r="AF66" s="1013" t="s">
        <v>418</v>
      </c>
      <c r="AG66" s="1014"/>
      <c r="AH66" s="1014"/>
      <c r="AI66" s="1014"/>
      <c r="AJ66" s="1015"/>
      <c r="AK66" s="1007" t="s">
        <v>419</v>
      </c>
      <c r="AL66" s="1002"/>
      <c r="AM66" s="1002"/>
      <c r="AN66" s="1002"/>
      <c r="AO66" s="1003"/>
      <c r="AP66" s="1007" t="s">
        <v>420</v>
      </c>
      <c r="AQ66" s="1008"/>
      <c r="AR66" s="1008"/>
      <c r="AS66" s="1008"/>
      <c r="AT66" s="1009"/>
      <c r="AU66" s="1007" t="s">
        <v>421</v>
      </c>
      <c r="AV66" s="1008"/>
      <c r="AW66" s="1008"/>
      <c r="AX66" s="1008"/>
      <c r="AY66" s="1009"/>
      <c r="AZ66" s="1007" t="s">
        <v>375</v>
      </c>
      <c r="BA66" s="1008"/>
      <c r="BB66" s="1008"/>
      <c r="BC66" s="1008"/>
      <c r="BD66" s="1021"/>
      <c r="BE66" s="243"/>
      <c r="BF66" s="243"/>
      <c r="BG66" s="243"/>
      <c r="BH66" s="243"/>
      <c r="BI66" s="243"/>
      <c r="BJ66" s="243"/>
      <c r="BK66" s="243"/>
      <c r="BL66" s="243"/>
      <c r="BM66" s="243"/>
      <c r="BN66" s="243"/>
      <c r="BO66" s="243"/>
      <c r="BP66" s="243"/>
      <c r="BQ66" s="240">
        <v>60</v>
      </c>
      <c r="BR66" s="245"/>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x14ac:dyDescent="0.2">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3"/>
      <c r="BF67" s="243"/>
      <c r="BG67" s="243"/>
      <c r="BH67" s="243"/>
      <c r="BI67" s="243"/>
      <c r="BJ67" s="243"/>
      <c r="BK67" s="243"/>
      <c r="BL67" s="243"/>
      <c r="BM67" s="243"/>
      <c r="BN67" s="243"/>
      <c r="BO67" s="243"/>
      <c r="BP67" s="243"/>
      <c r="BQ67" s="240">
        <v>61</v>
      </c>
      <c r="BR67" s="245"/>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x14ac:dyDescent="0.15">
      <c r="A68" s="238">
        <v>1</v>
      </c>
      <c r="B68" s="991" t="s">
        <v>602</v>
      </c>
      <c r="C68" s="992"/>
      <c r="D68" s="992"/>
      <c r="E68" s="992"/>
      <c r="F68" s="992"/>
      <c r="G68" s="992"/>
      <c r="H68" s="992"/>
      <c r="I68" s="992"/>
      <c r="J68" s="992"/>
      <c r="K68" s="992"/>
      <c r="L68" s="992"/>
      <c r="M68" s="992"/>
      <c r="N68" s="992"/>
      <c r="O68" s="992"/>
      <c r="P68" s="993"/>
      <c r="Q68" s="994">
        <v>7939</v>
      </c>
      <c r="R68" s="988"/>
      <c r="S68" s="988"/>
      <c r="T68" s="988"/>
      <c r="U68" s="988"/>
      <c r="V68" s="988">
        <v>7605</v>
      </c>
      <c r="W68" s="988"/>
      <c r="X68" s="988"/>
      <c r="Y68" s="988"/>
      <c r="Z68" s="988"/>
      <c r="AA68" s="988">
        <v>334</v>
      </c>
      <c r="AB68" s="988"/>
      <c r="AC68" s="988"/>
      <c r="AD68" s="988"/>
      <c r="AE68" s="988"/>
      <c r="AF68" s="988">
        <v>247</v>
      </c>
      <c r="AG68" s="988"/>
      <c r="AH68" s="988"/>
      <c r="AI68" s="988"/>
      <c r="AJ68" s="988"/>
      <c r="AK68" s="988" t="s">
        <v>611</v>
      </c>
      <c r="AL68" s="988"/>
      <c r="AM68" s="988"/>
      <c r="AN68" s="988"/>
      <c r="AO68" s="988"/>
      <c r="AP68" s="988">
        <v>5399</v>
      </c>
      <c r="AQ68" s="988"/>
      <c r="AR68" s="988"/>
      <c r="AS68" s="988"/>
      <c r="AT68" s="988"/>
      <c r="AU68" s="988">
        <v>40</v>
      </c>
      <c r="AV68" s="988"/>
      <c r="AW68" s="988"/>
      <c r="AX68" s="988"/>
      <c r="AY68" s="988"/>
      <c r="AZ68" s="989"/>
      <c r="BA68" s="989"/>
      <c r="BB68" s="989"/>
      <c r="BC68" s="989"/>
      <c r="BD68" s="990"/>
      <c r="BE68" s="243"/>
      <c r="BF68" s="243"/>
      <c r="BG68" s="243"/>
      <c r="BH68" s="243"/>
      <c r="BI68" s="243"/>
      <c r="BJ68" s="243"/>
      <c r="BK68" s="243"/>
      <c r="BL68" s="243"/>
      <c r="BM68" s="243"/>
      <c r="BN68" s="243"/>
      <c r="BO68" s="243"/>
      <c r="BP68" s="243"/>
      <c r="BQ68" s="240">
        <v>62</v>
      </c>
      <c r="BR68" s="245"/>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x14ac:dyDescent="0.15">
      <c r="A69" s="240">
        <v>2</v>
      </c>
      <c r="B69" s="980" t="s">
        <v>603</v>
      </c>
      <c r="C69" s="981"/>
      <c r="D69" s="981"/>
      <c r="E69" s="981"/>
      <c r="F69" s="981"/>
      <c r="G69" s="981"/>
      <c r="H69" s="981"/>
      <c r="I69" s="981"/>
      <c r="J69" s="981"/>
      <c r="K69" s="981"/>
      <c r="L69" s="981"/>
      <c r="M69" s="981"/>
      <c r="N69" s="981"/>
      <c r="O69" s="981"/>
      <c r="P69" s="982"/>
      <c r="Q69" s="983">
        <v>13</v>
      </c>
      <c r="R69" s="977"/>
      <c r="S69" s="977"/>
      <c r="T69" s="977"/>
      <c r="U69" s="977"/>
      <c r="V69" s="977">
        <v>5</v>
      </c>
      <c r="W69" s="977"/>
      <c r="X69" s="977"/>
      <c r="Y69" s="977"/>
      <c r="Z69" s="977"/>
      <c r="AA69" s="977">
        <v>8</v>
      </c>
      <c r="AB69" s="977"/>
      <c r="AC69" s="977"/>
      <c r="AD69" s="977"/>
      <c r="AE69" s="977"/>
      <c r="AF69" s="977">
        <v>8</v>
      </c>
      <c r="AG69" s="977"/>
      <c r="AH69" s="977"/>
      <c r="AI69" s="977"/>
      <c r="AJ69" s="977"/>
      <c r="AK69" s="977" t="s">
        <v>611</v>
      </c>
      <c r="AL69" s="977"/>
      <c r="AM69" s="977"/>
      <c r="AN69" s="977"/>
      <c r="AO69" s="977"/>
      <c r="AP69" s="977" t="s">
        <v>611</v>
      </c>
      <c r="AQ69" s="977"/>
      <c r="AR69" s="977"/>
      <c r="AS69" s="977"/>
      <c r="AT69" s="977"/>
      <c r="AU69" s="977" t="s">
        <v>611</v>
      </c>
      <c r="AV69" s="977"/>
      <c r="AW69" s="977"/>
      <c r="AX69" s="977"/>
      <c r="AY69" s="977"/>
      <c r="AZ69" s="978"/>
      <c r="BA69" s="978"/>
      <c r="BB69" s="978"/>
      <c r="BC69" s="978"/>
      <c r="BD69" s="979"/>
      <c r="BE69" s="243"/>
      <c r="BF69" s="243"/>
      <c r="BG69" s="243"/>
      <c r="BH69" s="243"/>
      <c r="BI69" s="243"/>
      <c r="BJ69" s="243"/>
      <c r="BK69" s="243"/>
      <c r="BL69" s="243"/>
      <c r="BM69" s="243"/>
      <c r="BN69" s="243"/>
      <c r="BO69" s="243"/>
      <c r="BP69" s="243"/>
      <c r="BQ69" s="240">
        <v>63</v>
      </c>
      <c r="BR69" s="245"/>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x14ac:dyDescent="0.15">
      <c r="A70" s="240">
        <v>3</v>
      </c>
      <c r="B70" s="980" t="s">
        <v>604</v>
      </c>
      <c r="C70" s="981"/>
      <c r="D70" s="981"/>
      <c r="E70" s="981"/>
      <c r="F70" s="981"/>
      <c r="G70" s="981"/>
      <c r="H70" s="981"/>
      <c r="I70" s="981"/>
      <c r="J70" s="981"/>
      <c r="K70" s="981"/>
      <c r="L70" s="981"/>
      <c r="M70" s="981"/>
      <c r="N70" s="981"/>
      <c r="O70" s="981"/>
      <c r="P70" s="982"/>
      <c r="Q70" s="983">
        <v>4378</v>
      </c>
      <c r="R70" s="977"/>
      <c r="S70" s="977"/>
      <c r="T70" s="977"/>
      <c r="U70" s="977"/>
      <c r="V70" s="977">
        <v>4173</v>
      </c>
      <c r="W70" s="977"/>
      <c r="X70" s="977"/>
      <c r="Y70" s="977"/>
      <c r="Z70" s="977"/>
      <c r="AA70" s="977">
        <v>204</v>
      </c>
      <c r="AB70" s="977"/>
      <c r="AC70" s="977"/>
      <c r="AD70" s="977"/>
      <c r="AE70" s="977"/>
      <c r="AF70" s="977">
        <v>204</v>
      </c>
      <c r="AG70" s="977"/>
      <c r="AH70" s="977"/>
      <c r="AI70" s="977"/>
      <c r="AJ70" s="977"/>
      <c r="AK70" s="977">
        <v>24</v>
      </c>
      <c r="AL70" s="977"/>
      <c r="AM70" s="977"/>
      <c r="AN70" s="977"/>
      <c r="AO70" s="977"/>
      <c r="AP70" s="977">
        <v>1363</v>
      </c>
      <c r="AQ70" s="977"/>
      <c r="AR70" s="977"/>
      <c r="AS70" s="977"/>
      <c r="AT70" s="977"/>
      <c r="AU70" s="977" t="s">
        <v>611</v>
      </c>
      <c r="AV70" s="977"/>
      <c r="AW70" s="977"/>
      <c r="AX70" s="977"/>
      <c r="AY70" s="977"/>
      <c r="AZ70" s="978"/>
      <c r="BA70" s="978"/>
      <c r="BB70" s="978"/>
      <c r="BC70" s="978"/>
      <c r="BD70" s="979"/>
      <c r="BE70" s="243"/>
      <c r="BF70" s="243"/>
      <c r="BG70" s="243"/>
      <c r="BH70" s="243"/>
      <c r="BI70" s="243"/>
      <c r="BJ70" s="243"/>
      <c r="BK70" s="243"/>
      <c r="BL70" s="243"/>
      <c r="BM70" s="243"/>
      <c r="BN70" s="243"/>
      <c r="BO70" s="243"/>
      <c r="BP70" s="243"/>
      <c r="BQ70" s="240">
        <v>64</v>
      </c>
      <c r="BR70" s="245"/>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x14ac:dyDescent="0.15">
      <c r="A71" s="240">
        <v>4</v>
      </c>
      <c r="B71" s="980" t="s">
        <v>605</v>
      </c>
      <c r="C71" s="981"/>
      <c r="D71" s="981"/>
      <c r="E71" s="981"/>
      <c r="F71" s="981"/>
      <c r="G71" s="981"/>
      <c r="H71" s="981"/>
      <c r="I71" s="981"/>
      <c r="J71" s="981"/>
      <c r="K71" s="981"/>
      <c r="L71" s="981"/>
      <c r="M71" s="981"/>
      <c r="N71" s="981"/>
      <c r="O71" s="981"/>
      <c r="P71" s="982"/>
      <c r="Q71" s="983">
        <v>1887</v>
      </c>
      <c r="R71" s="977"/>
      <c r="S71" s="977"/>
      <c r="T71" s="977"/>
      <c r="U71" s="977"/>
      <c r="V71" s="977">
        <v>1590</v>
      </c>
      <c r="W71" s="977"/>
      <c r="X71" s="977"/>
      <c r="Y71" s="977"/>
      <c r="Z71" s="977"/>
      <c r="AA71" s="977">
        <v>297</v>
      </c>
      <c r="AB71" s="977"/>
      <c r="AC71" s="977"/>
      <c r="AD71" s="977"/>
      <c r="AE71" s="977"/>
      <c r="AF71" s="977">
        <v>297</v>
      </c>
      <c r="AG71" s="977"/>
      <c r="AH71" s="977"/>
      <c r="AI71" s="977"/>
      <c r="AJ71" s="977"/>
      <c r="AK71" s="977">
        <v>217</v>
      </c>
      <c r="AL71" s="977"/>
      <c r="AM71" s="977"/>
      <c r="AN71" s="977"/>
      <c r="AO71" s="977"/>
      <c r="AP71" s="977">
        <v>1234</v>
      </c>
      <c r="AQ71" s="977"/>
      <c r="AR71" s="977"/>
      <c r="AS71" s="977"/>
      <c r="AT71" s="977"/>
      <c r="AU71" s="977">
        <v>23</v>
      </c>
      <c r="AV71" s="977"/>
      <c r="AW71" s="977"/>
      <c r="AX71" s="977"/>
      <c r="AY71" s="977"/>
      <c r="AZ71" s="978"/>
      <c r="BA71" s="978"/>
      <c r="BB71" s="978"/>
      <c r="BC71" s="978"/>
      <c r="BD71" s="979"/>
      <c r="BE71" s="243"/>
      <c r="BF71" s="243"/>
      <c r="BG71" s="243"/>
      <c r="BH71" s="243"/>
      <c r="BI71" s="243"/>
      <c r="BJ71" s="243"/>
      <c r="BK71" s="243"/>
      <c r="BL71" s="243"/>
      <c r="BM71" s="243"/>
      <c r="BN71" s="243"/>
      <c r="BO71" s="243"/>
      <c r="BP71" s="243"/>
      <c r="BQ71" s="240">
        <v>65</v>
      </c>
      <c r="BR71" s="245"/>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x14ac:dyDescent="0.15">
      <c r="A72" s="240">
        <v>5</v>
      </c>
      <c r="B72" s="980" t="s">
        <v>606</v>
      </c>
      <c r="C72" s="981"/>
      <c r="D72" s="981"/>
      <c r="E72" s="981"/>
      <c r="F72" s="981"/>
      <c r="G72" s="981"/>
      <c r="H72" s="981"/>
      <c r="I72" s="981"/>
      <c r="J72" s="981"/>
      <c r="K72" s="981"/>
      <c r="L72" s="981"/>
      <c r="M72" s="981"/>
      <c r="N72" s="981"/>
      <c r="O72" s="981"/>
      <c r="P72" s="982"/>
      <c r="Q72" s="983">
        <v>704</v>
      </c>
      <c r="R72" s="977"/>
      <c r="S72" s="977"/>
      <c r="T72" s="977"/>
      <c r="U72" s="977"/>
      <c r="V72" s="977">
        <v>685</v>
      </c>
      <c r="W72" s="977"/>
      <c r="X72" s="977"/>
      <c r="Y72" s="977"/>
      <c r="Z72" s="977"/>
      <c r="AA72" s="977">
        <v>19</v>
      </c>
      <c r="AB72" s="977"/>
      <c r="AC72" s="977"/>
      <c r="AD72" s="977"/>
      <c r="AE72" s="977"/>
      <c r="AF72" s="977">
        <v>19</v>
      </c>
      <c r="AG72" s="977"/>
      <c r="AH72" s="977"/>
      <c r="AI72" s="977"/>
      <c r="AJ72" s="977"/>
      <c r="AK72" s="977">
        <v>14</v>
      </c>
      <c r="AL72" s="977"/>
      <c r="AM72" s="977"/>
      <c r="AN72" s="977"/>
      <c r="AO72" s="977"/>
      <c r="AP72" s="977" t="s">
        <v>611</v>
      </c>
      <c r="AQ72" s="977"/>
      <c r="AR72" s="977"/>
      <c r="AS72" s="977"/>
      <c r="AT72" s="977"/>
      <c r="AU72" s="977" t="s">
        <v>611</v>
      </c>
      <c r="AV72" s="977"/>
      <c r="AW72" s="977"/>
      <c r="AX72" s="977"/>
      <c r="AY72" s="977"/>
      <c r="AZ72" s="978"/>
      <c r="BA72" s="978"/>
      <c r="BB72" s="978"/>
      <c r="BC72" s="978"/>
      <c r="BD72" s="979"/>
      <c r="BE72" s="243"/>
      <c r="BF72" s="243"/>
      <c r="BG72" s="243"/>
      <c r="BH72" s="243"/>
      <c r="BI72" s="243"/>
      <c r="BJ72" s="243"/>
      <c r="BK72" s="243"/>
      <c r="BL72" s="243"/>
      <c r="BM72" s="243"/>
      <c r="BN72" s="243"/>
      <c r="BO72" s="243"/>
      <c r="BP72" s="243"/>
      <c r="BQ72" s="240">
        <v>66</v>
      </c>
      <c r="BR72" s="245"/>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x14ac:dyDescent="0.15">
      <c r="A73" s="240">
        <v>6</v>
      </c>
      <c r="B73" s="980" t="s">
        <v>609</v>
      </c>
      <c r="C73" s="981"/>
      <c r="D73" s="981"/>
      <c r="E73" s="981"/>
      <c r="F73" s="981"/>
      <c r="G73" s="981"/>
      <c r="H73" s="981"/>
      <c r="I73" s="981"/>
      <c r="J73" s="981"/>
      <c r="K73" s="981"/>
      <c r="L73" s="981"/>
      <c r="M73" s="981"/>
      <c r="N73" s="981"/>
      <c r="O73" s="981"/>
      <c r="P73" s="982"/>
      <c r="Q73" s="983">
        <v>534</v>
      </c>
      <c r="R73" s="977"/>
      <c r="S73" s="977"/>
      <c r="T73" s="977"/>
      <c r="U73" s="977"/>
      <c r="V73" s="977">
        <v>508</v>
      </c>
      <c r="W73" s="977"/>
      <c r="X73" s="977"/>
      <c r="Y73" s="977"/>
      <c r="Z73" s="977"/>
      <c r="AA73" s="977">
        <v>26</v>
      </c>
      <c r="AB73" s="977"/>
      <c r="AC73" s="977"/>
      <c r="AD73" s="977"/>
      <c r="AE73" s="977"/>
      <c r="AF73" s="977">
        <v>26</v>
      </c>
      <c r="AG73" s="977"/>
      <c r="AH73" s="977"/>
      <c r="AI73" s="977"/>
      <c r="AJ73" s="977"/>
      <c r="AK73" s="977">
        <v>5</v>
      </c>
      <c r="AL73" s="977"/>
      <c r="AM73" s="977"/>
      <c r="AN73" s="977"/>
      <c r="AO73" s="977"/>
      <c r="AP73" s="977" t="s">
        <v>611</v>
      </c>
      <c r="AQ73" s="977"/>
      <c r="AR73" s="977"/>
      <c r="AS73" s="977"/>
      <c r="AT73" s="977"/>
      <c r="AU73" s="977" t="s">
        <v>611</v>
      </c>
      <c r="AV73" s="977"/>
      <c r="AW73" s="977"/>
      <c r="AX73" s="977"/>
      <c r="AY73" s="977"/>
      <c r="AZ73" s="978"/>
      <c r="BA73" s="978"/>
      <c r="BB73" s="978"/>
      <c r="BC73" s="978"/>
      <c r="BD73" s="979"/>
      <c r="BE73" s="243"/>
      <c r="BF73" s="243"/>
      <c r="BG73" s="243"/>
      <c r="BH73" s="243"/>
      <c r="BI73" s="243"/>
      <c r="BJ73" s="243"/>
      <c r="BK73" s="243"/>
      <c r="BL73" s="243"/>
      <c r="BM73" s="243"/>
      <c r="BN73" s="243"/>
      <c r="BO73" s="243"/>
      <c r="BP73" s="243"/>
      <c r="BQ73" s="240">
        <v>67</v>
      </c>
      <c r="BR73" s="245"/>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x14ac:dyDescent="0.15">
      <c r="A74" s="240">
        <v>7</v>
      </c>
      <c r="B74" s="980" t="s">
        <v>610</v>
      </c>
      <c r="C74" s="981"/>
      <c r="D74" s="981"/>
      <c r="E74" s="981"/>
      <c r="F74" s="981"/>
      <c r="G74" s="981"/>
      <c r="H74" s="981"/>
      <c r="I74" s="981"/>
      <c r="J74" s="981"/>
      <c r="K74" s="981"/>
      <c r="L74" s="981"/>
      <c r="M74" s="981"/>
      <c r="N74" s="981"/>
      <c r="O74" s="981"/>
      <c r="P74" s="982"/>
      <c r="Q74" s="983">
        <v>171935</v>
      </c>
      <c r="R74" s="977"/>
      <c r="S74" s="977"/>
      <c r="T74" s="977"/>
      <c r="U74" s="977"/>
      <c r="V74" s="977">
        <v>162213</v>
      </c>
      <c r="W74" s="977"/>
      <c r="X74" s="977"/>
      <c r="Y74" s="977"/>
      <c r="Z74" s="977"/>
      <c r="AA74" s="977">
        <v>9722</v>
      </c>
      <c r="AB74" s="977"/>
      <c r="AC74" s="977"/>
      <c r="AD74" s="977"/>
      <c r="AE74" s="977"/>
      <c r="AF74" s="977">
        <v>9719</v>
      </c>
      <c r="AG74" s="977"/>
      <c r="AH74" s="977"/>
      <c r="AI74" s="977"/>
      <c r="AJ74" s="977"/>
      <c r="AK74" s="977">
        <v>4321</v>
      </c>
      <c r="AL74" s="977"/>
      <c r="AM74" s="977"/>
      <c r="AN74" s="977"/>
      <c r="AO74" s="977"/>
      <c r="AP74" s="977" t="s">
        <v>611</v>
      </c>
      <c r="AQ74" s="977"/>
      <c r="AR74" s="977"/>
      <c r="AS74" s="977"/>
      <c r="AT74" s="977"/>
      <c r="AU74" s="977" t="s">
        <v>611</v>
      </c>
      <c r="AV74" s="977"/>
      <c r="AW74" s="977"/>
      <c r="AX74" s="977"/>
      <c r="AY74" s="977"/>
      <c r="AZ74" s="978"/>
      <c r="BA74" s="978"/>
      <c r="BB74" s="978"/>
      <c r="BC74" s="978"/>
      <c r="BD74" s="979"/>
      <c r="BE74" s="243"/>
      <c r="BF74" s="243"/>
      <c r="BG74" s="243"/>
      <c r="BH74" s="243"/>
      <c r="BI74" s="243"/>
      <c r="BJ74" s="243"/>
      <c r="BK74" s="243"/>
      <c r="BL74" s="243"/>
      <c r="BM74" s="243"/>
      <c r="BN74" s="243"/>
      <c r="BO74" s="243"/>
      <c r="BP74" s="243"/>
      <c r="BQ74" s="240">
        <v>68</v>
      </c>
      <c r="BR74" s="245"/>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x14ac:dyDescent="0.15">
      <c r="A75" s="240">
        <v>8</v>
      </c>
      <c r="B75" s="980" t="s">
        <v>607</v>
      </c>
      <c r="C75" s="981"/>
      <c r="D75" s="981"/>
      <c r="E75" s="981"/>
      <c r="F75" s="981"/>
      <c r="G75" s="981"/>
      <c r="H75" s="981"/>
      <c r="I75" s="981"/>
      <c r="J75" s="981"/>
      <c r="K75" s="981"/>
      <c r="L75" s="981"/>
      <c r="M75" s="981"/>
      <c r="N75" s="981"/>
      <c r="O75" s="981"/>
      <c r="P75" s="982"/>
      <c r="Q75" s="984">
        <v>9867</v>
      </c>
      <c r="R75" s="985"/>
      <c r="S75" s="985"/>
      <c r="T75" s="985"/>
      <c r="U75" s="986"/>
      <c r="V75" s="987">
        <v>6844</v>
      </c>
      <c r="W75" s="985"/>
      <c r="X75" s="985"/>
      <c r="Y75" s="985"/>
      <c r="Z75" s="986"/>
      <c r="AA75" s="987">
        <v>3023</v>
      </c>
      <c r="AB75" s="985"/>
      <c r="AC75" s="985"/>
      <c r="AD75" s="985"/>
      <c r="AE75" s="986"/>
      <c r="AF75" s="987">
        <v>3023</v>
      </c>
      <c r="AG75" s="985"/>
      <c r="AH75" s="985"/>
      <c r="AI75" s="985"/>
      <c r="AJ75" s="986"/>
      <c r="AK75" s="987" t="s">
        <v>611</v>
      </c>
      <c r="AL75" s="985"/>
      <c r="AM75" s="985"/>
      <c r="AN75" s="985"/>
      <c r="AO75" s="986"/>
      <c r="AP75" s="987" t="s">
        <v>611</v>
      </c>
      <c r="AQ75" s="985"/>
      <c r="AR75" s="985"/>
      <c r="AS75" s="985"/>
      <c r="AT75" s="986"/>
      <c r="AU75" s="987" t="s">
        <v>611</v>
      </c>
      <c r="AV75" s="985"/>
      <c r="AW75" s="985"/>
      <c r="AX75" s="985"/>
      <c r="AY75" s="986"/>
      <c r="AZ75" s="978"/>
      <c r="BA75" s="978"/>
      <c r="BB75" s="978"/>
      <c r="BC75" s="978"/>
      <c r="BD75" s="979"/>
      <c r="BE75" s="243"/>
      <c r="BF75" s="243"/>
      <c r="BG75" s="243"/>
      <c r="BH75" s="243"/>
      <c r="BI75" s="243"/>
      <c r="BJ75" s="243"/>
      <c r="BK75" s="243"/>
      <c r="BL75" s="243"/>
      <c r="BM75" s="243"/>
      <c r="BN75" s="243"/>
      <c r="BO75" s="243"/>
      <c r="BP75" s="243"/>
      <c r="BQ75" s="240">
        <v>69</v>
      </c>
      <c r="BR75" s="245"/>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x14ac:dyDescent="0.15">
      <c r="A76" s="240">
        <v>9</v>
      </c>
      <c r="B76" s="980"/>
      <c r="C76" s="981"/>
      <c r="D76" s="981"/>
      <c r="E76" s="981"/>
      <c r="F76" s="981"/>
      <c r="G76" s="981"/>
      <c r="H76" s="981"/>
      <c r="I76" s="981"/>
      <c r="J76" s="981"/>
      <c r="K76" s="981"/>
      <c r="L76" s="981"/>
      <c r="M76" s="981"/>
      <c r="N76" s="981"/>
      <c r="O76" s="981"/>
      <c r="P76" s="982"/>
      <c r="Q76" s="984"/>
      <c r="R76" s="985"/>
      <c r="S76" s="985"/>
      <c r="T76" s="985"/>
      <c r="U76" s="986"/>
      <c r="V76" s="987"/>
      <c r="W76" s="985"/>
      <c r="X76" s="985"/>
      <c r="Y76" s="985"/>
      <c r="Z76" s="986"/>
      <c r="AA76" s="987"/>
      <c r="AB76" s="985"/>
      <c r="AC76" s="985"/>
      <c r="AD76" s="985"/>
      <c r="AE76" s="986"/>
      <c r="AF76" s="987"/>
      <c r="AG76" s="985"/>
      <c r="AH76" s="985"/>
      <c r="AI76" s="985"/>
      <c r="AJ76" s="986"/>
      <c r="AK76" s="987"/>
      <c r="AL76" s="985"/>
      <c r="AM76" s="985"/>
      <c r="AN76" s="985"/>
      <c r="AO76" s="986"/>
      <c r="AP76" s="987"/>
      <c r="AQ76" s="985"/>
      <c r="AR76" s="985"/>
      <c r="AS76" s="985"/>
      <c r="AT76" s="986"/>
      <c r="AU76" s="987"/>
      <c r="AV76" s="985"/>
      <c r="AW76" s="985"/>
      <c r="AX76" s="985"/>
      <c r="AY76" s="986"/>
      <c r="AZ76" s="978"/>
      <c r="BA76" s="978"/>
      <c r="BB76" s="978"/>
      <c r="BC76" s="978"/>
      <c r="BD76" s="979"/>
      <c r="BE76" s="243"/>
      <c r="BF76" s="243"/>
      <c r="BG76" s="243"/>
      <c r="BH76" s="243"/>
      <c r="BI76" s="243"/>
      <c r="BJ76" s="243"/>
      <c r="BK76" s="243"/>
      <c r="BL76" s="243"/>
      <c r="BM76" s="243"/>
      <c r="BN76" s="243"/>
      <c r="BO76" s="243"/>
      <c r="BP76" s="243"/>
      <c r="BQ76" s="240">
        <v>70</v>
      </c>
      <c r="BR76" s="245"/>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x14ac:dyDescent="0.15">
      <c r="A77" s="240">
        <v>10</v>
      </c>
      <c r="B77" s="980"/>
      <c r="C77" s="981"/>
      <c r="D77" s="981"/>
      <c r="E77" s="981"/>
      <c r="F77" s="981"/>
      <c r="G77" s="981"/>
      <c r="H77" s="981"/>
      <c r="I77" s="981"/>
      <c r="J77" s="981"/>
      <c r="K77" s="981"/>
      <c r="L77" s="981"/>
      <c r="M77" s="981"/>
      <c r="N77" s="981"/>
      <c r="O77" s="981"/>
      <c r="P77" s="982"/>
      <c r="Q77" s="984"/>
      <c r="R77" s="985"/>
      <c r="S77" s="985"/>
      <c r="T77" s="985"/>
      <c r="U77" s="986"/>
      <c r="V77" s="987"/>
      <c r="W77" s="985"/>
      <c r="X77" s="985"/>
      <c r="Y77" s="985"/>
      <c r="Z77" s="986"/>
      <c r="AA77" s="987"/>
      <c r="AB77" s="985"/>
      <c r="AC77" s="985"/>
      <c r="AD77" s="985"/>
      <c r="AE77" s="986"/>
      <c r="AF77" s="987"/>
      <c r="AG77" s="985"/>
      <c r="AH77" s="985"/>
      <c r="AI77" s="985"/>
      <c r="AJ77" s="986"/>
      <c r="AK77" s="987"/>
      <c r="AL77" s="985"/>
      <c r="AM77" s="985"/>
      <c r="AN77" s="985"/>
      <c r="AO77" s="986"/>
      <c r="AP77" s="987"/>
      <c r="AQ77" s="985"/>
      <c r="AR77" s="985"/>
      <c r="AS77" s="985"/>
      <c r="AT77" s="986"/>
      <c r="AU77" s="987"/>
      <c r="AV77" s="985"/>
      <c r="AW77" s="985"/>
      <c r="AX77" s="985"/>
      <c r="AY77" s="986"/>
      <c r="AZ77" s="978"/>
      <c r="BA77" s="978"/>
      <c r="BB77" s="978"/>
      <c r="BC77" s="978"/>
      <c r="BD77" s="979"/>
      <c r="BE77" s="243"/>
      <c r="BF77" s="243"/>
      <c r="BG77" s="243"/>
      <c r="BH77" s="243"/>
      <c r="BI77" s="243"/>
      <c r="BJ77" s="243"/>
      <c r="BK77" s="243"/>
      <c r="BL77" s="243"/>
      <c r="BM77" s="243"/>
      <c r="BN77" s="243"/>
      <c r="BO77" s="243"/>
      <c r="BP77" s="243"/>
      <c r="BQ77" s="240">
        <v>71</v>
      </c>
      <c r="BR77" s="245"/>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x14ac:dyDescent="0.15">
      <c r="A78" s="240">
        <v>11</v>
      </c>
      <c r="B78" s="980"/>
      <c r="C78" s="981"/>
      <c r="D78" s="981"/>
      <c r="E78" s="981"/>
      <c r="F78" s="981"/>
      <c r="G78" s="981"/>
      <c r="H78" s="981"/>
      <c r="I78" s="981"/>
      <c r="J78" s="981"/>
      <c r="K78" s="981"/>
      <c r="L78" s="981"/>
      <c r="M78" s="981"/>
      <c r="N78" s="981"/>
      <c r="O78" s="981"/>
      <c r="P78" s="982"/>
      <c r="Q78" s="983"/>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8"/>
      <c r="BA78" s="978"/>
      <c r="BB78" s="978"/>
      <c r="BC78" s="978"/>
      <c r="BD78" s="979"/>
      <c r="BE78" s="243"/>
      <c r="BF78" s="243"/>
      <c r="BG78" s="243"/>
      <c r="BH78" s="243"/>
      <c r="BI78" s="243"/>
      <c r="BJ78" s="231"/>
      <c r="BK78" s="231"/>
      <c r="BL78" s="231"/>
      <c r="BM78" s="231"/>
      <c r="BN78" s="231"/>
      <c r="BO78" s="243"/>
      <c r="BP78" s="243"/>
      <c r="BQ78" s="240">
        <v>72</v>
      </c>
      <c r="BR78" s="245"/>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x14ac:dyDescent="0.15">
      <c r="A79" s="240">
        <v>12</v>
      </c>
      <c r="B79" s="980"/>
      <c r="C79" s="981"/>
      <c r="D79" s="981"/>
      <c r="E79" s="981"/>
      <c r="F79" s="981"/>
      <c r="G79" s="981"/>
      <c r="H79" s="981"/>
      <c r="I79" s="981"/>
      <c r="J79" s="981"/>
      <c r="K79" s="981"/>
      <c r="L79" s="981"/>
      <c r="M79" s="981"/>
      <c r="N79" s="981"/>
      <c r="O79" s="981"/>
      <c r="P79" s="982"/>
      <c r="Q79" s="983"/>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8"/>
      <c r="BA79" s="978"/>
      <c r="BB79" s="978"/>
      <c r="BC79" s="978"/>
      <c r="BD79" s="979"/>
      <c r="BE79" s="243"/>
      <c r="BF79" s="243"/>
      <c r="BG79" s="243"/>
      <c r="BH79" s="243"/>
      <c r="BI79" s="243"/>
      <c r="BJ79" s="231"/>
      <c r="BK79" s="231"/>
      <c r="BL79" s="231"/>
      <c r="BM79" s="231"/>
      <c r="BN79" s="231"/>
      <c r="BO79" s="243"/>
      <c r="BP79" s="243"/>
      <c r="BQ79" s="240">
        <v>73</v>
      </c>
      <c r="BR79" s="245"/>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x14ac:dyDescent="0.15">
      <c r="A80" s="240">
        <v>13</v>
      </c>
      <c r="B80" s="980"/>
      <c r="C80" s="981"/>
      <c r="D80" s="981"/>
      <c r="E80" s="981"/>
      <c r="F80" s="981"/>
      <c r="G80" s="981"/>
      <c r="H80" s="981"/>
      <c r="I80" s="981"/>
      <c r="J80" s="981"/>
      <c r="K80" s="981"/>
      <c r="L80" s="981"/>
      <c r="M80" s="981"/>
      <c r="N80" s="981"/>
      <c r="O80" s="981"/>
      <c r="P80" s="982"/>
      <c r="Q80" s="983"/>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43"/>
      <c r="BF80" s="243"/>
      <c r="BG80" s="243"/>
      <c r="BH80" s="243"/>
      <c r="BI80" s="243"/>
      <c r="BJ80" s="243"/>
      <c r="BK80" s="243"/>
      <c r="BL80" s="243"/>
      <c r="BM80" s="243"/>
      <c r="BN80" s="243"/>
      <c r="BO80" s="243"/>
      <c r="BP80" s="243"/>
      <c r="BQ80" s="240">
        <v>74</v>
      </c>
      <c r="BR80" s="245"/>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x14ac:dyDescent="0.15">
      <c r="A81" s="240">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3"/>
      <c r="BF81" s="243"/>
      <c r="BG81" s="243"/>
      <c r="BH81" s="243"/>
      <c r="BI81" s="243"/>
      <c r="BJ81" s="243"/>
      <c r="BK81" s="243"/>
      <c r="BL81" s="243"/>
      <c r="BM81" s="243"/>
      <c r="BN81" s="243"/>
      <c r="BO81" s="243"/>
      <c r="BP81" s="243"/>
      <c r="BQ81" s="240">
        <v>75</v>
      </c>
      <c r="BR81" s="245"/>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x14ac:dyDescent="0.15">
      <c r="A82" s="240">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3"/>
      <c r="BF82" s="243"/>
      <c r="BG82" s="243"/>
      <c r="BH82" s="243"/>
      <c r="BI82" s="243"/>
      <c r="BJ82" s="243"/>
      <c r="BK82" s="243"/>
      <c r="BL82" s="243"/>
      <c r="BM82" s="243"/>
      <c r="BN82" s="243"/>
      <c r="BO82" s="243"/>
      <c r="BP82" s="243"/>
      <c r="BQ82" s="240">
        <v>76</v>
      </c>
      <c r="BR82" s="245"/>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x14ac:dyDescent="0.15">
      <c r="A83" s="240">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3"/>
      <c r="BF83" s="243"/>
      <c r="BG83" s="243"/>
      <c r="BH83" s="243"/>
      <c r="BI83" s="243"/>
      <c r="BJ83" s="243"/>
      <c r="BK83" s="243"/>
      <c r="BL83" s="243"/>
      <c r="BM83" s="243"/>
      <c r="BN83" s="243"/>
      <c r="BO83" s="243"/>
      <c r="BP83" s="243"/>
      <c r="BQ83" s="240">
        <v>77</v>
      </c>
      <c r="BR83" s="245"/>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x14ac:dyDescent="0.15">
      <c r="A84" s="240">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3"/>
      <c r="BF84" s="243"/>
      <c r="BG84" s="243"/>
      <c r="BH84" s="243"/>
      <c r="BI84" s="243"/>
      <c r="BJ84" s="243"/>
      <c r="BK84" s="243"/>
      <c r="BL84" s="243"/>
      <c r="BM84" s="243"/>
      <c r="BN84" s="243"/>
      <c r="BO84" s="243"/>
      <c r="BP84" s="243"/>
      <c r="BQ84" s="240">
        <v>78</v>
      </c>
      <c r="BR84" s="245"/>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x14ac:dyDescent="0.15">
      <c r="A85" s="240">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3"/>
      <c r="BF85" s="243"/>
      <c r="BG85" s="243"/>
      <c r="BH85" s="243"/>
      <c r="BI85" s="243"/>
      <c r="BJ85" s="243"/>
      <c r="BK85" s="243"/>
      <c r="BL85" s="243"/>
      <c r="BM85" s="243"/>
      <c r="BN85" s="243"/>
      <c r="BO85" s="243"/>
      <c r="BP85" s="243"/>
      <c r="BQ85" s="240">
        <v>79</v>
      </c>
      <c r="BR85" s="245"/>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x14ac:dyDescent="0.15">
      <c r="A86" s="240">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3"/>
      <c r="BF86" s="243"/>
      <c r="BG86" s="243"/>
      <c r="BH86" s="243"/>
      <c r="BI86" s="243"/>
      <c r="BJ86" s="243"/>
      <c r="BK86" s="243"/>
      <c r="BL86" s="243"/>
      <c r="BM86" s="243"/>
      <c r="BN86" s="243"/>
      <c r="BO86" s="243"/>
      <c r="BP86" s="243"/>
      <c r="BQ86" s="240">
        <v>80</v>
      </c>
      <c r="BR86" s="245"/>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x14ac:dyDescent="0.15">
      <c r="A87" s="246">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3"/>
      <c r="BF87" s="243"/>
      <c r="BG87" s="243"/>
      <c r="BH87" s="243"/>
      <c r="BI87" s="243"/>
      <c r="BJ87" s="243"/>
      <c r="BK87" s="243"/>
      <c r="BL87" s="243"/>
      <c r="BM87" s="243"/>
      <c r="BN87" s="243"/>
      <c r="BO87" s="243"/>
      <c r="BP87" s="243"/>
      <c r="BQ87" s="240">
        <v>81</v>
      </c>
      <c r="BR87" s="245"/>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x14ac:dyDescent="0.2">
      <c r="A88" s="242" t="s">
        <v>387</v>
      </c>
      <c r="B88" s="943" t="s">
        <v>422</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f>SUM(AF68:AJ75)</f>
        <v>13543</v>
      </c>
      <c r="AG88" s="965"/>
      <c r="AH88" s="965"/>
      <c r="AI88" s="965"/>
      <c r="AJ88" s="965"/>
      <c r="AK88" s="969"/>
      <c r="AL88" s="969"/>
      <c r="AM88" s="969"/>
      <c r="AN88" s="969"/>
      <c r="AO88" s="969"/>
      <c r="AP88" s="965">
        <f>SUM(AP68:AT75)</f>
        <v>7996</v>
      </c>
      <c r="AQ88" s="965"/>
      <c r="AR88" s="965"/>
      <c r="AS88" s="965"/>
      <c r="AT88" s="965"/>
      <c r="AU88" s="965">
        <f>SUM(AU68:AY75)</f>
        <v>63</v>
      </c>
      <c r="AV88" s="965"/>
      <c r="AW88" s="965"/>
      <c r="AX88" s="965"/>
      <c r="AY88" s="965"/>
      <c r="AZ88" s="966"/>
      <c r="BA88" s="966"/>
      <c r="BB88" s="966"/>
      <c r="BC88" s="966"/>
      <c r="BD88" s="967"/>
      <c r="BE88" s="243"/>
      <c r="BF88" s="243"/>
      <c r="BG88" s="243"/>
      <c r="BH88" s="243"/>
      <c r="BI88" s="243"/>
      <c r="BJ88" s="243"/>
      <c r="BK88" s="243"/>
      <c r="BL88" s="243"/>
      <c r="BM88" s="243"/>
      <c r="BN88" s="243"/>
      <c r="BO88" s="243"/>
      <c r="BP88" s="243"/>
      <c r="BQ88" s="240">
        <v>82</v>
      </c>
      <c r="BR88" s="245"/>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387</v>
      </c>
      <c r="BR102" s="943" t="s">
        <v>423</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32</v>
      </c>
      <c r="CS102" s="959"/>
      <c r="CT102" s="959"/>
      <c r="CU102" s="959"/>
      <c r="CV102" s="960"/>
      <c r="CW102" s="958"/>
      <c r="CX102" s="959"/>
      <c r="CY102" s="959"/>
      <c r="CZ102" s="959"/>
      <c r="DA102" s="960"/>
      <c r="DB102" s="958">
        <v>18</v>
      </c>
      <c r="DC102" s="959"/>
      <c r="DD102" s="959"/>
      <c r="DE102" s="959"/>
      <c r="DF102" s="960"/>
      <c r="DG102" s="958"/>
      <c r="DH102" s="959"/>
      <c r="DI102" s="959"/>
      <c r="DJ102" s="959"/>
      <c r="DK102" s="960"/>
      <c r="DL102" s="958"/>
      <c r="DM102" s="959"/>
      <c r="DN102" s="959"/>
      <c r="DO102" s="959"/>
      <c r="DP102" s="960"/>
      <c r="DQ102" s="958"/>
      <c r="DR102" s="959"/>
      <c r="DS102" s="959"/>
      <c r="DT102" s="959"/>
      <c r="DU102" s="960"/>
      <c r="DV102" s="943"/>
      <c r="DW102" s="944"/>
      <c r="DX102" s="944"/>
      <c r="DY102" s="944"/>
      <c r="DZ102" s="945"/>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6" t="s">
        <v>424</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7" t="s">
        <v>425</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426</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427</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48" t="s">
        <v>428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x14ac:dyDescent="0.15">
      <c r="A109" s="904" t="s">
        <v>430</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431</v>
      </c>
      <c r="AB109" s="905"/>
      <c r="AC109" s="905"/>
      <c r="AD109" s="905"/>
      <c r="AE109" s="906"/>
      <c r="AF109" s="907" t="s">
        <v>432</v>
      </c>
      <c r="AG109" s="905"/>
      <c r="AH109" s="905"/>
      <c r="AI109" s="905"/>
      <c r="AJ109" s="906"/>
      <c r="AK109" s="907" t="s">
        <v>303</v>
      </c>
      <c r="AL109" s="905"/>
      <c r="AM109" s="905"/>
      <c r="AN109" s="905"/>
      <c r="AO109" s="906"/>
      <c r="AP109" s="907" t="s">
        <v>433</v>
      </c>
      <c r="AQ109" s="905"/>
      <c r="AR109" s="905"/>
      <c r="AS109" s="905"/>
      <c r="AT109" s="935"/>
      <c r="AU109" s="904" t="s">
        <v>430</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431</v>
      </c>
      <c r="BR109" s="905"/>
      <c r="BS109" s="905"/>
      <c r="BT109" s="905"/>
      <c r="BU109" s="906"/>
      <c r="BV109" s="907" t="s">
        <v>432</v>
      </c>
      <c r="BW109" s="905"/>
      <c r="BX109" s="905"/>
      <c r="BY109" s="905"/>
      <c r="BZ109" s="906"/>
      <c r="CA109" s="907" t="s">
        <v>303</v>
      </c>
      <c r="CB109" s="905"/>
      <c r="CC109" s="905"/>
      <c r="CD109" s="905"/>
      <c r="CE109" s="906"/>
      <c r="CF109" s="942" t="s">
        <v>433</v>
      </c>
      <c r="CG109" s="942"/>
      <c r="CH109" s="942"/>
      <c r="CI109" s="942"/>
      <c r="CJ109" s="942"/>
      <c r="CK109" s="907" t="s">
        <v>434</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431</v>
      </c>
      <c r="DH109" s="905"/>
      <c r="DI109" s="905"/>
      <c r="DJ109" s="905"/>
      <c r="DK109" s="906"/>
      <c r="DL109" s="907" t="s">
        <v>432</v>
      </c>
      <c r="DM109" s="905"/>
      <c r="DN109" s="905"/>
      <c r="DO109" s="905"/>
      <c r="DP109" s="906"/>
      <c r="DQ109" s="907" t="s">
        <v>303</v>
      </c>
      <c r="DR109" s="905"/>
      <c r="DS109" s="905"/>
      <c r="DT109" s="905"/>
      <c r="DU109" s="906"/>
      <c r="DV109" s="907" t="s">
        <v>433</v>
      </c>
      <c r="DW109" s="905"/>
      <c r="DX109" s="905"/>
      <c r="DY109" s="905"/>
      <c r="DZ109" s="935"/>
    </row>
    <row r="110" spans="1:131" s="231" customFormat="1" ht="26.25" customHeight="1" x14ac:dyDescent="0.15">
      <c r="A110" s="816" t="s">
        <v>435</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255511</v>
      </c>
      <c r="AB110" s="898"/>
      <c r="AC110" s="898"/>
      <c r="AD110" s="898"/>
      <c r="AE110" s="899"/>
      <c r="AF110" s="900">
        <v>272342</v>
      </c>
      <c r="AG110" s="898"/>
      <c r="AH110" s="898"/>
      <c r="AI110" s="898"/>
      <c r="AJ110" s="899"/>
      <c r="AK110" s="900">
        <v>262379</v>
      </c>
      <c r="AL110" s="898"/>
      <c r="AM110" s="898"/>
      <c r="AN110" s="898"/>
      <c r="AO110" s="899"/>
      <c r="AP110" s="901">
        <v>16.399999999999999</v>
      </c>
      <c r="AQ110" s="902"/>
      <c r="AR110" s="902"/>
      <c r="AS110" s="902"/>
      <c r="AT110" s="903"/>
      <c r="AU110" s="936" t="s">
        <v>73</v>
      </c>
      <c r="AV110" s="937"/>
      <c r="AW110" s="937"/>
      <c r="AX110" s="937"/>
      <c r="AY110" s="937"/>
      <c r="AZ110" s="869" t="s">
        <v>436</v>
      </c>
      <c r="BA110" s="817"/>
      <c r="BB110" s="817"/>
      <c r="BC110" s="817"/>
      <c r="BD110" s="817"/>
      <c r="BE110" s="817"/>
      <c r="BF110" s="817"/>
      <c r="BG110" s="817"/>
      <c r="BH110" s="817"/>
      <c r="BI110" s="817"/>
      <c r="BJ110" s="817"/>
      <c r="BK110" s="817"/>
      <c r="BL110" s="817"/>
      <c r="BM110" s="817"/>
      <c r="BN110" s="817"/>
      <c r="BO110" s="817"/>
      <c r="BP110" s="818"/>
      <c r="BQ110" s="870">
        <v>2879671</v>
      </c>
      <c r="BR110" s="851"/>
      <c r="BS110" s="851"/>
      <c r="BT110" s="851"/>
      <c r="BU110" s="851"/>
      <c r="BV110" s="851">
        <v>2800639</v>
      </c>
      <c r="BW110" s="851"/>
      <c r="BX110" s="851"/>
      <c r="BY110" s="851"/>
      <c r="BZ110" s="851"/>
      <c r="CA110" s="851">
        <v>2792337</v>
      </c>
      <c r="CB110" s="851"/>
      <c r="CC110" s="851"/>
      <c r="CD110" s="851"/>
      <c r="CE110" s="851"/>
      <c r="CF110" s="875">
        <v>174</v>
      </c>
      <c r="CG110" s="876"/>
      <c r="CH110" s="876"/>
      <c r="CI110" s="876"/>
      <c r="CJ110" s="876"/>
      <c r="CK110" s="932" t="s">
        <v>437</v>
      </c>
      <c r="CL110" s="828"/>
      <c r="CM110" s="869" t="s">
        <v>438</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439</v>
      </c>
      <c r="DH110" s="851"/>
      <c r="DI110" s="851"/>
      <c r="DJ110" s="851"/>
      <c r="DK110" s="851"/>
      <c r="DL110" s="851" t="s">
        <v>440</v>
      </c>
      <c r="DM110" s="851"/>
      <c r="DN110" s="851"/>
      <c r="DO110" s="851"/>
      <c r="DP110" s="851"/>
      <c r="DQ110" s="851" t="s">
        <v>441</v>
      </c>
      <c r="DR110" s="851"/>
      <c r="DS110" s="851"/>
      <c r="DT110" s="851"/>
      <c r="DU110" s="851"/>
      <c r="DV110" s="852" t="s">
        <v>442</v>
      </c>
      <c r="DW110" s="852"/>
      <c r="DX110" s="852"/>
      <c r="DY110" s="852"/>
      <c r="DZ110" s="853"/>
    </row>
    <row r="111" spans="1:131" s="231" customFormat="1" ht="26.25" customHeight="1" x14ac:dyDescent="0.15">
      <c r="A111" s="783" t="s">
        <v>443</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131</v>
      </c>
      <c r="AB111" s="925"/>
      <c r="AC111" s="925"/>
      <c r="AD111" s="925"/>
      <c r="AE111" s="926"/>
      <c r="AF111" s="927" t="s">
        <v>444</v>
      </c>
      <c r="AG111" s="925"/>
      <c r="AH111" s="925"/>
      <c r="AI111" s="925"/>
      <c r="AJ111" s="926"/>
      <c r="AK111" s="927" t="s">
        <v>445</v>
      </c>
      <c r="AL111" s="925"/>
      <c r="AM111" s="925"/>
      <c r="AN111" s="925"/>
      <c r="AO111" s="926"/>
      <c r="AP111" s="928" t="s">
        <v>446</v>
      </c>
      <c r="AQ111" s="929"/>
      <c r="AR111" s="929"/>
      <c r="AS111" s="929"/>
      <c r="AT111" s="930"/>
      <c r="AU111" s="938"/>
      <c r="AV111" s="939"/>
      <c r="AW111" s="939"/>
      <c r="AX111" s="939"/>
      <c r="AY111" s="939"/>
      <c r="AZ111" s="824" t="s">
        <v>447</v>
      </c>
      <c r="BA111" s="761"/>
      <c r="BB111" s="761"/>
      <c r="BC111" s="761"/>
      <c r="BD111" s="761"/>
      <c r="BE111" s="761"/>
      <c r="BF111" s="761"/>
      <c r="BG111" s="761"/>
      <c r="BH111" s="761"/>
      <c r="BI111" s="761"/>
      <c r="BJ111" s="761"/>
      <c r="BK111" s="761"/>
      <c r="BL111" s="761"/>
      <c r="BM111" s="761"/>
      <c r="BN111" s="761"/>
      <c r="BO111" s="761"/>
      <c r="BP111" s="762"/>
      <c r="BQ111" s="825" t="s">
        <v>448</v>
      </c>
      <c r="BR111" s="826"/>
      <c r="BS111" s="826"/>
      <c r="BT111" s="826"/>
      <c r="BU111" s="826"/>
      <c r="BV111" s="826" t="s">
        <v>449</v>
      </c>
      <c r="BW111" s="826"/>
      <c r="BX111" s="826"/>
      <c r="BY111" s="826"/>
      <c r="BZ111" s="826"/>
      <c r="CA111" s="826" t="s">
        <v>449</v>
      </c>
      <c r="CB111" s="826"/>
      <c r="CC111" s="826"/>
      <c r="CD111" s="826"/>
      <c r="CE111" s="826"/>
      <c r="CF111" s="884" t="s">
        <v>449</v>
      </c>
      <c r="CG111" s="885"/>
      <c r="CH111" s="885"/>
      <c r="CI111" s="885"/>
      <c r="CJ111" s="885"/>
      <c r="CK111" s="933"/>
      <c r="CL111" s="830"/>
      <c r="CM111" s="824" t="s">
        <v>450</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451</v>
      </c>
      <c r="DH111" s="826"/>
      <c r="DI111" s="826"/>
      <c r="DJ111" s="826"/>
      <c r="DK111" s="826"/>
      <c r="DL111" s="826" t="s">
        <v>452</v>
      </c>
      <c r="DM111" s="826"/>
      <c r="DN111" s="826"/>
      <c r="DO111" s="826"/>
      <c r="DP111" s="826"/>
      <c r="DQ111" s="826" t="s">
        <v>453</v>
      </c>
      <c r="DR111" s="826"/>
      <c r="DS111" s="826"/>
      <c r="DT111" s="826"/>
      <c r="DU111" s="826"/>
      <c r="DV111" s="803" t="s">
        <v>452</v>
      </c>
      <c r="DW111" s="803"/>
      <c r="DX111" s="803"/>
      <c r="DY111" s="803"/>
      <c r="DZ111" s="804"/>
    </row>
    <row r="112" spans="1:131" s="231" customFormat="1" ht="26.25" customHeight="1" x14ac:dyDescent="0.15">
      <c r="A112" s="918" t="s">
        <v>454</v>
      </c>
      <c r="B112" s="919"/>
      <c r="C112" s="761" t="s">
        <v>455</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445</v>
      </c>
      <c r="AB112" s="789"/>
      <c r="AC112" s="789"/>
      <c r="AD112" s="789"/>
      <c r="AE112" s="790"/>
      <c r="AF112" s="791" t="s">
        <v>456</v>
      </c>
      <c r="AG112" s="789"/>
      <c r="AH112" s="789"/>
      <c r="AI112" s="789"/>
      <c r="AJ112" s="790"/>
      <c r="AK112" s="791" t="s">
        <v>131</v>
      </c>
      <c r="AL112" s="789"/>
      <c r="AM112" s="789"/>
      <c r="AN112" s="789"/>
      <c r="AO112" s="790"/>
      <c r="AP112" s="833" t="s">
        <v>439</v>
      </c>
      <c r="AQ112" s="834"/>
      <c r="AR112" s="834"/>
      <c r="AS112" s="834"/>
      <c r="AT112" s="835"/>
      <c r="AU112" s="938"/>
      <c r="AV112" s="939"/>
      <c r="AW112" s="939"/>
      <c r="AX112" s="939"/>
      <c r="AY112" s="939"/>
      <c r="AZ112" s="824" t="s">
        <v>457</v>
      </c>
      <c r="BA112" s="761"/>
      <c r="BB112" s="761"/>
      <c r="BC112" s="761"/>
      <c r="BD112" s="761"/>
      <c r="BE112" s="761"/>
      <c r="BF112" s="761"/>
      <c r="BG112" s="761"/>
      <c r="BH112" s="761"/>
      <c r="BI112" s="761"/>
      <c r="BJ112" s="761"/>
      <c r="BK112" s="761"/>
      <c r="BL112" s="761"/>
      <c r="BM112" s="761"/>
      <c r="BN112" s="761"/>
      <c r="BO112" s="761"/>
      <c r="BP112" s="762"/>
      <c r="BQ112" s="825">
        <v>1054785</v>
      </c>
      <c r="BR112" s="826"/>
      <c r="BS112" s="826"/>
      <c r="BT112" s="826"/>
      <c r="BU112" s="826"/>
      <c r="BV112" s="826">
        <v>952772</v>
      </c>
      <c r="BW112" s="826"/>
      <c r="BX112" s="826"/>
      <c r="BY112" s="826"/>
      <c r="BZ112" s="826"/>
      <c r="CA112" s="826">
        <v>841404</v>
      </c>
      <c r="CB112" s="826"/>
      <c r="CC112" s="826"/>
      <c r="CD112" s="826"/>
      <c r="CE112" s="826"/>
      <c r="CF112" s="884">
        <v>52.4</v>
      </c>
      <c r="CG112" s="885"/>
      <c r="CH112" s="885"/>
      <c r="CI112" s="885"/>
      <c r="CJ112" s="885"/>
      <c r="CK112" s="933"/>
      <c r="CL112" s="830"/>
      <c r="CM112" s="824" t="s">
        <v>458</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459</v>
      </c>
      <c r="DH112" s="826"/>
      <c r="DI112" s="826"/>
      <c r="DJ112" s="826"/>
      <c r="DK112" s="826"/>
      <c r="DL112" s="826" t="s">
        <v>440</v>
      </c>
      <c r="DM112" s="826"/>
      <c r="DN112" s="826"/>
      <c r="DO112" s="826"/>
      <c r="DP112" s="826"/>
      <c r="DQ112" s="826" t="s">
        <v>444</v>
      </c>
      <c r="DR112" s="826"/>
      <c r="DS112" s="826"/>
      <c r="DT112" s="826"/>
      <c r="DU112" s="826"/>
      <c r="DV112" s="803" t="s">
        <v>459</v>
      </c>
      <c r="DW112" s="803"/>
      <c r="DX112" s="803"/>
      <c r="DY112" s="803"/>
      <c r="DZ112" s="804"/>
    </row>
    <row r="113" spans="1:130" s="231" customFormat="1" ht="26.25" customHeight="1" x14ac:dyDescent="0.15">
      <c r="A113" s="920"/>
      <c r="B113" s="921"/>
      <c r="C113" s="761" t="s">
        <v>460</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120475</v>
      </c>
      <c r="AB113" s="925"/>
      <c r="AC113" s="925"/>
      <c r="AD113" s="925"/>
      <c r="AE113" s="926"/>
      <c r="AF113" s="927">
        <v>112298</v>
      </c>
      <c r="AG113" s="925"/>
      <c r="AH113" s="925"/>
      <c r="AI113" s="925"/>
      <c r="AJ113" s="926"/>
      <c r="AK113" s="927">
        <v>113406</v>
      </c>
      <c r="AL113" s="925"/>
      <c r="AM113" s="925"/>
      <c r="AN113" s="925"/>
      <c r="AO113" s="926"/>
      <c r="AP113" s="928">
        <v>7.1</v>
      </c>
      <c r="AQ113" s="929"/>
      <c r="AR113" s="929"/>
      <c r="AS113" s="929"/>
      <c r="AT113" s="930"/>
      <c r="AU113" s="938"/>
      <c r="AV113" s="939"/>
      <c r="AW113" s="939"/>
      <c r="AX113" s="939"/>
      <c r="AY113" s="939"/>
      <c r="AZ113" s="824" t="s">
        <v>461</v>
      </c>
      <c r="BA113" s="761"/>
      <c r="BB113" s="761"/>
      <c r="BC113" s="761"/>
      <c r="BD113" s="761"/>
      <c r="BE113" s="761"/>
      <c r="BF113" s="761"/>
      <c r="BG113" s="761"/>
      <c r="BH113" s="761"/>
      <c r="BI113" s="761"/>
      <c r="BJ113" s="761"/>
      <c r="BK113" s="761"/>
      <c r="BL113" s="761"/>
      <c r="BM113" s="761"/>
      <c r="BN113" s="761"/>
      <c r="BO113" s="761"/>
      <c r="BP113" s="762"/>
      <c r="BQ113" s="825">
        <v>43394</v>
      </c>
      <c r="BR113" s="826"/>
      <c r="BS113" s="826"/>
      <c r="BT113" s="826"/>
      <c r="BU113" s="826"/>
      <c r="BV113" s="826">
        <v>45103</v>
      </c>
      <c r="BW113" s="826"/>
      <c r="BX113" s="826"/>
      <c r="BY113" s="826"/>
      <c r="BZ113" s="826"/>
      <c r="CA113" s="826">
        <v>63332</v>
      </c>
      <c r="CB113" s="826"/>
      <c r="CC113" s="826"/>
      <c r="CD113" s="826"/>
      <c r="CE113" s="826"/>
      <c r="CF113" s="884">
        <v>3.9</v>
      </c>
      <c r="CG113" s="885"/>
      <c r="CH113" s="885"/>
      <c r="CI113" s="885"/>
      <c r="CJ113" s="885"/>
      <c r="CK113" s="933"/>
      <c r="CL113" s="830"/>
      <c r="CM113" s="824" t="s">
        <v>462</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131</v>
      </c>
      <c r="DH113" s="789"/>
      <c r="DI113" s="789"/>
      <c r="DJ113" s="789"/>
      <c r="DK113" s="790"/>
      <c r="DL113" s="791" t="s">
        <v>463</v>
      </c>
      <c r="DM113" s="789"/>
      <c r="DN113" s="789"/>
      <c r="DO113" s="789"/>
      <c r="DP113" s="790"/>
      <c r="DQ113" s="791" t="s">
        <v>453</v>
      </c>
      <c r="DR113" s="789"/>
      <c r="DS113" s="789"/>
      <c r="DT113" s="789"/>
      <c r="DU113" s="790"/>
      <c r="DV113" s="833" t="s">
        <v>448</v>
      </c>
      <c r="DW113" s="834"/>
      <c r="DX113" s="834"/>
      <c r="DY113" s="834"/>
      <c r="DZ113" s="835"/>
    </row>
    <row r="114" spans="1:130" s="231" customFormat="1" ht="26.25" customHeight="1" x14ac:dyDescent="0.15">
      <c r="A114" s="920"/>
      <c r="B114" s="921"/>
      <c r="C114" s="761" t="s">
        <v>464</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4564</v>
      </c>
      <c r="AB114" s="789"/>
      <c r="AC114" s="789"/>
      <c r="AD114" s="789"/>
      <c r="AE114" s="790"/>
      <c r="AF114" s="791">
        <v>4504</v>
      </c>
      <c r="AG114" s="789"/>
      <c r="AH114" s="789"/>
      <c r="AI114" s="789"/>
      <c r="AJ114" s="790"/>
      <c r="AK114" s="791">
        <v>4283</v>
      </c>
      <c r="AL114" s="789"/>
      <c r="AM114" s="789"/>
      <c r="AN114" s="789"/>
      <c r="AO114" s="790"/>
      <c r="AP114" s="833">
        <v>0.3</v>
      </c>
      <c r="AQ114" s="834"/>
      <c r="AR114" s="834"/>
      <c r="AS114" s="834"/>
      <c r="AT114" s="835"/>
      <c r="AU114" s="938"/>
      <c r="AV114" s="939"/>
      <c r="AW114" s="939"/>
      <c r="AX114" s="939"/>
      <c r="AY114" s="939"/>
      <c r="AZ114" s="824" t="s">
        <v>465</v>
      </c>
      <c r="BA114" s="761"/>
      <c r="BB114" s="761"/>
      <c r="BC114" s="761"/>
      <c r="BD114" s="761"/>
      <c r="BE114" s="761"/>
      <c r="BF114" s="761"/>
      <c r="BG114" s="761"/>
      <c r="BH114" s="761"/>
      <c r="BI114" s="761"/>
      <c r="BJ114" s="761"/>
      <c r="BK114" s="761"/>
      <c r="BL114" s="761"/>
      <c r="BM114" s="761"/>
      <c r="BN114" s="761"/>
      <c r="BO114" s="761"/>
      <c r="BP114" s="762"/>
      <c r="BQ114" s="825">
        <v>405448</v>
      </c>
      <c r="BR114" s="826"/>
      <c r="BS114" s="826"/>
      <c r="BT114" s="826"/>
      <c r="BU114" s="826"/>
      <c r="BV114" s="826">
        <v>379424</v>
      </c>
      <c r="BW114" s="826"/>
      <c r="BX114" s="826"/>
      <c r="BY114" s="826"/>
      <c r="BZ114" s="826"/>
      <c r="CA114" s="826">
        <v>346147</v>
      </c>
      <c r="CB114" s="826"/>
      <c r="CC114" s="826"/>
      <c r="CD114" s="826"/>
      <c r="CE114" s="826"/>
      <c r="CF114" s="884">
        <v>21.6</v>
      </c>
      <c r="CG114" s="885"/>
      <c r="CH114" s="885"/>
      <c r="CI114" s="885"/>
      <c r="CJ114" s="885"/>
      <c r="CK114" s="933"/>
      <c r="CL114" s="830"/>
      <c r="CM114" s="824" t="s">
        <v>466</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451</v>
      </c>
      <c r="DH114" s="789"/>
      <c r="DI114" s="789"/>
      <c r="DJ114" s="789"/>
      <c r="DK114" s="790"/>
      <c r="DL114" s="791" t="s">
        <v>463</v>
      </c>
      <c r="DM114" s="789"/>
      <c r="DN114" s="789"/>
      <c r="DO114" s="789"/>
      <c r="DP114" s="790"/>
      <c r="DQ114" s="791" t="s">
        <v>459</v>
      </c>
      <c r="DR114" s="789"/>
      <c r="DS114" s="789"/>
      <c r="DT114" s="789"/>
      <c r="DU114" s="790"/>
      <c r="DV114" s="833" t="s">
        <v>467</v>
      </c>
      <c r="DW114" s="834"/>
      <c r="DX114" s="834"/>
      <c r="DY114" s="834"/>
      <c r="DZ114" s="835"/>
    </row>
    <row r="115" spans="1:130" s="231" customFormat="1" ht="26.25" customHeight="1" x14ac:dyDescent="0.15">
      <c r="A115" s="920"/>
      <c r="B115" s="921"/>
      <c r="C115" s="761" t="s">
        <v>468</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t="s">
        <v>452</v>
      </c>
      <c r="AB115" s="925"/>
      <c r="AC115" s="925"/>
      <c r="AD115" s="925"/>
      <c r="AE115" s="926"/>
      <c r="AF115" s="927" t="s">
        <v>449</v>
      </c>
      <c r="AG115" s="925"/>
      <c r="AH115" s="925"/>
      <c r="AI115" s="925"/>
      <c r="AJ115" s="926"/>
      <c r="AK115" s="927" t="s">
        <v>131</v>
      </c>
      <c r="AL115" s="925"/>
      <c r="AM115" s="925"/>
      <c r="AN115" s="925"/>
      <c r="AO115" s="926"/>
      <c r="AP115" s="928" t="s">
        <v>451</v>
      </c>
      <c r="AQ115" s="929"/>
      <c r="AR115" s="929"/>
      <c r="AS115" s="929"/>
      <c r="AT115" s="930"/>
      <c r="AU115" s="938"/>
      <c r="AV115" s="939"/>
      <c r="AW115" s="939"/>
      <c r="AX115" s="939"/>
      <c r="AY115" s="939"/>
      <c r="AZ115" s="824" t="s">
        <v>469</v>
      </c>
      <c r="BA115" s="761"/>
      <c r="BB115" s="761"/>
      <c r="BC115" s="761"/>
      <c r="BD115" s="761"/>
      <c r="BE115" s="761"/>
      <c r="BF115" s="761"/>
      <c r="BG115" s="761"/>
      <c r="BH115" s="761"/>
      <c r="BI115" s="761"/>
      <c r="BJ115" s="761"/>
      <c r="BK115" s="761"/>
      <c r="BL115" s="761"/>
      <c r="BM115" s="761"/>
      <c r="BN115" s="761"/>
      <c r="BO115" s="761"/>
      <c r="BP115" s="762"/>
      <c r="BQ115" s="825" t="s">
        <v>445</v>
      </c>
      <c r="BR115" s="826"/>
      <c r="BS115" s="826"/>
      <c r="BT115" s="826"/>
      <c r="BU115" s="826"/>
      <c r="BV115" s="826" t="s">
        <v>440</v>
      </c>
      <c r="BW115" s="826"/>
      <c r="BX115" s="826"/>
      <c r="BY115" s="826"/>
      <c r="BZ115" s="826"/>
      <c r="CA115" s="826" t="s">
        <v>444</v>
      </c>
      <c r="CB115" s="826"/>
      <c r="CC115" s="826"/>
      <c r="CD115" s="826"/>
      <c r="CE115" s="826"/>
      <c r="CF115" s="884" t="s">
        <v>439</v>
      </c>
      <c r="CG115" s="885"/>
      <c r="CH115" s="885"/>
      <c r="CI115" s="885"/>
      <c r="CJ115" s="885"/>
      <c r="CK115" s="933"/>
      <c r="CL115" s="830"/>
      <c r="CM115" s="824" t="s">
        <v>470</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444</v>
      </c>
      <c r="DH115" s="789"/>
      <c r="DI115" s="789"/>
      <c r="DJ115" s="789"/>
      <c r="DK115" s="790"/>
      <c r="DL115" s="791" t="s">
        <v>442</v>
      </c>
      <c r="DM115" s="789"/>
      <c r="DN115" s="789"/>
      <c r="DO115" s="789"/>
      <c r="DP115" s="790"/>
      <c r="DQ115" s="791" t="s">
        <v>456</v>
      </c>
      <c r="DR115" s="789"/>
      <c r="DS115" s="789"/>
      <c r="DT115" s="789"/>
      <c r="DU115" s="790"/>
      <c r="DV115" s="833" t="s">
        <v>446</v>
      </c>
      <c r="DW115" s="834"/>
      <c r="DX115" s="834"/>
      <c r="DY115" s="834"/>
      <c r="DZ115" s="835"/>
    </row>
    <row r="116" spans="1:130" s="231" customFormat="1" ht="26.25" customHeight="1" x14ac:dyDescent="0.15">
      <c r="A116" s="922"/>
      <c r="B116" s="923"/>
      <c r="C116" s="848" t="s">
        <v>471</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91</v>
      </c>
      <c r="AB116" s="789"/>
      <c r="AC116" s="789"/>
      <c r="AD116" s="789"/>
      <c r="AE116" s="790"/>
      <c r="AF116" s="791">
        <v>27</v>
      </c>
      <c r="AG116" s="789"/>
      <c r="AH116" s="789"/>
      <c r="AI116" s="789"/>
      <c r="AJ116" s="790"/>
      <c r="AK116" s="791" t="s">
        <v>442</v>
      </c>
      <c r="AL116" s="789"/>
      <c r="AM116" s="789"/>
      <c r="AN116" s="789"/>
      <c r="AO116" s="790"/>
      <c r="AP116" s="833" t="s">
        <v>472</v>
      </c>
      <c r="AQ116" s="834"/>
      <c r="AR116" s="834"/>
      <c r="AS116" s="834"/>
      <c r="AT116" s="835"/>
      <c r="AU116" s="938"/>
      <c r="AV116" s="939"/>
      <c r="AW116" s="939"/>
      <c r="AX116" s="939"/>
      <c r="AY116" s="939"/>
      <c r="AZ116" s="872" t="s">
        <v>473</v>
      </c>
      <c r="BA116" s="873"/>
      <c r="BB116" s="873"/>
      <c r="BC116" s="873"/>
      <c r="BD116" s="873"/>
      <c r="BE116" s="873"/>
      <c r="BF116" s="873"/>
      <c r="BG116" s="873"/>
      <c r="BH116" s="873"/>
      <c r="BI116" s="873"/>
      <c r="BJ116" s="873"/>
      <c r="BK116" s="873"/>
      <c r="BL116" s="873"/>
      <c r="BM116" s="873"/>
      <c r="BN116" s="873"/>
      <c r="BO116" s="873"/>
      <c r="BP116" s="874"/>
      <c r="BQ116" s="825" t="s">
        <v>449</v>
      </c>
      <c r="BR116" s="826"/>
      <c r="BS116" s="826"/>
      <c r="BT116" s="826"/>
      <c r="BU116" s="826"/>
      <c r="BV116" s="826" t="s">
        <v>449</v>
      </c>
      <c r="BW116" s="826"/>
      <c r="BX116" s="826"/>
      <c r="BY116" s="826"/>
      <c r="BZ116" s="826"/>
      <c r="CA116" s="826" t="s">
        <v>459</v>
      </c>
      <c r="CB116" s="826"/>
      <c r="CC116" s="826"/>
      <c r="CD116" s="826"/>
      <c r="CE116" s="826"/>
      <c r="CF116" s="884" t="s">
        <v>474</v>
      </c>
      <c r="CG116" s="885"/>
      <c r="CH116" s="885"/>
      <c r="CI116" s="885"/>
      <c r="CJ116" s="885"/>
      <c r="CK116" s="933"/>
      <c r="CL116" s="830"/>
      <c r="CM116" s="824" t="s">
        <v>475</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442</v>
      </c>
      <c r="DH116" s="789"/>
      <c r="DI116" s="789"/>
      <c r="DJ116" s="789"/>
      <c r="DK116" s="790"/>
      <c r="DL116" s="791" t="s">
        <v>440</v>
      </c>
      <c r="DM116" s="789"/>
      <c r="DN116" s="789"/>
      <c r="DO116" s="789"/>
      <c r="DP116" s="790"/>
      <c r="DQ116" s="791" t="s">
        <v>476</v>
      </c>
      <c r="DR116" s="789"/>
      <c r="DS116" s="789"/>
      <c r="DT116" s="789"/>
      <c r="DU116" s="790"/>
      <c r="DV116" s="833" t="s">
        <v>131</v>
      </c>
      <c r="DW116" s="834"/>
      <c r="DX116" s="834"/>
      <c r="DY116" s="834"/>
      <c r="DZ116" s="835"/>
    </row>
    <row r="117" spans="1:130" s="231" customFormat="1" ht="26.25" customHeight="1" x14ac:dyDescent="0.15">
      <c r="A117" s="904" t="s">
        <v>186</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477</v>
      </c>
      <c r="Z117" s="906"/>
      <c r="AA117" s="911">
        <v>380641</v>
      </c>
      <c r="AB117" s="912"/>
      <c r="AC117" s="912"/>
      <c r="AD117" s="912"/>
      <c r="AE117" s="913"/>
      <c r="AF117" s="914">
        <v>389171</v>
      </c>
      <c r="AG117" s="912"/>
      <c r="AH117" s="912"/>
      <c r="AI117" s="912"/>
      <c r="AJ117" s="913"/>
      <c r="AK117" s="914">
        <v>380068</v>
      </c>
      <c r="AL117" s="912"/>
      <c r="AM117" s="912"/>
      <c r="AN117" s="912"/>
      <c r="AO117" s="913"/>
      <c r="AP117" s="915"/>
      <c r="AQ117" s="916"/>
      <c r="AR117" s="916"/>
      <c r="AS117" s="916"/>
      <c r="AT117" s="917"/>
      <c r="AU117" s="938"/>
      <c r="AV117" s="939"/>
      <c r="AW117" s="939"/>
      <c r="AX117" s="939"/>
      <c r="AY117" s="939"/>
      <c r="AZ117" s="872" t="s">
        <v>478</v>
      </c>
      <c r="BA117" s="873"/>
      <c r="BB117" s="873"/>
      <c r="BC117" s="873"/>
      <c r="BD117" s="873"/>
      <c r="BE117" s="873"/>
      <c r="BF117" s="873"/>
      <c r="BG117" s="873"/>
      <c r="BH117" s="873"/>
      <c r="BI117" s="873"/>
      <c r="BJ117" s="873"/>
      <c r="BK117" s="873"/>
      <c r="BL117" s="873"/>
      <c r="BM117" s="873"/>
      <c r="BN117" s="873"/>
      <c r="BO117" s="873"/>
      <c r="BP117" s="874"/>
      <c r="BQ117" s="825" t="s">
        <v>131</v>
      </c>
      <c r="BR117" s="826"/>
      <c r="BS117" s="826"/>
      <c r="BT117" s="826"/>
      <c r="BU117" s="826"/>
      <c r="BV117" s="826" t="s">
        <v>476</v>
      </c>
      <c r="BW117" s="826"/>
      <c r="BX117" s="826"/>
      <c r="BY117" s="826"/>
      <c r="BZ117" s="826"/>
      <c r="CA117" s="826" t="s">
        <v>446</v>
      </c>
      <c r="CB117" s="826"/>
      <c r="CC117" s="826"/>
      <c r="CD117" s="826"/>
      <c r="CE117" s="826"/>
      <c r="CF117" s="884" t="s">
        <v>476</v>
      </c>
      <c r="CG117" s="885"/>
      <c r="CH117" s="885"/>
      <c r="CI117" s="885"/>
      <c r="CJ117" s="885"/>
      <c r="CK117" s="933"/>
      <c r="CL117" s="830"/>
      <c r="CM117" s="824" t="s">
        <v>479</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474</v>
      </c>
      <c r="DH117" s="789"/>
      <c r="DI117" s="789"/>
      <c r="DJ117" s="789"/>
      <c r="DK117" s="790"/>
      <c r="DL117" s="791" t="s">
        <v>442</v>
      </c>
      <c r="DM117" s="789"/>
      <c r="DN117" s="789"/>
      <c r="DO117" s="789"/>
      <c r="DP117" s="790"/>
      <c r="DQ117" s="791" t="s">
        <v>476</v>
      </c>
      <c r="DR117" s="789"/>
      <c r="DS117" s="789"/>
      <c r="DT117" s="789"/>
      <c r="DU117" s="790"/>
      <c r="DV117" s="833" t="s">
        <v>463</v>
      </c>
      <c r="DW117" s="834"/>
      <c r="DX117" s="834"/>
      <c r="DY117" s="834"/>
      <c r="DZ117" s="835"/>
    </row>
    <row r="118" spans="1:130" s="231" customFormat="1" ht="26.25" customHeight="1" x14ac:dyDescent="0.15">
      <c r="A118" s="904" t="s">
        <v>434</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431</v>
      </c>
      <c r="AB118" s="905"/>
      <c r="AC118" s="905"/>
      <c r="AD118" s="905"/>
      <c r="AE118" s="906"/>
      <c r="AF118" s="907" t="s">
        <v>432</v>
      </c>
      <c r="AG118" s="905"/>
      <c r="AH118" s="905"/>
      <c r="AI118" s="905"/>
      <c r="AJ118" s="906"/>
      <c r="AK118" s="907" t="s">
        <v>303</v>
      </c>
      <c r="AL118" s="905"/>
      <c r="AM118" s="905"/>
      <c r="AN118" s="905"/>
      <c r="AO118" s="906"/>
      <c r="AP118" s="908" t="s">
        <v>433</v>
      </c>
      <c r="AQ118" s="909"/>
      <c r="AR118" s="909"/>
      <c r="AS118" s="909"/>
      <c r="AT118" s="910"/>
      <c r="AU118" s="938"/>
      <c r="AV118" s="939"/>
      <c r="AW118" s="939"/>
      <c r="AX118" s="939"/>
      <c r="AY118" s="939"/>
      <c r="AZ118" s="847" t="s">
        <v>480</v>
      </c>
      <c r="BA118" s="848"/>
      <c r="BB118" s="848"/>
      <c r="BC118" s="848"/>
      <c r="BD118" s="848"/>
      <c r="BE118" s="848"/>
      <c r="BF118" s="848"/>
      <c r="BG118" s="848"/>
      <c r="BH118" s="848"/>
      <c r="BI118" s="848"/>
      <c r="BJ118" s="848"/>
      <c r="BK118" s="848"/>
      <c r="BL118" s="848"/>
      <c r="BM118" s="848"/>
      <c r="BN118" s="848"/>
      <c r="BO118" s="848"/>
      <c r="BP118" s="849"/>
      <c r="BQ118" s="888" t="s">
        <v>449</v>
      </c>
      <c r="BR118" s="854"/>
      <c r="BS118" s="854"/>
      <c r="BT118" s="854"/>
      <c r="BU118" s="854"/>
      <c r="BV118" s="854" t="s">
        <v>472</v>
      </c>
      <c r="BW118" s="854"/>
      <c r="BX118" s="854"/>
      <c r="BY118" s="854"/>
      <c r="BZ118" s="854"/>
      <c r="CA118" s="854" t="s">
        <v>449</v>
      </c>
      <c r="CB118" s="854"/>
      <c r="CC118" s="854"/>
      <c r="CD118" s="854"/>
      <c r="CE118" s="854"/>
      <c r="CF118" s="884" t="s">
        <v>463</v>
      </c>
      <c r="CG118" s="885"/>
      <c r="CH118" s="885"/>
      <c r="CI118" s="885"/>
      <c r="CJ118" s="885"/>
      <c r="CK118" s="933"/>
      <c r="CL118" s="830"/>
      <c r="CM118" s="824" t="s">
        <v>481</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440</v>
      </c>
      <c r="DH118" s="789"/>
      <c r="DI118" s="789"/>
      <c r="DJ118" s="789"/>
      <c r="DK118" s="790"/>
      <c r="DL118" s="791" t="s">
        <v>449</v>
      </c>
      <c r="DM118" s="789"/>
      <c r="DN118" s="789"/>
      <c r="DO118" s="789"/>
      <c r="DP118" s="790"/>
      <c r="DQ118" s="791" t="s">
        <v>463</v>
      </c>
      <c r="DR118" s="789"/>
      <c r="DS118" s="789"/>
      <c r="DT118" s="789"/>
      <c r="DU118" s="790"/>
      <c r="DV118" s="833" t="s">
        <v>439</v>
      </c>
      <c r="DW118" s="834"/>
      <c r="DX118" s="834"/>
      <c r="DY118" s="834"/>
      <c r="DZ118" s="835"/>
    </row>
    <row r="119" spans="1:130" s="231" customFormat="1" ht="26.25" customHeight="1" x14ac:dyDescent="0.15">
      <c r="A119" s="827" t="s">
        <v>437</v>
      </c>
      <c r="B119" s="828"/>
      <c r="C119" s="869" t="s">
        <v>438</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131</v>
      </c>
      <c r="AB119" s="898"/>
      <c r="AC119" s="898"/>
      <c r="AD119" s="898"/>
      <c r="AE119" s="899"/>
      <c r="AF119" s="900" t="s">
        <v>446</v>
      </c>
      <c r="AG119" s="898"/>
      <c r="AH119" s="898"/>
      <c r="AI119" s="898"/>
      <c r="AJ119" s="899"/>
      <c r="AK119" s="900" t="s">
        <v>446</v>
      </c>
      <c r="AL119" s="898"/>
      <c r="AM119" s="898"/>
      <c r="AN119" s="898"/>
      <c r="AO119" s="899"/>
      <c r="AP119" s="901" t="s">
        <v>452</v>
      </c>
      <c r="AQ119" s="902"/>
      <c r="AR119" s="902"/>
      <c r="AS119" s="902"/>
      <c r="AT119" s="903"/>
      <c r="AU119" s="940"/>
      <c r="AV119" s="941"/>
      <c r="AW119" s="941"/>
      <c r="AX119" s="941"/>
      <c r="AY119" s="941"/>
      <c r="AZ119" s="253" t="s">
        <v>186</v>
      </c>
      <c r="BA119" s="253"/>
      <c r="BB119" s="253"/>
      <c r="BC119" s="253"/>
      <c r="BD119" s="253"/>
      <c r="BE119" s="253"/>
      <c r="BF119" s="253"/>
      <c r="BG119" s="253"/>
      <c r="BH119" s="253"/>
      <c r="BI119" s="253"/>
      <c r="BJ119" s="253"/>
      <c r="BK119" s="253"/>
      <c r="BL119" s="253"/>
      <c r="BM119" s="253"/>
      <c r="BN119" s="253"/>
      <c r="BO119" s="886" t="s">
        <v>482</v>
      </c>
      <c r="BP119" s="887"/>
      <c r="BQ119" s="888">
        <v>4383298</v>
      </c>
      <c r="BR119" s="854"/>
      <c r="BS119" s="854"/>
      <c r="BT119" s="854"/>
      <c r="BU119" s="854"/>
      <c r="BV119" s="854">
        <v>4177938</v>
      </c>
      <c r="BW119" s="854"/>
      <c r="BX119" s="854"/>
      <c r="BY119" s="854"/>
      <c r="BZ119" s="854"/>
      <c r="CA119" s="854">
        <v>4043220</v>
      </c>
      <c r="CB119" s="854"/>
      <c r="CC119" s="854"/>
      <c r="CD119" s="854"/>
      <c r="CE119" s="854"/>
      <c r="CF119" s="757"/>
      <c r="CG119" s="758"/>
      <c r="CH119" s="758"/>
      <c r="CI119" s="758"/>
      <c r="CJ119" s="843"/>
      <c r="CK119" s="934"/>
      <c r="CL119" s="832"/>
      <c r="CM119" s="847" t="s">
        <v>483</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442</v>
      </c>
      <c r="DH119" s="773"/>
      <c r="DI119" s="773"/>
      <c r="DJ119" s="773"/>
      <c r="DK119" s="774"/>
      <c r="DL119" s="775" t="s">
        <v>442</v>
      </c>
      <c r="DM119" s="773"/>
      <c r="DN119" s="773"/>
      <c r="DO119" s="773"/>
      <c r="DP119" s="774"/>
      <c r="DQ119" s="775" t="s">
        <v>463</v>
      </c>
      <c r="DR119" s="773"/>
      <c r="DS119" s="773"/>
      <c r="DT119" s="773"/>
      <c r="DU119" s="774"/>
      <c r="DV119" s="857" t="s">
        <v>467</v>
      </c>
      <c r="DW119" s="858"/>
      <c r="DX119" s="858"/>
      <c r="DY119" s="858"/>
      <c r="DZ119" s="859"/>
    </row>
    <row r="120" spans="1:130" s="231" customFormat="1" ht="26.25" customHeight="1" x14ac:dyDescent="0.15">
      <c r="A120" s="829"/>
      <c r="B120" s="830"/>
      <c r="C120" s="824" t="s">
        <v>450</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446</v>
      </c>
      <c r="AB120" s="789"/>
      <c r="AC120" s="789"/>
      <c r="AD120" s="789"/>
      <c r="AE120" s="790"/>
      <c r="AF120" s="791" t="s">
        <v>446</v>
      </c>
      <c r="AG120" s="789"/>
      <c r="AH120" s="789"/>
      <c r="AI120" s="789"/>
      <c r="AJ120" s="790"/>
      <c r="AK120" s="791" t="s">
        <v>474</v>
      </c>
      <c r="AL120" s="789"/>
      <c r="AM120" s="789"/>
      <c r="AN120" s="789"/>
      <c r="AO120" s="790"/>
      <c r="AP120" s="833" t="s">
        <v>442</v>
      </c>
      <c r="AQ120" s="834"/>
      <c r="AR120" s="834"/>
      <c r="AS120" s="834"/>
      <c r="AT120" s="835"/>
      <c r="AU120" s="889" t="s">
        <v>484</v>
      </c>
      <c r="AV120" s="890"/>
      <c r="AW120" s="890"/>
      <c r="AX120" s="890"/>
      <c r="AY120" s="891"/>
      <c r="AZ120" s="869" t="s">
        <v>485</v>
      </c>
      <c r="BA120" s="817"/>
      <c r="BB120" s="817"/>
      <c r="BC120" s="817"/>
      <c r="BD120" s="817"/>
      <c r="BE120" s="817"/>
      <c r="BF120" s="817"/>
      <c r="BG120" s="817"/>
      <c r="BH120" s="817"/>
      <c r="BI120" s="817"/>
      <c r="BJ120" s="817"/>
      <c r="BK120" s="817"/>
      <c r="BL120" s="817"/>
      <c r="BM120" s="817"/>
      <c r="BN120" s="817"/>
      <c r="BO120" s="817"/>
      <c r="BP120" s="818"/>
      <c r="BQ120" s="870">
        <v>1130597</v>
      </c>
      <c r="BR120" s="851"/>
      <c r="BS120" s="851"/>
      <c r="BT120" s="851"/>
      <c r="BU120" s="851"/>
      <c r="BV120" s="851">
        <v>1263397</v>
      </c>
      <c r="BW120" s="851"/>
      <c r="BX120" s="851"/>
      <c r="BY120" s="851"/>
      <c r="BZ120" s="851"/>
      <c r="CA120" s="851">
        <v>1424172</v>
      </c>
      <c r="CB120" s="851"/>
      <c r="CC120" s="851"/>
      <c r="CD120" s="851"/>
      <c r="CE120" s="851"/>
      <c r="CF120" s="875">
        <v>88.8</v>
      </c>
      <c r="CG120" s="876"/>
      <c r="CH120" s="876"/>
      <c r="CI120" s="876"/>
      <c r="CJ120" s="876"/>
      <c r="CK120" s="877" t="s">
        <v>486</v>
      </c>
      <c r="CL120" s="861"/>
      <c r="CM120" s="861"/>
      <c r="CN120" s="861"/>
      <c r="CO120" s="862"/>
      <c r="CP120" s="881" t="s">
        <v>487</v>
      </c>
      <c r="CQ120" s="882"/>
      <c r="CR120" s="882"/>
      <c r="CS120" s="882"/>
      <c r="CT120" s="882"/>
      <c r="CU120" s="882"/>
      <c r="CV120" s="882"/>
      <c r="CW120" s="882"/>
      <c r="CX120" s="882"/>
      <c r="CY120" s="882"/>
      <c r="CZ120" s="882"/>
      <c r="DA120" s="882"/>
      <c r="DB120" s="882"/>
      <c r="DC120" s="882"/>
      <c r="DD120" s="882"/>
      <c r="DE120" s="882"/>
      <c r="DF120" s="883"/>
      <c r="DG120" s="870">
        <v>751488</v>
      </c>
      <c r="DH120" s="851"/>
      <c r="DI120" s="851"/>
      <c r="DJ120" s="851"/>
      <c r="DK120" s="851"/>
      <c r="DL120" s="851">
        <v>665124</v>
      </c>
      <c r="DM120" s="851"/>
      <c r="DN120" s="851"/>
      <c r="DO120" s="851"/>
      <c r="DP120" s="851"/>
      <c r="DQ120" s="851">
        <v>580153</v>
      </c>
      <c r="DR120" s="851"/>
      <c r="DS120" s="851"/>
      <c r="DT120" s="851"/>
      <c r="DU120" s="851"/>
      <c r="DV120" s="852">
        <v>36.200000000000003</v>
      </c>
      <c r="DW120" s="852"/>
      <c r="DX120" s="852"/>
      <c r="DY120" s="852"/>
      <c r="DZ120" s="853"/>
    </row>
    <row r="121" spans="1:130" s="231" customFormat="1" ht="26.25" customHeight="1" x14ac:dyDescent="0.15">
      <c r="A121" s="829"/>
      <c r="B121" s="830"/>
      <c r="C121" s="872" t="s">
        <v>488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439</v>
      </c>
      <c r="AB121" s="789"/>
      <c r="AC121" s="789"/>
      <c r="AD121" s="789"/>
      <c r="AE121" s="790"/>
      <c r="AF121" s="791" t="s">
        <v>467</v>
      </c>
      <c r="AG121" s="789"/>
      <c r="AH121" s="789"/>
      <c r="AI121" s="789"/>
      <c r="AJ121" s="790"/>
      <c r="AK121" s="791" t="s">
        <v>472</v>
      </c>
      <c r="AL121" s="789"/>
      <c r="AM121" s="789"/>
      <c r="AN121" s="789"/>
      <c r="AO121" s="790"/>
      <c r="AP121" s="833" t="s">
        <v>446</v>
      </c>
      <c r="AQ121" s="834"/>
      <c r="AR121" s="834"/>
      <c r="AS121" s="834"/>
      <c r="AT121" s="835"/>
      <c r="AU121" s="892"/>
      <c r="AV121" s="893"/>
      <c r="AW121" s="893"/>
      <c r="AX121" s="893"/>
      <c r="AY121" s="894"/>
      <c r="AZ121" s="824" t="s">
        <v>489</v>
      </c>
      <c r="BA121" s="761"/>
      <c r="BB121" s="761"/>
      <c r="BC121" s="761"/>
      <c r="BD121" s="761"/>
      <c r="BE121" s="761"/>
      <c r="BF121" s="761"/>
      <c r="BG121" s="761"/>
      <c r="BH121" s="761"/>
      <c r="BI121" s="761"/>
      <c r="BJ121" s="761"/>
      <c r="BK121" s="761"/>
      <c r="BL121" s="761"/>
      <c r="BM121" s="761"/>
      <c r="BN121" s="761"/>
      <c r="BO121" s="761"/>
      <c r="BP121" s="762"/>
      <c r="BQ121" s="825" t="s">
        <v>446</v>
      </c>
      <c r="BR121" s="826"/>
      <c r="BS121" s="826"/>
      <c r="BT121" s="826"/>
      <c r="BU121" s="826"/>
      <c r="BV121" s="826" t="s">
        <v>467</v>
      </c>
      <c r="BW121" s="826"/>
      <c r="BX121" s="826"/>
      <c r="BY121" s="826"/>
      <c r="BZ121" s="826"/>
      <c r="CA121" s="826" t="s">
        <v>442</v>
      </c>
      <c r="CB121" s="826"/>
      <c r="CC121" s="826"/>
      <c r="CD121" s="826"/>
      <c r="CE121" s="826"/>
      <c r="CF121" s="884" t="s">
        <v>449</v>
      </c>
      <c r="CG121" s="885"/>
      <c r="CH121" s="885"/>
      <c r="CI121" s="885"/>
      <c r="CJ121" s="885"/>
      <c r="CK121" s="878"/>
      <c r="CL121" s="864"/>
      <c r="CM121" s="864"/>
      <c r="CN121" s="864"/>
      <c r="CO121" s="865"/>
      <c r="CP121" s="844" t="s">
        <v>490</v>
      </c>
      <c r="CQ121" s="845"/>
      <c r="CR121" s="845"/>
      <c r="CS121" s="845"/>
      <c r="CT121" s="845"/>
      <c r="CU121" s="845"/>
      <c r="CV121" s="845"/>
      <c r="CW121" s="845"/>
      <c r="CX121" s="845"/>
      <c r="CY121" s="845"/>
      <c r="CZ121" s="845"/>
      <c r="DA121" s="845"/>
      <c r="DB121" s="845"/>
      <c r="DC121" s="845"/>
      <c r="DD121" s="845"/>
      <c r="DE121" s="845"/>
      <c r="DF121" s="846"/>
      <c r="DG121" s="825">
        <v>151484</v>
      </c>
      <c r="DH121" s="826"/>
      <c r="DI121" s="826"/>
      <c r="DJ121" s="826"/>
      <c r="DK121" s="826"/>
      <c r="DL121" s="826">
        <v>157516</v>
      </c>
      <c r="DM121" s="826"/>
      <c r="DN121" s="826"/>
      <c r="DO121" s="826"/>
      <c r="DP121" s="826"/>
      <c r="DQ121" s="826">
        <v>159549</v>
      </c>
      <c r="DR121" s="826"/>
      <c r="DS121" s="826"/>
      <c r="DT121" s="826"/>
      <c r="DU121" s="826"/>
      <c r="DV121" s="803">
        <v>9.9</v>
      </c>
      <c r="DW121" s="803"/>
      <c r="DX121" s="803"/>
      <c r="DY121" s="803"/>
      <c r="DZ121" s="804"/>
    </row>
    <row r="122" spans="1:130" s="231" customFormat="1" ht="26.25" customHeight="1" x14ac:dyDescent="0.15">
      <c r="A122" s="829"/>
      <c r="B122" s="830"/>
      <c r="C122" s="824" t="s">
        <v>466</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472</v>
      </c>
      <c r="AB122" s="789"/>
      <c r="AC122" s="789"/>
      <c r="AD122" s="789"/>
      <c r="AE122" s="790"/>
      <c r="AF122" s="791" t="s">
        <v>452</v>
      </c>
      <c r="AG122" s="789"/>
      <c r="AH122" s="789"/>
      <c r="AI122" s="789"/>
      <c r="AJ122" s="790"/>
      <c r="AK122" s="791" t="s">
        <v>441</v>
      </c>
      <c r="AL122" s="789"/>
      <c r="AM122" s="789"/>
      <c r="AN122" s="789"/>
      <c r="AO122" s="790"/>
      <c r="AP122" s="833" t="s">
        <v>446</v>
      </c>
      <c r="AQ122" s="834"/>
      <c r="AR122" s="834"/>
      <c r="AS122" s="834"/>
      <c r="AT122" s="835"/>
      <c r="AU122" s="892"/>
      <c r="AV122" s="893"/>
      <c r="AW122" s="893"/>
      <c r="AX122" s="893"/>
      <c r="AY122" s="894"/>
      <c r="AZ122" s="847" t="s">
        <v>491</v>
      </c>
      <c r="BA122" s="848"/>
      <c r="BB122" s="848"/>
      <c r="BC122" s="848"/>
      <c r="BD122" s="848"/>
      <c r="BE122" s="848"/>
      <c r="BF122" s="848"/>
      <c r="BG122" s="848"/>
      <c r="BH122" s="848"/>
      <c r="BI122" s="848"/>
      <c r="BJ122" s="848"/>
      <c r="BK122" s="848"/>
      <c r="BL122" s="848"/>
      <c r="BM122" s="848"/>
      <c r="BN122" s="848"/>
      <c r="BO122" s="848"/>
      <c r="BP122" s="849"/>
      <c r="BQ122" s="888">
        <v>3068978</v>
      </c>
      <c r="BR122" s="854"/>
      <c r="BS122" s="854"/>
      <c r="BT122" s="854"/>
      <c r="BU122" s="854"/>
      <c r="BV122" s="854">
        <v>2909432</v>
      </c>
      <c r="BW122" s="854"/>
      <c r="BX122" s="854"/>
      <c r="BY122" s="854"/>
      <c r="BZ122" s="854"/>
      <c r="CA122" s="854">
        <v>2849529</v>
      </c>
      <c r="CB122" s="854"/>
      <c r="CC122" s="854"/>
      <c r="CD122" s="854"/>
      <c r="CE122" s="854"/>
      <c r="CF122" s="855">
        <v>177.6</v>
      </c>
      <c r="CG122" s="856"/>
      <c r="CH122" s="856"/>
      <c r="CI122" s="856"/>
      <c r="CJ122" s="856"/>
      <c r="CK122" s="878"/>
      <c r="CL122" s="864"/>
      <c r="CM122" s="864"/>
      <c r="CN122" s="864"/>
      <c r="CO122" s="865"/>
      <c r="CP122" s="844" t="s">
        <v>492</v>
      </c>
      <c r="CQ122" s="845"/>
      <c r="CR122" s="845"/>
      <c r="CS122" s="845"/>
      <c r="CT122" s="845"/>
      <c r="CU122" s="845"/>
      <c r="CV122" s="845"/>
      <c r="CW122" s="845"/>
      <c r="CX122" s="845"/>
      <c r="CY122" s="845"/>
      <c r="CZ122" s="845"/>
      <c r="DA122" s="845"/>
      <c r="DB122" s="845"/>
      <c r="DC122" s="845"/>
      <c r="DD122" s="845"/>
      <c r="DE122" s="845"/>
      <c r="DF122" s="846"/>
      <c r="DG122" s="825">
        <v>134359</v>
      </c>
      <c r="DH122" s="826"/>
      <c r="DI122" s="826"/>
      <c r="DJ122" s="826"/>
      <c r="DK122" s="826"/>
      <c r="DL122" s="826">
        <v>118120</v>
      </c>
      <c r="DM122" s="826"/>
      <c r="DN122" s="826"/>
      <c r="DO122" s="826"/>
      <c r="DP122" s="826"/>
      <c r="DQ122" s="826">
        <v>101702</v>
      </c>
      <c r="DR122" s="826"/>
      <c r="DS122" s="826"/>
      <c r="DT122" s="826"/>
      <c r="DU122" s="826"/>
      <c r="DV122" s="803">
        <v>6.3</v>
      </c>
      <c r="DW122" s="803"/>
      <c r="DX122" s="803"/>
      <c r="DY122" s="803"/>
      <c r="DZ122" s="804"/>
    </row>
    <row r="123" spans="1:130" s="231" customFormat="1" ht="26.25" customHeight="1" x14ac:dyDescent="0.15">
      <c r="A123" s="829"/>
      <c r="B123" s="830"/>
      <c r="C123" s="824" t="s">
        <v>475</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476</v>
      </c>
      <c r="AB123" s="789"/>
      <c r="AC123" s="789"/>
      <c r="AD123" s="789"/>
      <c r="AE123" s="790"/>
      <c r="AF123" s="791" t="s">
        <v>449</v>
      </c>
      <c r="AG123" s="789"/>
      <c r="AH123" s="789"/>
      <c r="AI123" s="789"/>
      <c r="AJ123" s="790"/>
      <c r="AK123" s="791" t="s">
        <v>131</v>
      </c>
      <c r="AL123" s="789"/>
      <c r="AM123" s="789"/>
      <c r="AN123" s="789"/>
      <c r="AO123" s="790"/>
      <c r="AP123" s="833" t="s">
        <v>467</v>
      </c>
      <c r="AQ123" s="834"/>
      <c r="AR123" s="834"/>
      <c r="AS123" s="834"/>
      <c r="AT123" s="835"/>
      <c r="AU123" s="895"/>
      <c r="AV123" s="896"/>
      <c r="AW123" s="896"/>
      <c r="AX123" s="896"/>
      <c r="AY123" s="896"/>
      <c r="AZ123" s="253" t="s">
        <v>186</v>
      </c>
      <c r="BA123" s="253"/>
      <c r="BB123" s="253"/>
      <c r="BC123" s="253"/>
      <c r="BD123" s="253"/>
      <c r="BE123" s="253"/>
      <c r="BF123" s="253"/>
      <c r="BG123" s="253"/>
      <c r="BH123" s="253"/>
      <c r="BI123" s="253"/>
      <c r="BJ123" s="253"/>
      <c r="BK123" s="253"/>
      <c r="BL123" s="253"/>
      <c r="BM123" s="253"/>
      <c r="BN123" s="253"/>
      <c r="BO123" s="886" t="s">
        <v>493</v>
      </c>
      <c r="BP123" s="887"/>
      <c r="BQ123" s="841">
        <v>4199575</v>
      </c>
      <c r="BR123" s="842"/>
      <c r="BS123" s="842"/>
      <c r="BT123" s="842"/>
      <c r="BU123" s="842"/>
      <c r="BV123" s="842">
        <v>4172829</v>
      </c>
      <c r="BW123" s="842"/>
      <c r="BX123" s="842"/>
      <c r="BY123" s="842"/>
      <c r="BZ123" s="842"/>
      <c r="CA123" s="842">
        <v>4273701</v>
      </c>
      <c r="CB123" s="842"/>
      <c r="CC123" s="842"/>
      <c r="CD123" s="842"/>
      <c r="CE123" s="842"/>
      <c r="CF123" s="757"/>
      <c r="CG123" s="758"/>
      <c r="CH123" s="758"/>
      <c r="CI123" s="758"/>
      <c r="CJ123" s="843"/>
      <c r="CK123" s="878"/>
      <c r="CL123" s="864"/>
      <c r="CM123" s="864"/>
      <c r="CN123" s="864"/>
      <c r="CO123" s="865"/>
      <c r="CP123" s="844" t="s">
        <v>494</v>
      </c>
      <c r="CQ123" s="845"/>
      <c r="CR123" s="845"/>
      <c r="CS123" s="845"/>
      <c r="CT123" s="845"/>
      <c r="CU123" s="845"/>
      <c r="CV123" s="845"/>
      <c r="CW123" s="845"/>
      <c r="CX123" s="845"/>
      <c r="CY123" s="845"/>
      <c r="CZ123" s="845"/>
      <c r="DA123" s="845"/>
      <c r="DB123" s="845"/>
      <c r="DC123" s="845"/>
      <c r="DD123" s="845"/>
      <c r="DE123" s="845"/>
      <c r="DF123" s="846"/>
      <c r="DG123" s="788">
        <v>15908</v>
      </c>
      <c r="DH123" s="789"/>
      <c r="DI123" s="789"/>
      <c r="DJ123" s="789"/>
      <c r="DK123" s="790"/>
      <c r="DL123" s="791">
        <v>10659</v>
      </c>
      <c r="DM123" s="789"/>
      <c r="DN123" s="789"/>
      <c r="DO123" s="789"/>
      <c r="DP123" s="790"/>
      <c r="DQ123" s="791" t="s">
        <v>463</v>
      </c>
      <c r="DR123" s="789"/>
      <c r="DS123" s="789"/>
      <c r="DT123" s="789"/>
      <c r="DU123" s="790"/>
      <c r="DV123" s="833" t="s">
        <v>446</v>
      </c>
      <c r="DW123" s="834"/>
      <c r="DX123" s="834"/>
      <c r="DY123" s="834"/>
      <c r="DZ123" s="835"/>
    </row>
    <row r="124" spans="1:130" s="231" customFormat="1" ht="26.25" customHeight="1" thickBot="1" x14ac:dyDescent="0.2">
      <c r="A124" s="829"/>
      <c r="B124" s="830"/>
      <c r="C124" s="824" t="s">
        <v>479</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476</v>
      </c>
      <c r="AB124" s="789"/>
      <c r="AC124" s="789"/>
      <c r="AD124" s="789"/>
      <c r="AE124" s="790"/>
      <c r="AF124" s="791" t="s">
        <v>467</v>
      </c>
      <c r="AG124" s="789"/>
      <c r="AH124" s="789"/>
      <c r="AI124" s="789"/>
      <c r="AJ124" s="790"/>
      <c r="AK124" s="791" t="s">
        <v>467</v>
      </c>
      <c r="AL124" s="789"/>
      <c r="AM124" s="789"/>
      <c r="AN124" s="789"/>
      <c r="AO124" s="790"/>
      <c r="AP124" s="833" t="s">
        <v>446</v>
      </c>
      <c r="AQ124" s="834"/>
      <c r="AR124" s="834"/>
      <c r="AS124" s="834"/>
      <c r="AT124" s="835"/>
      <c r="AU124" s="836" t="s">
        <v>495</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12.1</v>
      </c>
      <c r="BR124" s="840"/>
      <c r="BS124" s="840"/>
      <c r="BT124" s="840"/>
      <c r="BU124" s="840"/>
      <c r="BV124" s="840">
        <v>0.3</v>
      </c>
      <c r="BW124" s="840"/>
      <c r="BX124" s="840"/>
      <c r="BY124" s="840"/>
      <c r="BZ124" s="840"/>
      <c r="CA124" s="840" t="s">
        <v>446</v>
      </c>
      <c r="CB124" s="840"/>
      <c r="CC124" s="840"/>
      <c r="CD124" s="840"/>
      <c r="CE124" s="840"/>
      <c r="CF124" s="735"/>
      <c r="CG124" s="736"/>
      <c r="CH124" s="736"/>
      <c r="CI124" s="736"/>
      <c r="CJ124" s="871"/>
      <c r="CK124" s="879"/>
      <c r="CL124" s="879"/>
      <c r="CM124" s="879"/>
      <c r="CN124" s="879"/>
      <c r="CO124" s="880"/>
      <c r="CP124" s="844" t="s">
        <v>496</v>
      </c>
      <c r="CQ124" s="845"/>
      <c r="CR124" s="845"/>
      <c r="CS124" s="845"/>
      <c r="CT124" s="845"/>
      <c r="CU124" s="845"/>
      <c r="CV124" s="845"/>
      <c r="CW124" s="845"/>
      <c r="CX124" s="845"/>
      <c r="CY124" s="845"/>
      <c r="CZ124" s="845"/>
      <c r="DA124" s="845"/>
      <c r="DB124" s="845"/>
      <c r="DC124" s="845"/>
      <c r="DD124" s="845"/>
      <c r="DE124" s="845"/>
      <c r="DF124" s="846"/>
      <c r="DG124" s="772">
        <v>1546</v>
      </c>
      <c r="DH124" s="773"/>
      <c r="DI124" s="773"/>
      <c r="DJ124" s="773"/>
      <c r="DK124" s="774"/>
      <c r="DL124" s="775">
        <v>1353</v>
      </c>
      <c r="DM124" s="773"/>
      <c r="DN124" s="773"/>
      <c r="DO124" s="773"/>
      <c r="DP124" s="774"/>
      <c r="DQ124" s="775" t="s">
        <v>440</v>
      </c>
      <c r="DR124" s="773"/>
      <c r="DS124" s="773"/>
      <c r="DT124" s="773"/>
      <c r="DU124" s="774"/>
      <c r="DV124" s="857" t="s">
        <v>474</v>
      </c>
      <c r="DW124" s="858"/>
      <c r="DX124" s="858"/>
      <c r="DY124" s="858"/>
      <c r="DZ124" s="859"/>
    </row>
    <row r="125" spans="1:130" s="231" customFormat="1" ht="26.25" customHeight="1" x14ac:dyDescent="0.15">
      <c r="A125" s="829"/>
      <c r="B125" s="830"/>
      <c r="C125" s="824" t="s">
        <v>481</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440</v>
      </c>
      <c r="AB125" s="789"/>
      <c r="AC125" s="789"/>
      <c r="AD125" s="789"/>
      <c r="AE125" s="790"/>
      <c r="AF125" s="791" t="s">
        <v>440</v>
      </c>
      <c r="AG125" s="789"/>
      <c r="AH125" s="789"/>
      <c r="AI125" s="789"/>
      <c r="AJ125" s="790"/>
      <c r="AK125" s="791" t="s">
        <v>467</v>
      </c>
      <c r="AL125" s="789"/>
      <c r="AM125" s="789"/>
      <c r="AN125" s="789"/>
      <c r="AO125" s="790"/>
      <c r="AP125" s="833" t="s">
        <v>467</v>
      </c>
      <c r="AQ125" s="834"/>
      <c r="AR125" s="834"/>
      <c r="AS125" s="834"/>
      <c r="AT125" s="8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60" t="s">
        <v>497</v>
      </c>
      <c r="CL125" s="861"/>
      <c r="CM125" s="861"/>
      <c r="CN125" s="861"/>
      <c r="CO125" s="862"/>
      <c r="CP125" s="869" t="s">
        <v>498</v>
      </c>
      <c r="CQ125" s="817"/>
      <c r="CR125" s="817"/>
      <c r="CS125" s="817"/>
      <c r="CT125" s="817"/>
      <c r="CU125" s="817"/>
      <c r="CV125" s="817"/>
      <c r="CW125" s="817"/>
      <c r="CX125" s="817"/>
      <c r="CY125" s="817"/>
      <c r="CZ125" s="817"/>
      <c r="DA125" s="817"/>
      <c r="DB125" s="817"/>
      <c r="DC125" s="817"/>
      <c r="DD125" s="817"/>
      <c r="DE125" s="817"/>
      <c r="DF125" s="818"/>
      <c r="DG125" s="870" t="s">
        <v>467</v>
      </c>
      <c r="DH125" s="851"/>
      <c r="DI125" s="851"/>
      <c r="DJ125" s="851"/>
      <c r="DK125" s="851"/>
      <c r="DL125" s="851" t="s">
        <v>472</v>
      </c>
      <c r="DM125" s="851"/>
      <c r="DN125" s="851"/>
      <c r="DO125" s="851"/>
      <c r="DP125" s="851"/>
      <c r="DQ125" s="851" t="s">
        <v>476</v>
      </c>
      <c r="DR125" s="851"/>
      <c r="DS125" s="851"/>
      <c r="DT125" s="851"/>
      <c r="DU125" s="851"/>
      <c r="DV125" s="852" t="s">
        <v>474</v>
      </c>
      <c r="DW125" s="852"/>
      <c r="DX125" s="852"/>
      <c r="DY125" s="852"/>
      <c r="DZ125" s="853"/>
    </row>
    <row r="126" spans="1:130" s="231" customFormat="1" ht="26.25" customHeight="1" thickBot="1" x14ac:dyDescent="0.2">
      <c r="A126" s="829"/>
      <c r="B126" s="830"/>
      <c r="C126" s="824" t="s">
        <v>483</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476</v>
      </c>
      <c r="AB126" s="789"/>
      <c r="AC126" s="789"/>
      <c r="AD126" s="789"/>
      <c r="AE126" s="790"/>
      <c r="AF126" s="791" t="s">
        <v>467</v>
      </c>
      <c r="AG126" s="789"/>
      <c r="AH126" s="789"/>
      <c r="AI126" s="789"/>
      <c r="AJ126" s="790"/>
      <c r="AK126" s="791" t="s">
        <v>439</v>
      </c>
      <c r="AL126" s="789"/>
      <c r="AM126" s="789"/>
      <c r="AN126" s="789"/>
      <c r="AO126" s="790"/>
      <c r="AP126" s="833" t="s">
        <v>467</v>
      </c>
      <c r="AQ126" s="834"/>
      <c r="AR126" s="834"/>
      <c r="AS126" s="834"/>
      <c r="AT126" s="83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3"/>
      <c r="CL126" s="864"/>
      <c r="CM126" s="864"/>
      <c r="CN126" s="864"/>
      <c r="CO126" s="865"/>
      <c r="CP126" s="824" t="s">
        <v>499</v>
      </c>
      <c r="CQ126" s="761"/>
      <c r="CR126" s="761"/>
      <c r="CS126" s="761"/>
      <c r="CT126" s="761"/>
      <c r="CU126" s="761"/>
      <c r="CV126" s="761"/>
      <c r="CW126" s="761"/>
      <c r="CX126" s="761"/>
      <c r="CY126" s="761"/>
      <c r="CZ126" s="761"/>
      <c r="DA126" s="761"/>
      <c r="DB126" s="761"/>
      <c r="DC126" s="761"/>
      <c r="DD126" s="761"/>
      <c r="DE126" s="761"/>
      <c r="DF126" s="762"/>
      <c r="DG126" s="825" t="s">
        <v>452</v>
      </c>
      <c r="DH126" s="826"/>
      <c r="DI126" s="826"/>
      <c r="DJ126" s="826"/>
      <c r="DK126" s="826"/>
      <c r="DL126" s="826" t="s">
        <v>452</v>
      </c>
      <c r="DM126" s="826"/>
      <c r="DN126" s="826"/>
      <c r="DO126" s="826"/>
      <c r="DP126" s="826"/>
      <c r="DQ126" s="826" t="s">
        <v>440</v>
      </c>
      <c r="DR126" s="826"/>
      <c r="DS126" s="826"/>
      <c r="DT126" s="826"/>
      <c r="DU126" s="826"/>
      <c r="DV126" s="803" t="s">
        <v>451</v>
      </c>
      <c r="DW126" s="803"/>
      <c r="DX126" s="803"/>
      <c r="DY126" s="803"/>
      <c r="DZ126" s="804"/>
    </row>
    <row r="127" spans="1:130" s="231" customFormat="1" ht="26.25" customHeight="1" x14ac:dyDescent="0.15">
      <c r="A127" s="831"/>
      <c r="B127" s="832"/>
      <c r="C127" s="847" t="s">
        <v>500</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439</v>
      </c>
      <c r="AB127" s="789"/>
      <c r="AC127" s="789"/>
      <c r="AD127" s="789"/>
      <c r="AE127" s="790"/>
      <c r="AF127" s="791" t="s">
        <v>476</v>
      </c>
      <c r="AG127" s="789"/>
      <c r="AH127" s="789"/>
      <c r="AI127" s="789"/>
      <c r="AJ127" s="790"/>
      <c r="AK127" s="791" t="s">
        <v>472</v>
      </c>
      <c r="AL127" s="789"/>
      <c r="AM127" s="789"/>
      <c r="AN127" s="789"/>
      <c r="AO127" s="790"/>
      <c r="AP127" s="833" t="s">
        <v>467</v>
      </c>
      <c r="AQ127" s="834"/>
      <c r="AR127" s="834"/>
      <c r="AS127" s="834"/>
      <c r="AT127" s="835"/>
      <c r="AU127" s="234"/>
      <c r="AV127" s="234"/>
      <c r="AW127" s="234"/>
      <c r="AX127" s="850" t="s">
        <v>501</v>
      </c>
      <c r="AY127" s="821"/>
      <c r="AZ127" s="821"/>
      <c r="BA127" s="821"/>
      <c r="BB127" s="821"/>
      <c r="BC127" s="821"/>
      <c r="BD127" s="821"/>
      <c r="BE127" s="822"/>
      <c r="BF127" s="820" t="s">
        <v>502</v>
      </c>
      <c r="BG127" s="821"/>
      <c r="BH127" s="821"/>
      <c r="BI127" s="821"/>
      <c r="BJ127" s="821"/>
      <c r="BK127" s="821"/>
      <c r="BL127" s="822"/>
      <c r="BM127" s="820" t="s">
        <v>503</v>
      </c>
      <c r="BN127" s="821"/>
      <c r="BO127" s="821"/>
      <c r="BP127" s="821"/>
      <c r="BQ127" s="821"/>
      <c r="BR127" s="821"/>
      <c r="BS127" s="822"/>
      <c r="BT127" s="820" t="s">
        <v>504</v>
      </c>
      <c r="BU127" s="821"/>
      <c r="BV127" s="821"/>
      <c r="BW127" s="821"/>
      <c r="BX127" s="821"/>
      <c r="BY127" s="821"/>
      <c r="BZ127" s="823"/>
      <c r="CA127" s="234"/>
      <c r="CB127" s="234"/>
      <c r="CC127" s="234"/>
      <c r="CD127" s="257"/>
      <c r="CE127" s="257"/>
      <c r="CF127" s="257"/>
      <c r="CG127" s="234"/>
      <c r="CH127" s="234"/>
      <c r="CI127" s="234"/>
      <c r="CJ127" s="256"/>
      <c r="CK127" s="863"/>
      <c r="CL127" s="864"/>
      <c r="CM127" s="864"/>
      <c r="CN127" s="864"/>
      <c r="CO127" s="865"/>
      <c r="CP127" s="824" t="s">
        <v>505</v>
      </c>
      <c r="CQ127" s="761"/>
      <c r="CR127" s="761"/>
      <c r="CS127" s="761"/>
      <c r="CT127" s="761"/>
      <c r="CU127" s="761"/>
      <c r="CV127" s="761"/>
      <c r="CW127" s="761"/>
      <c r="CX127" s="761"/>
      <c r="CY127" s="761"/>
      <c r="CZ127" s="761"/>
      <c r="DA127" s="761"/>
      <c r="DB127" s="761"/>
      <c r="DC127" s="761"/>
      <c r="DD127" s="761"/>
      <c r="DE127" s="761"/>
      <c r="DF127" s="762"/>
      <c r="DG127" s="825" t="s">
        <v>467</v>
      </c>
      <c r="DH127" s="826"/>
      <c r="DI127" s="826"/>
      <c r="DJ127" s="826"/>
      <c r="DK127" s="826"/>
      <c r="DL127" s="826" t="s">
        <v>439</v>
      </c>
      <c r="DM127" s="826"/>
      <c r="DN127" s="826"/>
      <c r="DO127" s="826"/>
      <c r="DP127" s="826"/>
      <c r="DQ127" s="826" t="s">
        <v>442</v>
      </c>
      <c r="DR127" s="826"/>
      <c r="DS127" s="826"/>
      <c r="DT127" s="826"/>
      <c r="DU127" s="826"/>
      <c r="DV127" s="803" t="s">
        <v>441</v>
      </c>
      <c r="DW127" s="803"/>
      <c r="DX127" s="803"/>
      <c r="DY127" s="803"/>
      <c r="DZ127" s="804"/>
    </row>
    <row r="128" spans="1:130" s="231" customFormat="1" ht="26.25" customHeight="1" thickBot="1" x14ac:dyDescent="0.2">
      <c r="A128" s="805" t="s">
        <v>506</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507</v>
      </c>
      <c r="X128" s="807"/>
      <c r="Y128" s="807"/>
      <c r="Z128" s="808"/>
      <c r="AA128" s="809" t="s">
        <v>472</v>
      </c>
      <c r="AB128" s="810"/>
      <c r="AC128" s="810"/>
      <c r="AD128" s="810"/>
      <c r="AE128" s="811"/>
      <c r="AF128" s="812" t="s">
        <v>474</v>
      </c>
      <c r="AG128" s="810"/>
      <c r="AH128" s="810"/>
      <c r="AI128" s="810"/>
      <c r="AJ128" s="811"/>
      <c r="AK128" s="812" t="s">
        <v>474</v>
      </c>
      <c r="AL128" s="810"/>
      <c r="AM128" s="810"/>
      <c r="AN128" s="810"/>
      <c r="AO128" s="811"/>
      <c r="AP128" s="813"/>
      <c r="AQ128" s="814"/>
      <c r="AR128" s="814"/>
      <c r="AS128" s="814"/>
      <c r="AT128" s="815"/>
      <c r="AU128" s="234"/>
      <c r="AV128" s="234"/>
      <c r="AW128" s="234"/>
      <c r="AX128" s="816" t="s">
        <v>508</v>
      </c>
      <c r="AY128" s="817"/>
      <c r="AZ128" s="817"/>
      <c r="BA128" s="817"/>
      <c r="BB128" s="817"/>
      <c r="BC128" s="817"/>
      <c r="BD128" s="817"/>
      <c r="BE128" s="818"/>
      <c r="BF128" s="795" t="s">
        <v>439</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57"/>
      <c r="CB128" s="257"/>
      <c r="CC128" s="257"/>
      <c r="CD128" s="257"/>
      <c r="CE128" s="257"/>
      <c r="CF128" s="257"/>
      <c r="CG128" s="234"/>
      <c r="CH128" s="234"/>
      <c r="CI128" s="234"/>
      <c r="CJ128" s="256"/>
      <c r="CK128" s="866"/>
      <c r="CL128" s="867"/>
      <c r="CM128" s="867"/>
      <c r="CN128" s="867"/>
      <c r="CO128" s="868"/>
      <c r="CP128" s="798" t="s">
        <v>509</v>
      </c>
      <c r="CQ128" s="739"/>
      <c r="CR128" s="739"/>
      <c r="CS128" s="739"/>
      <c r="CT128" s="739"/>
      <c r="CU128" s="739"/>
      <c r="CV128" s="739"/>
      <c r="CW128" s="739"/>
      <c r="CX128" s="739"/>
      <c r="CY128" s="739"/>
      <c r="CZ128" s="739"/>
      <c r="DA128" s="739"/>
      <c r="DB128" s="739"/>
      <c r="DC128" s="739"/>
      <c r="DD128" s="739"/>
      <c r="DE128" s="739"/>
      <c r="DF128" s="740"/>
      <c r="DG128" s="799" t="s">
        <v>442</v>
      </c>
      <c r="DH128" s="800"/>
      <c r="DI128" s="800"/>
      <c r="DJ128" s="800"/>
      <c r="DK128" s="800"/>
      <c r="DL128" s="800" t="s">
        <v>440</v>
      </c>
      <c r="DM128" s="800"/>
      <c r="DN128" s="800"/>
      <c r="DO128" s="800"/>
      <c r="DP128" s="800"/>
      <c r="DQ128" s="800" t="s">
        <v>452</v>
      </c>
      <c r="DR128" s="800"/>
      <c r="DS128" s="800"/>
      <c r="DT128" s="800"/>
      <c r="DU128" s="800"/>
      <c r="DV128" s="801" t="s">
        <v>440</v>
      </c>
      <c r="DW128" s="801"/>
      <c r="DX128" s="801"/>
      <c r="DY128" s="801"/>
      <c r="DZ128" s="802"/>
    </row>
    <row r="129" spans="1:131" s="231" customFormat="1" ht="26.25" customHeight="1" x14ac:dyDescent="0.15">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510</v>
      </c>
      <c r="X129" s="786"/>
      <c r="Y129" s="786"/>
      <c r="Z129" s="787"/>
      <c r="AA129" s="788">
        <v>1777162</v>
      </c>
      <c r="AB129" s="789"/>
      <c r="AC129" s="789"/>
      <c r="AD129" s="789"/>
      <c r="AE129" s="790"/>
      <c r="AF129" s="791">
        <v>1789342</v>
      </c>
      <c r="AG129" s="789"/>
      <c r="AH129" s="789"/>
      <c r="AI129" s="789"/>
      <c r="AJ129" s="790"/>
      <c r="AK129" s="791">
        <v>1880842</v>
      </c>
      <c r="AL129" s="789"/>
      <c r="AM129" s="789"/>
      <c r="AN129" s="789"/>
      <c r="AO129" s="790"/>
      <c r="AP129" s="792"/>
      <c r="AQ129" s="793"/>
      <c r="AR129" s="793"/>
      <c r="AS129" s="793"/>
      <c r="AT129" s="794"/>
      <c r="AU129" s="235"/>
      <c r="AV129" s="235"/>
      <c r="AW129" s="235"/>
      <c r="AX129" s="760" t="s">
        <v>511</v>
      </c>
      <c r="AY129" s="761"/>
      <c r="AZ129" s="761"/>
      <c r="BA129" s="761"/>
      <c r="BB129" s="761"/>
      <c r="BC129" s="761"/>
      <c r="BD129" s="761"/>
      <c r="BE129" s="762"/>
      <c r="BF129" s="779" t="s">
        <v>453</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783" t="s">
        <v>512</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513</v>
      </c>
      <c r="X130" s="786"/>
      <c r="Y130" s="786"/>
      <c r="Z130" s="787"/>
      <c r="AA130" s="788">
        <v>264680</v>
      </c>
      <c r="AB130" s="789"/>
      <c r="AC130" s="789"/>
      <c r="AD130" s="789"/>
      <c r="AE130" s="790"/>
      <c r="AF130" s="791">
        <v>277192</v>
      </c>
      <c r="AG130" s="789"/>
      <c r="AH130" s="789"/>
      <c r="AI130" s="789"/>
      <c r="AJ130" s="790"/>
      <c r="AK130" s="791">
        <v>276249</v>
      </c>
      <c r="AL130" s="789"/>
      <c r="AM130" s="789"/>
      <c r="AN130" s="789"/>
      <c r="AO130" s="790"/>
      <c r="AP130" s="792"/>
      <c r="AQ130" s="793"/>
      <c r="AR130" s="793"/>
      <c r="AS130" s="793"/>
      <c r="AT130" s="794"/>
      <c r="AU130" s="235"/>
      <c r="AV130" s="235"/>
      <c r="AW130" s="235"/>
      <c r="AX130" s="760" t="s">
        <v>514</v>
      </c>
      <c r="AY130" s="761"/>
      <c r="AZ130" s="761"/>
      <c r="BA130" s="761"/>
      <c r="BB130" s="761"/>
      <c r="BC130" s="761"/>
      <c r="BD130" s="761"/>
      <c r="BE130" s="762"/>
      <c r="BF130" s="763">
        <v>7.1</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515</v>
      </c>
      <c r="X131" s="770"/>
      <c r="Y131" s="770"/>
      <c r="Z131" s="771"/>
      <c r="AA131" s="772">
        <v>1512482</v>
      </c>
      <c r="AB131" s="773"/>
      <c r="AC131" s="773"/>
      <c r="AD131" s="773"/>
      <c r="AE131" s="774"/>
      <c r="AF131" s="775">
        <v>1512150</v>
      </c>
      <c r="AG131" s="773"/>
      <c r="AH131" s="773"/>
      <c r="AI131" s="773"/>
      <c r="AJ131" s="774"/>
      <c r="AK131" s="775">
        <v>1604593</v>
      </c>
      <c r="AL131" s="773"/>
      <c r="AM131" s="773"/>
      <c r="AN131" s="773"/>
      <c r="AO131" s="774"/>
      <c r="AP131" s="776"/>
      <c r="AQ131" s="777"/>
      <c r="AR131" s="777"/>
      <c r="AS131" s="777"/>
      <c r="AT131" s="778"/>
      <c r="AU131" s="235"/>
      <c r="AV131" s="235"/>
      <c r="AW131" s="235"/>
      <c r="AX131" s="738" t="s">
        <v>516</v>
      </c>
      <c r="AY131" s="739"/>
      <c r="AZ131" s="739"/>
      <c r="BA131" s="739"/>
      <c r="BB131" s="739"/>
      <c r="BC131" s="739"/>
      <c r="BD131" s="739"/>
      <c r="BE131" s="740"/>
      <c r="BF131" s="741" t="s">
        <v>442</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747" t="s">
        <v>517</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518</v>
      </c>
      <c r="W132" s="751"/>
      <c r="X132" s="751"/>
      <c r="Y132" s="751"/>
      <c r="Z132" s="752"/>
      <c r="AA132" s="753">
        <v>7.6669342179999997</v>
      </c>
      <c r="AB132" s="754"/>
      <c r="AC132" s="754"/>
      <c r="AD132" s="754"/>
      <c r="AE132" s="755"/>
      <c r="AF132" s="756">
        <v>7.4052838669999996</v>
      </c>
      <c r="AG132" s="754"/>
      <c r="AH132" s="754"/>
      <c r="AI132" s="754"/>
      <c r="AJ132" s="755"/>
      <c r="AK132" s="756">
        <v>6.4701142279999999</v>
      </c>
      <c r="AL132" s="754"/>
      <c r="AM132" s="754"/>
      <c r="AN132" s="754"/>
      <c r="AO132" s="755"/>
      <c r="AP132" s="757"/>
      <c r="AQ132" s="758"/>
      <c r="AR132" s="758"/>
      <c r="AS132" s="758"/>
      <c r="AT132" s="759"/>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519</v>
      </c>
      <c r="W133" s="730"/>
      <c r="X133" s="730"/>
      <c r="Y133" s="730"/>
      <c r="Z133" s="731"/>
      <c r="AA133" s="732">
        <v>8</v>
      </c>
      <c r="AB133" s="733"/>
      <c r="AC133" s="733"/>
      <c r="AD133" s="733"/>
      <c r="AE133" s="734"/>
      <c r="AF133" s="732">
        <v>7.6</v>
      </c>
      <c r="AG133" s="733"/>
      <c r="AH133" s="733"/>
      <c r="AI133" s="733"/>
      <c r="AJ133" s="734"/>
      <c r="AK133" s="732">
        <v>7.1</v>
      </c>
      <c r="AL133" s="733"/>
      <c r="AM133" s="733"/>
      <c r="AN133" s="733"/>
      <c r="AO133" s="734"/>
      <c r="AP133" s="735"/>
      <c r="AQ133" s="736"/>
      <c r="AR133" s="736"/>
      <c r="AS133" s="736"/>
      <c r="AT133" s="73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9+jcvAzw7s/kx8HIKSVxGN7wQYUgQZcBgpSSjJPFP9/bWmGriWISVe1ypcdb70IVzDwUeRcxleTw9idEoxiuWA==" saltValue="xDPNmCWqkWPsvF3rlO0h8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64" zoomScaleNormal="85" zoomScaleSheetLayoutView="100" workbookViewId="0">
      <selection activeCell="AO29" sqref="AO29"/>
    </sheetView>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520</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5WgVDi7GKx6i/4F7H5KCvEuR2YkXZVakl/9Zc5JIgEaBj1av1hMn7mGoxRQT381MuzCqvmRyFrvEVsUgBM/m7g==" saltValue="myEUf+ueeIdDZDS/2EA3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3" zoomScale="71" zoomScaleNormal="71"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GwqnBkaghqGm8AHPcZCikVw9/UNv0aeBPhDewI85pz1H4PR74Kg2mBG+LQQpFBQrEkIAcaEg9ii5oC2Vk+ORA==" saltValue="kDXBmH8CTfbP3E3YYVrv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521</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522</v>
      </c>
      <c r="AL6" s="268"/>
      <c r="AM6" s="268"/>
      <c r="AN6" s="268"/>
    </row>
    <row r="7" spans="1:46" ht="13.5" customHeight="1" x14ac:dyDescent="0.15">
      <c r="A7" s="267"/>
      <c r="AK7" s="270"/>
      <c r="AL7" s="271"/>
      <c r="AM7" s="271"/>
      <c r="AN7" s="272"/>
      <c r="AO7" s="1146" t="s">
        <v>523</v>
      </c>
      <c r="AP7" s="273"/>
      <c r="AQ7" s="274" t="s">
        <v>524</v>
      </c>
      <c r="AR7" s="275"/>
    </row>
    <row r="8" spans="1:46" x14ac:dyDescent="0.15">
      <c r="A8" s="267"/>
      <c r="AK8" s="276"/>
      <c r="AL8" s="277"/>
      <c r="AM8" s="277"/>
      <c r="AN8" s="278"/>
      <c r="AO8" s="1147"/>
      <c r="AP8" s="279" t="s">
        <v>525</v>
      </c>
      <c r="AQ8" s="280" t="s">
        <v>526</v>
      </c>
      <c r="AR8" s="281" t="s">
        <v>527</v>
      </c>
    </row>
    <row r="9" spans="1:46" x14ac:dyDescent="0.15">
      <c r="A9" s="267"/>
      <c r="AK9" s="1137" t="s">
        <v>528</v>
      </c>
      <c r="AL9" s="1138"/>
      <c r="AM9" s="1138"/>
      <c r="AN9" s="1139"/>
      <c r="AO9" s="282">
        <v>583544</v>
      </c>
      <c r="AP9" s="282">
        <v>247369</v>
      </c>
      <c r="AQ9" s="283">
        <v>224098</v>
      </c>
      <c r="AR9" s="284">
        <v>10.4</v>
      </c>
    </row>
    <row r="10" spans="1:46" ht="13.5" customHeight="1" x14ac:dyDescent="0.15">
      <c r="A10" s="267"/>
      <c r="AK10" s="1137" t="s">
        <v>529</v>
      </c>
      <c r="AL10" s="1138"/>
      <c r="AM10" s="1138"/>
      <c r="AN10" s="1139"/>
      <c r="AO10" s="285">
        <v>49036</v>
      </c>
      <c r="AP10" s="285">
        <v>20787</v>
      </c>
      <c r="AQ10" s="286">
        <v>32087</v>
      </c>
      <c r="AR10" s="287">
        <v>-35.200000000000003</v>
      </c>
    </row>
    <row r="11" spans="1:46" ht="13.5" customHeight="1" x14ac:dyDescent="0.15">
      <c r="A11" s="267"/>
      <c r="AK11" s="1137" t="s">
        <v>530</v>
      </c>
      <c r="AL11" s="1138"/>
      <c r="AM11" s="1138"/>
      <c r="AN11" s="1139"/>
      <c r="AO11" s="285" t="s">
        <v>531</v>
      </c>
      <c r="AP11" s="285" t="s">
        <v>531</v>
      </c>
      <c r="AQ11" s="286">
        <v>3587</v>
      </c>
      <c r="AR11" s="287" t="s">
        <v>531</v>
      </c>
    </row>
    <row r="12" spans="1:46" ht="13.5" customHeight="1" x14ac:dyDescent="0.15">
      <c r="A12" s="267"/>
      <c r="AK12" s="1137" t="s">
        <v>532</v>
      </c>
      <c r="AL12" s="1138"/>
      <c r="AM12" s="1138"/>
      <c r="AN12" s="1139"/>
      <c r="AO12" s="285" t="s">
        <v>531</v>
      </c>
      <c r="AP12" s="285" t="s">
        <v>531</v>
      </c>
      <c r="AQ12" s="286" t="s">
        <v>531</v>
      </c>
      <c r="AR12" s="287" t="s">
        <v>531</v>
      </c>
    </row>
    <row r="13" spans="1:46" ht="13.5" customHeight="1" x14ac:dyDescent="0.15">
      <c r="A13" s="267"/>
      <c r="AK13" s="1137" t="s">
        <v>533</v>
      </c>
      <c r="AL13" s="1138"/>
      <c r="AM13" s="1138"/>
      <c r="AN13" s="1139"/>
      <c r="AO13" s="285">
        <v>86125</v>
      </c>
      <c r="AP13" s="285">
        <v>36509</v>
      </c>
      <c r="AQ13" s="286">
        <v>11579</v>
      </c>
      <c r="AR13" s="287">
        <v>215.3</v>
      </c>
    </row>
    <row r="14" spans="1:46" ht="13.5" customHeight="1" x14ac:dyDescent="0.15">
      <c r="A14" s="267"/>
      <c r="AK14" s="1137" t="s">
        <v>534</v>
      </c>
      <c r="AL14" s="1138"/>
      <c r="AM14" s="1138"/>
      <c r="AN14" s="1139"/>
      <c r="AO14" s="285">
        <v>2801</v>
      </c>
      <c r="AP14" s="285">
        <v>1187</v>
      </c>
      <c r="AQ14" s="286">
        <v>4496</v>
      </c>
      <c r="AR14" s="287">
        <v>-73.599999999999994</v>
      </c>
    </row>
    <row r="15" spans="1:46" ht="13.5" customHeight="1" x14ac:dyDescent="0.15">
      <c r="A15" s="267"/>
      <c r="AK15" s="1140" t="s">
        <v>535</v>
      </c>
      <c r="AL15" s="1141"/>
      <c r="AM15" s="1141"/>
      <c r="AN15" s="1142"/>
      <c r="AO15" s="285">
        <v>-55185</v>
      </c>
      <c r="AP15" s="285">
        <v>-23393</v>
      </c>
      <c r="AQ15" s="286">
        <v>-17592</v>
      </c>
      <c r="AR15" s="287">
        <v>33</v>
      </c>
    </row>
    <row r="16" spans="1:46" x14ac:dyDescent="0.15">
      <c r="A16" s="267"/>
      <c r="AK16" s="1140" t="s">
        <v>186</v>
      </c>
      <c r="AL16" s="1141"/>
      <c r="AM16" s="1141"/>
      <c r="AN16" s="1142"/>
      <c r="AO16" s="285">
        <v>666321</v>
      </c>
      <c r="AP16" s="285">
        <v>282459</v>
      </c>
      <c r="AQ16" s="286">
        <v>258255</v>
      </c>
      <c r="AR16" s="287">
        <v>9.4</v>
      </c>
    </row>
    <row r="17" spans="1:46" x14ac:dyDescent="0.15">
      <c r="A17" s="267"/>
    </row>
    <row r="18" spans="1:46" x14ac:dyDescent="0.15">
      <c r="A18" s="267"/>
      <c r="AQ18" s="288"/>
      <c r="AR18" s="288"/>
    </row>
    <row r="19" spans="1:46" x14ac:dyDescent="0.15">
      <c r="A19" s="267"/>
      <c r="AK19" s="263" t="s">
        <v>536</v>
      </c>
    </row>
    <row r="20" spans="1:46" x14ac:dyDescent="0.15">
      <c r="A20" s="267"/>
      <c r="AK20" s="289"/>
      <c r="AL20" s="290"/>
      <c r="AM20" s="290"/>
      <c r="AN20" s="291"/>
      <c r="AO20" s="292" t="s">
        <v>537</v>
      </c>
      <c r="AP20" s="293" t="s">
        <v>538</v>
      </c>
      <c r="AQ20" s="294" t="s">
        <v>539</v>
      </c>
      <c r="AR20" s="295"/>
    </row>
    <row r="21" spans="1:46" s="268" customFormat="1" x14ac:dyDescent="0.15">
      <c r="A21" s="296"/>
      <c r="AK21" s="1143" t="s">
        <v>540</v>
      </c>
      <c r="AL21" s="1144"/>
      <c r="AM21" s="1144"/>
      <c r="AN21" s="1145"/>
      <c r="AO21" s="297">
        <v>22.04</v>
      </c>
      <c r="AP21" s="298">
        <v>22.75</v>
      </c>
      <c r="AQ21" s="299">
        <v>-0.71</v>
      </c>
      <c r="AS21" s="300"/>
      <c r="AT21" s="296"/>
    </row>
    <row r="22" spans="1:46" s="268" customFormat="1" x14ac:dyDescent="0.15">
      <c r="A22" s="296"/>
      <c r="AK22" s="1143" t="s">
        <v>541</v>
      </c>
      <c r="AL22" s="1144"/>
      <c r="AM22" s="1144"/>
      <c r="AN22" s="1145"/>
      <c r="AO22" s="301">
        <v>93</v>
      </c>
      <c r="AP22" s="302">
        <v>95.6</v>
      </c>
      <c r="AQ22" s="303">
        <v>-2.6</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542</v>
      </c>
      <c r="AP26" s="288"/>
      <c r="AQ26" s="288"/>
      <c r="AR26" s="288"/>
    </row>
    <row r="27" spans="1:46" x14ac:dyDescent="0.15">
      <c r="A27" s="308"/>
      <c r="AS27" s="263"/>
      <c r="AT27" s="263"/>
    </row>
    <row r="28" spans="1:46" ht="17.25" x14ac:dyDescent="0.15">
      <c r="A28" s="264" t="s">
        <v>543</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544</v>
      </c>
      <c r="AL29" s="268"/>
      <c r="AM29" s="268"/>
      <c r="AN29" s="268"/>
      <c r="AS29" s="310"/>
    </row>
    <row r="30" spans="1:46" ht="13.5" customHeight="1" x14ac:dyDescent="0.15">
      <c r="A30" s="267"/>
      <c r="AK30" s="270"/>
      <c r="AL30" s="271"/>
      <c r="AM30" s="271"/>
      <c r="AN30" s="272"/>
      <c r="AO30" s="1146" t="s">
        <v>523</v>
      </c>
      <c r="AP30" s="273"/>
      <c r="AQ30" s="274" t="s">
        <v>524</v>
      </c>
      <c r="AR30" s="275"/>
    </row>
    <row r="31" spans="1:46" x14ac:dyDescent="0.15">
      <c r="A31" s="267"/>
      <c r="AK31" s="276"/>
      <c r="AL31" s="277"/>
      <c r="AM31" s="277"/>
      <c r="AN31" s="278"/>
      <c r="AO31" s="1147"/>
      <c r="AP31" s="279" t="s">
        <v>525</v>
      </c>
      <c r="AQ31" s="280" t="s">
        <v>526</v>
      </c>
      <c r="AR31" s="281" t="s">
        <v>527</v>
      </c>
    </row>
    <row r="32" spans="1:46" ht="27" customHeight="1" x14ac:dyDescent="0.15">
      <c r="A32" s="267"/>
      <c r="AK32" s="1126" t="s">
        <v>545</v>
      </c>
      <c r="AL32" s="1127"/>
      <c r="AM32" s="1127"/>
      <c r="AN32" s="1128"/>
      <c r="AO32" s="311">
        <v>262379</v>
      </c>
      <c r="AP32" s="311">
        <v>111225</v>
      </c>
      <c r="AQ32" s="312">
        <v>146295</v>
      </c>
      <c r="AR32" s="313">
        <v>-24</v>
      </c>
    </row>
    <row r="33" spans="1:46" ht="13.5" customHeight="1" x14ac:dyDescent="0.15">
      <c r="A33" s="267"/>
      <c r="AK33" s="1126" t="s">
        <v>546</v>
      </c>
      <c r="AL33" s="1127"/>
      <c r="AM33" s="1127"/>
      <c r="AN33" s="1128"/>
      <c r="AO33" s="311" t="s">
        <v>531</v>
      </c>
      <c r="AP33" s="311" t="s">
        <v>531</v>
      </c>
      <c r="AQ33" s="312" t="s">
        <v>531</v>
      </c>
      <c r="AR33" s="313" t="s">
        <v>531</v>
      </c>
    </row>
    <row r="34" spans="1:46" ht="27" customHeight="1" x14ac:dyDescent="0.15">
      <c r="A34" s="267"/>
      <c r="AK34" s="1126" t="s">
        <v>547</v>
      </c>
      <c r="AL34" s="1127"/>
      <c r="AM34" s="1127"/>
      <c r="AN34" s="1128"/>
      <c r="AO34" s="311" t="s">
        <v>531</v>
      </c>
      <c r="AP34" s="311" t="s">
        <v>531</v>
      </c>
      <c r="AQ34" s="312">
        <v>4</v>
      </c>
      <c r="AR34" s="313" t="s">
        <v>531</v>
      </c>
    </row>
    <row r="35" spans="1:46" ht="27" customHeight="1" x14ac:dyDescent="0.15">
      <c r="A35" s="267"/>
      <c r="AK35" s="1126" t="s">
        <v>548</v>
      </c>
      <c r="AL35" s="1127"/>
      <c r="AM35" s="1127"/>
      <c r="AN35" s="1128"/>
      <c r="AO35" s="311">
        <v>113406</v>
      </c>
      <c r="AP35" s="311">
        <v>48074</v>
      </c>
      <c r="AQ35" s="312">
        <v>31593</v>
      </c>
      <c r="AR35" s="313">
        <v>52.2</v>
      </c>
    </row>
    <row r="36" spans="1:46" ht="27" customHeight="1" x14ac:dyDescent="0.15">
      <c r="A36" s="267"/>
      <c r="AK36" s="1126" t="s">
        <v>549</v>
      </c>
      <c r="AL36" s="1127"/>
      <c r="AM36" s="1127"/>
      <c r="AN36" s="1128"/>
      <c r="AO36" s="311">
        <v>4283</v>
      </c>
      <c r="AP36" s="311">
        <v>1816</v>
      </c>
      <c r="AQ36" s="312">
        <v>3914</v>
      </c>
      <c r="AR36" s="313">
        <v>-53.6</v>
      </c>
    </row>
    <row r="37" spans="1:46" ht="13.5" customHeight="1" x14ac:dyDescent="0.15">
      <c r="A37" s="267"/>
      <c r="AK37" s="1126" t="s">
        <v>550</v>
      </c>
      <c r="AL37" s="1127"/>
      <c r="AM37" s="1127"/>
      <c r="AN37" s="1128"/>
      <c r="AO37" s="311" t="s">
        <v>531</v>
      </c>
      <c r="AP37" s="311" t="s">
        <v>531</v>
      </c>
      <c r="AQ37" s="312">
        <v>1348</v>
      </c>
      <c r="AR37" s="313" t="s">
        <v>531</v>
      </c>
    </row>
    <row r="38" spans="1:46" ht="27" customHeight="1" x14ac:dyDescent="0.15">
      <c r="A38" s="267"/>
      <c r="AK38" s="1123" t="s">
        <v>551</v>
      </c>
      <c r="AL38" s="1124"/>
      <c r="AM38" s="1124"/>
      <c r="AN38" s="1125"/>
      <c r="AO38" s="314" t="s">
        <v>531</v>
      </c>
      <c r="AP38" s="314" t="s">
        <v>531</v>
      </c>
      <c r="AQ38" s="315">
        <v>27</v>
      </c>
      <c r="AR38" s="303" t="s">
        <v>531</v>
      </c>
      <c r="AS38" s="310"/>
    </row>
    <row r="39" spans="1:46" x14ac:dyDescent="0.15">
      <c r="A39" s="267"/>
      <c r="AK39" s="1123" t="s">
        <v>552</v>
      </c>
      <c r="AL39" s="1124"/>
      <c r="AM39" s="1124"/>
      <c r="AN39" s="1125"/>
      <c r="AO39" s="311" t="s">
        <v>531</v>
      </c>
      <c r="AP39" s="311" t="s">
        <v>531</v>
      </c>
      <c r="AQ39" s="312">
        <v>-7201</v>
      </c>
      <c r="AR39" s="313" t="s">
        <v>531</v>
      </c>
      <c r="AS39" s="310"/>
    </row>
    <row r="40" spans="1:46" ht="27" customHeight="1" x14ac:dyDescent="0.15">
      <c r="A40" s="267"/>
      <c r="AK40" s="1126" t="s">
        <v>553</v>
      </c>
      <c r="AL40" s="1127"/>
      <c r="AM40" s="1127"/>
      <c r="AN40" s="1128"/>
      <c r="AO40" s="311">
        <v>-276249</v>
      </c>
      <c r="AP40" s="311">
        <v>-117104</v>
      </c>
      <c r="AQ40" s="312">
        <v>-128709</v>
      </c>
      <c r="AR40" s="313">
        <v>-9</v>
      </c>
      <c r="AS40" s="310"/>
    </row>
    <row r="41" spans="1:46" x14ac:dyDescent="0.15">
      <c r="A41" s="267"/>
      <c r="AK41" s="1129" t="s">
        <v>296</v>
      </c>
      <c r="AL41" s="1130"/>
      <c r="AM41" s="1130"/>
      <c r="AN41" s="1131"/>
      <c r="AO41" s="311">
        <v>103819</v>
      </c>
      <c r="AP41" s="311">
        <v>44010</v>
      </c>
      <c r="AQ41" s="312">
        <v>47272</v>
      </c>
      <c r="AR41" s="313">
        <v>-6.9</v>
      </c>
      <c r="AS41" s="310"/>
    </row>
    <row r="42" spans="1:46" x14ac:dyDescent="0.15">
      <c r="A42" s="267"/>
      <c r="AK42" s="316" t="s">
        <v>554</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555</v>
      </c>
    </row>
    <row r="48" spans="1:46" x14ac:dyDescent="0.15">
      <c r="A48" s="267"/>
      <c r="AK48" s="321" t="s">
        <v>556</v>
      </c>
      <c r="AL48" s="321"/>
      <c r="AM48" s="321"/>
      <c r="AN48" s="321"/>
      <c r="AO48" s="321"/>
      <c r="AP48" s="321"/>
      <c r="AQ48" s="322"/>
      <c r="AR48" s="321"/>
    </row>
    <row r="49" spans="1:44" ht="13.5" customHeight="1" x14ac:dyDescent="0.15">
      <c r="A49" s="267"/>
      <c r="AK49" s="323"/>
      <c r="AL49" s="324"/>
      <c r="AM49" s="1132" t="s">
        <v>523</v>
      </c>
      <c r="AN49" s="1134" t="s">
        <v>557</v>
      </c>
      <c r="AO49" s="1135"/>
      <c r="AP49" s="1135"/>
      <c r="AQ49" s="1135"/>
      <c r="AR49" s="1136"/>
    </row>
    <row r="50" spans="1:44" x14ac:dyDescent="0.15">
      <c r="A50" s="267"/>
      <c r="AK50" s="325"/>
      <c r="AL50" s="326"/>
      <c r="AM50" s="1133"/>
      <c r="AN50" s="327" t="s">
        <v>558</v>
      </c>
      <c r="AO50" s="328" t="s">
        <v>559</v>
      </c>
      <c r="AP50" s="329" t="s">
        <v>560</v>
      </c>
      <c r="AQ50" s="330" t="s">
        <v>561</v>
      </c>
      <c r="AR50" s="331" t="s">
        <v>562</v>
      </c>
    </row>
    <row r="51" spans="1:44" x14ac:dyDescent="0.15">
      <c r="A51" s="267"/>
      <c r="AK51" s="323" t="s">
        <v>563</v>
      </c>
      <c r="AL51" s="324"/>
      <c r="AM51" s="332">
        <v>401713</v>
      </c>
      <c r="AN51" s="333">
        <v>151475</v>
      </c>
      <c r="AO51" s="334">
        <v>-32.700000000000003</v>
      </c>
      <c r="AP51" s="335">
        <v>291945</v>
      </c>
      <c r="AQ51" s="336">
        <v>4.0999999999999996</v>
      </c>
      <c r="AR51" s="337">
        <v>-36.799999999999997</v>
      </c>
    </row>
    <row r="52" spans="1:44" x14ac:dyDescent="0.15">
      <c r="A52" s="267"/>
      <c r="AK52" s="338"/>
      <c r="AL52" s="339" t="s">
        <v>564</v>
      </c>
      <c r="AM52" s="340">
        <v>273324</v>
      </c>
      <c r="AN52" s="341">
        <v>103063</v>
      </c>
      <c r="AO52" s="342">
        <v>-31</v>
      </c>
      <c r="AP52" s="343">
        <v>127651</v>
      </c>
      <c r="AQ52" s="344">
        <v>0.3</v>
      </c>
      <c r="AR52" s="345">
        <v>-31.3</v>
      </c>
    </row>
    <row r="53" spans="1:44" x14ac:dyDescent="0.15">
      <c r="A53" s="267"/>
      <c r="AK53" s="323" t="s">
        <v>565</v>
      </c>
      <c r="AL53" s="324"/>
      <c r="AM53" s="332">
        <v>422050</v>
      </c>
      <c r="AN53" s="333">
        <v>163206</v>
      </c>
      <c r="AO53" s="334">
        <v>7.7</v>
      </c>
      <c r="AP53" s="335">
        <v>291173</v>
      </c>
      <c r="AQ53" s="336">
        <v>-0.3</v>
      </c>
      <c r="AR53" s="337">
        <v>8</v>
      </c>
    </row>
    <row r="54" spans="1:44" x14ac:dyDescent="0.15">
      <c r="A54" s="267"/>
      <c r="AK54" s="338"/>
      <c r="AL54" s="339" t="s">
        <v>564</v>
      </c>
      <c r="AM54" s="340">
        <v>317898</v>
      </c>
      <c r="AN54" s="341">
        <v>122930</v>
      </c>
      <c r="AO54" s="342">
        <v>19.3</v>
      </c>
      <c r="AP54" s="343">
        <v>119071</v>
      </c>
      <c r="AQ54" s="344">
        <v>-6.7</v>
      </c>
      <c r="AR54" s="345">
        <v>26</v>
      </c>
    </row>
    <row r="55" spans="1:44" x14ac:dyDescent="0.15">
      <c r="A55" s="267"/>
      <c r="AK55" s="323" t="s">
        <v>566</v>
      </c>
      <c r="AL55" s="324"/>
      <c r="AM55" s="332">
        <v>287378</v>
      </c>
      <c r="AN55" s="333">
        <v>115320</v>
      </c>
      <c r="AO55" s="334">
        <v>-29.3</v>
      </c>
      <c r="AP55" s="335">
        <v>271581</v>
      </c>
      <c r="AQ55" s="336">
        <v>-6.7</v>
      </c>
      <c r="AR55" s="337">
        <v>-22.6</v>
      </c>
    </row>
    <row r="56" spans="1:44" x14ac:dyDescent="0.15">
      <c r="A56" s="267"/>
      <c r="AK56" s="338"/>
      <c r="AL56" s="339" t="s">
        <v>564</v>
      </c>
      <c r="AM56" s="340">
        <v>172617</v>
      </c>
      <c r="AN56" s="341">
        <v>69268</v>
      </c>
      <c r="AO56" s="342">
        <v>-43.7</v>
      </c>
      <c r="AP56" s="343">
        <v>117844</v>
      </c>
      <c r="AQ56" s="344">
        <v>-1</v>
      </c>
      <c r="AR56" s="345">
        <v>-42.7</v>
      </c>
    </row>
    <row r="57" spans="1:44" x14ac:dyDescent="0.15">
      <c r="A57" s="267"/>
      <c r="AK57" s="323" t="s">
        <v>567</v>
      </c>
      <c r="AL57" s="324"/>
      <c r="AM57" s="332">
        <v>303931</v>
      </c>
      <c r="AN57" s="333">
        <v>125539</v>
      </c>
      <c r="AO57" s="334">
        <v>8.9</v>
      </c>
      <c r="AP57" s="335">
        <v>268375</v>
      </c>
      <c r="AQ57" s="336">
        <v>-1.2</v>
      </c>
      <c r="AR57" s="337">
        <v>10.1</v>
      </c>
    </row>
    <row r="58" spans="1:44" x14ac:dyDescent="0.15">
      <c r="A58" s="267"/>
      <c r="AK58" s="338"/>
      <c r="AL58" s="339" t="s">
        <v>564</v>
      </c>
      <c r="AM58" s="340">
        <v>190156</v>
      </c>
      <c r="AN58" s="341">
        <v>78544</v>
      </c>
      <c r="AO58" s="342">
        <v>13.4</v>
      </c>
      <c r="AP58" s="343">
        <v>119602</v>
      </c>
      <c r="AQ58" s="344">
        <v>1.5</v>
      </c>
      <c r="AR58" s="345">
        <v>11.9</v>
      </c>
    </row>
    <row r="59" spans="1:44" x14ac:dyDescent="0.15">
      <c r="A59" s="267"/>
      <c r="AK59" s="323" t="s">
        <v>568</v>
      </c>
      <c r="AL59" s="324"/>
      <c r="AM59" s="332">
        <v>443658</v>
      </c>
      <c r="AN59" s="333">
        <v>188070</v>
      </c>
      <c r="AO59" s="334">
        <v>49.8</v>
      </c>
      <c r="AP59" s="335">
        <v>301035</v>
      </c>
      <c r="AQ59" s="336">
        <v>12.2</v>
      </c>
      <c r="AR59" s="337">
        <v>37.6</v>
      </c>
    </row>
    <row r="60" spans="1:44" x14ac:dyDescent="0.15">
      <c r="A60" s="267"/>
      <c r="AK60" s="338"/>
      <c r="AL60" s="339" t="s">
        <v>564</v>
      </c>
      <c r="AM60" s="340">
        <v>183236</v>
      </c>
      <c r="AN60" s="341">
        <v>77675</v>
      </c>
      <c r="AO60" s="342">
        <v>-1.1000000000000001</v>
      </c>
      <c r="AP60" s="343">
        <v>154376</v>
      </c>
      <c r="AQ60" s="344">
        <v>29.1</v>
      </c>
      <c r="AR60" s="345">
        <v>-30.2</v>
      </c>
    </row>
    <row r="61" spans="1:44" x14ac:dyDescent="0.15">
      <c r="A61" s="267"/>
      <c r="AK61" s="323" t="s">
        <v>569</v>
      </c>
      <c r="AL61" s="346"/>
      <c r="AM61" s="332">
        <v>371746</v>
      </c>
      <c r="AN61" s="333">
        <v>148722</v>
      </c>
      <c r="AO61" s="334">
        <v>0.9</v>
      </c>
      <c r="AP61" s="335">
        <v>284822</v>
      </c>
      <c r="AQ61" s="347">
        <v>1.6</v>
      </c>
      <c r="AR61" s="337">
        <v>-0.7</v>
      </c>
    </row>
    <row r="62" spans="1:44" x14ac:dyDescent="0.15">
      <c r="A62" s="267"/>
      <c r="AK62" s="338"/>
      <c r="AL62" s="339" t="s">
        <v>564</v>
      </c>
      <c r="AM62" s="340">
        <v>227446</v>
      </c>
      <c r="AN62" s="341">
        <v>90296</v>
      </c>
      <c r="AO62" s="342">
        <v>-8.6</v>
      </c>
      <c r="AP62" s="343">
        <v>127709</v>
      </c>
      <c r="AQ62" s="344">
        <v>4.5999999999999996</v>
      </c>
      <c r="AR62" s="345">
        <v>-13.2</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BazGXfP/RftNFfo9AbsRw4SWcCx7Jo4Euu5AQ57PZueWtbvF08SVk7VvMW2wqnHHrHbR3dsXzJuwOof/FXn1Ew==" saltValue="5+PUgm3IpbcbZ9kn65WQk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73" zoomScaleNormal="73"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571</v>
      </c>
    </row>
    <row r="121" spans="125:125" ht="13.5" hidden="1" customHeight="1" x14ac:dyDescent="0.15">
      <c r="DU121" s="261"/>
    </row>
  </sheetData>
  <sheetProtection algorithmName="SHA-512" hashValue="G4AzvSclZTvgh84D9ZJ7vf8kUTyfPL/E+MSZ3bhdfLa0P3u8z5783ETk3AvBh2WqAsrIWXoDhyPqvQ+fI95p2g==" saltValue="42ZvY9ZqjMm2aNcWMwwN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8" zoomScaleNormal="68" zoomScaleSheetLayoutView="55" workbookViewId="0">
      <selection activeCell="AE62" sqref="AE62"/>
    </sheetView>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572</v>
      </c>
    </row>
  </sheetData>
  <sheetProtection algorithmName="SHA-512" hashValue="ao06/GIh4a0AYSSHSclhKfhIP3Y5tDv6vPAVH4DhF/eaOmLx4dNqocf2fMisishr0mGmACB/Xd9VkryWe8DsWg==" saltValue="CBQevCHJU5kCXQnaz+7x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48" t="s">
        <v>3</v>
      </c>
      <c r="D47" s="1148"/>
      <c r="E47" s="1149"/>
      <c r="F47" s="11">
        <v>18.41</v>
      </c>
      <c r="G47" s="12">
        <v>17.440000000000001</v>
      </c>
      <c r="H47" s="12">
        <v>20.97</v>
      </c>
      <c r="I47" s="12">
        <v>22.36</v>
      </c>
      <c r="J47" s="13">
        <v>23.96</v>
      </c>
    </row>
    <row r="48" spans="2:10" ht="57.75" customHeight="1" x14ac:dyDescent="0.15">
      <c r="B48" s="14"/>
      <c r="C48" s="1150" t="s">
        <v>4</v>
      </c>
      <c r="D48" s="1150"/>
      <c r="E48" s="1151"/>
      <c r="F48" s="15">
        <v>9.2200000000000006</v>
      </c>
      <c r="G48" s="16">
        <v>8.15</v>
      </c>
      <c r="H48" s="16">
        <v>10.81</v>
      </c>
      <c r="I48" s="16">
        <v>6.64</v>
      </c>
      <c r="J48" s="17">
        <v>8.5</v>
      </c>
    </row>
    <row r="49" spans="2:10" ht="57.75" customHeight="1" thickBot="1" x14ac:dyDescent="0.2">
      <c r="B49" s="18"/>
      <c r="C49" s="1152" t="s">
        <v>5</v>
      </c>
      <c r="D49" s="1152"/>
      <c r="E49" s="1153"/>
      <c r="F49" s="19" t="s">
        <v>578</v>
      </c>
      <c r="G49" s="20" t="s">
        <v>579</v>
      </c>
      <c r="H49" s="20">
        <v>1.94</v>
      </c>
      <c r="I49" s="20" t="s">
        <v>580</v>
      </c>
      <c r="J49" s="21">
        <v>3.35</v>
      </c>
    </row>
    <row r="50" spans="2:10" ht="13.5" customHeight="1" x14ac:dyDescent="0.15"/>
  </sheetData>
  <sheetProtection algorithmName="SHA-512" hashValue="IGqJ4QWHYWbbDy2USenjc46TEH//N/SZzlu+KQqP/259XyYzguF+QNnzXgTrgn/69qITNLcOAoYG8Q5tUBoQ1w==" saltValue="bhdkpNuFuMd+B5ghKRPw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2022-03-16T07:58:54Z</cp:lastPrinted>
  <dcterms:created xsi:type="dcterms:W3CDTF">2022-02-02T03:30:06Z</dcterms:created>
  <dcterms:modified xsi:type="dcterms:W3CDTF">2022-09-28T07:35:17Z</dcterms:modified>
  <cp:category/>
</cp:coreProperties>
</file>