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BABDD3A2-E32E-4A92-B9C2-F5C5A83D1823}" xr6:coauthVersionLast="47" xr6:coauthVersionMax="47" xr10:uidLastSave="{00000000-0000-0000-0000-000000000000}"/>
  <bookViews>
    <workbookView xWindow="20370" yWindow="-3375" windowWidth="29040" windowHeight="15840" tabRatio="78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<sst xmlns="http://schemas.openxmlformats.org/spreadsheetml/2006/main" count="1095" uniqueCount="555">
  <si>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</si>
  <si>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</si>
  <si>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</si>
  <si>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</si>
  <si>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</si>
  <si>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</si>
  <si>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</si>
  <si>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</si>
  <si>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</si>
  <si>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</si>
  <si>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</si>
  <si>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</si>
  <si>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</si>
  <si>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</si>
  <si>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</si>
  <si>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</si>
  <si>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</si>
  <si>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</si>
  <si>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</si>
  <si>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</si>
  <si>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</si>
  <si>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</si>
  <si>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</si>
  <si>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</si>
  <si>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</si>
  <si>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</si>
  <si>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</si>
  <si>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</si>
  <si>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</si>
  <si>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</si>
  <si>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</si>
  <si>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</si>
  <si>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</si>
  <si>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</si>
  <si>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</si>
  <si>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</si>
  <si>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</si>
  <si>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</si>
  <si>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</si>
  <si>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</si>
  <si>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</si>
  <si>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</si>
  <si>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</si>
  <si>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</si>
  <si>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</si>
  <si>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</si>
  <si>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</si>
  <si>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</si>
  <si>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</si>
  <si>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</si>
  <si>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</si>
  <si>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</si>
  <si>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</si>
  <si>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</si>
  <si>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</si>
  <si>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</si>
  <si>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</si>
  <si>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</si>
  <si>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</si>
  <si>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</si>
  <si>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</si>
  <si>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</si>
  <si>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</si>
  <si>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</si>
  <si>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</si>
  <si>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</si>
  <si>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</si>
  <si>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</si>
  <si>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</si>
  <si>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</si>
  <si>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</si>
  <si>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</si>
  <si>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</si>
  <si>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</si>
  <si>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</si>
  <si>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</si>
  <si>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</si>
  <si>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</si>
  <si>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</si>
  <si>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</si>
  <si>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</si>
  <si>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</si>
  <si>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</si>
  <si>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</si>
  <si>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</si>
  <si>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</si>
  <si>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</si>
  <si>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</si>
  <si>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</si>
  <si>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</si>
  <si>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</si>
  <si>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</si>
  <si>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</si>
  <si>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</si>
  <si>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</si>
  <si>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</si>
  <si>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</si>
  <si>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</si>
  <si>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</si>
  <si>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</si>
  <si>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</si>
  <si>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</si>
  <si>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</si>
  <si>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</si>
  <si>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</si>
  <si>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</si>
  <si>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</si>
  <si>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</si>
  <si>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</si>
  <si>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</si>
  <si>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</si>
  <si>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</si>
  <si>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</si>
  <si>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</si>
  <si>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</si>
  <si>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</si>
  <si>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</si>
  <si>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</si>
  <si>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</si>
  <si>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</si>
  <si>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</si>
  <si>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</si>
  <si>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</si>
  <si>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</si>
  <si>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</si>
  <si>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</si>
  <si>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</si>
  <si>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</si>
  <si>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</si>
  <si>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</si>
  <si>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</si>
  <si>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</si>
  <si>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</si>
  <si>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</si>
  <si>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</si>
  <si>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</si>
  <si>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</si>
  <si>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</si>
  <si>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</si>
  <si>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</si>
  <si>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</si>
  <si>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</si>
  <si>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</si>
  <si>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</si>
  <si>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</si>
  <si>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</si>
  <si>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</si>
  <si>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</si>
  <si>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</si>
  <si>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</si>
  <si>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</si>
  <si>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</si>
  <si>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</si>
  <si>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</si>
  <si>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</si>
  <si>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</si>
  <si>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</si>
  <si>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</si>
  <si>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</si>
  <si>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</si>
  <si>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</si>
  <si>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</si>
  <si>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</si>
  <si>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</si>
  <si>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</si>
  <si>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</si>
  <si>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</si>
  <si>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</si>
  <si>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</si>
  <si>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</si>
  <si>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</si>
  <si>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</si>
  <si>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</si>
  <si>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</si>
  <si>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</si>
  <si>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</si>
  <si>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</si>
  <si>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</si>
  <si>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</si>
  <si>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</si>
  <si>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</si>
  <si>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</si>
  <si>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</si>
  <si>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</si>
  <si>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</si>
  <si>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</si>
  <si>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</si>
  <si>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</si>
  <si>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</si>
  <si>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</si>
  <si>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</si>
  <si>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</si>
  <si>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</si>
  <si>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</si>
  <si>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</si>
  <si>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</si>
  <si>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</si>
  <si>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</si>
  <si>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</si>
  <si>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</si>
  <si>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</si>
  <si>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</si>
  <si>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青森県階上町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</si>
  <si>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</si>
  <si>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</si>
  <si>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</si>
  <si>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</si>
  <si>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</si>
  <si>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</si>
  <si>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</si>
  <si>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</si>
  <si>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</si>
  <si>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</si>
  <si>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</si>
  <si>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</si>
  <si>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</si>
  <si>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</si>
  <si>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</si>
  <si>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</si>
  <si>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</si>
  <si>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</si>
  <si>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</si>
  <si>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</si>
  <si>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</si>
  <si>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</si>
  <si>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</si>
  <si>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</si>
  <si>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</si>
  <si>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</si>
  <si>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</si>
  <si>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</si>
  <si>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</si>
  <si>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</si>
  <si>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</si>
  <si>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</si>
  <si>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</si>
  <si>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</si>
  <si>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</si>
  <si>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</si>
  <si>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</si>
  <si>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</si>
  <si>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</si>
  <si>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</si>
  <si>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</si>
  <si>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</si>
  <si>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</si>
  <si>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</si>
  <si>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</si>
  <si>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</si>
  <si>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</si>
  <si>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</si>
  <si>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</si>
  <si>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</si>
  <si>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</si>
  <si>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</si>
  <si>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</si>
  <si>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</si>
  <si>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</si>
  <si>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</si>
  <si>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</si>
  <si>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</si>
  <si>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</si>
  <si>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</si>
  <si>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</si>
  <si>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</si>
  <si>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</si>
  <si>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</si>
  <si>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</si>
  <si>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</si>
  <si>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</si>
  <si>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</si>
  <si>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</si>
  <si>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</si>
  <si>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</si>
  <si>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</si>
  <si>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</si>
  <si>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</si>
  <si>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</si>
  <si>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</si>
  <si>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</si>
  <si>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</si>
  <si>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</si>
  <si>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</si>
  <si>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</si>
  <si>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</si>
  <si>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</si>
  <si>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</si>
  <si>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</si>
  <si>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</si>
  <si>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</si>
  <si>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</si>
  <si>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</si>
  <si>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</si>
  <si>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</si>
  <si>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</si>
  <si>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</si>
  <si>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</si>
  <si>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</si>
  <si>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</si>
  <si>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</si>
  <si>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</si>
  <si>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</si>
  <si>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</si>
  <si>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</si>
  <si>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</si>
  <si>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</si>
  <si>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</si>
  <si>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</si>
  <si>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</si>
  <si>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</si>
  <si>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</si>
  <si>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</si>
  <si>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</si>
  <si>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</si>
  <si>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</si>
  <si>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</si>
  <si>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</si>
  <si>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</si>
  <si>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</si>
  <si>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</si>
  <si>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</si>
  <si>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</si>
  <si>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</si>
  <si>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</si>
  <si>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</si>
  <si>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</si>
  <si>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</si>
  <si>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</si>
  <si>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</si>
  <si>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</si>
  <si>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</si>
  <si>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</si>
  <si>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</si>
  <si>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</si>
  <si>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</si>
  <si>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</si>
  <si>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</si>
  <si>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</si>
  <si>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</si>
  <si>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</si>
  <si>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</si>
  <si>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</si>
  <si>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</si>
  <si>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</si>
  <si>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</si>
  <si>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</si>
  <si>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</si>
  <si>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</si>
  <si>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</si>
  <si>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</si>
  <si>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</si>
  <si>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</si>
  <si>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</si>
  <si>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青森県階上町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</si>
  <si>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</si>
  <si>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</si>
  <si>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</si>
  <si>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</si>
  <si>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</si>
  <si>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</si>
  <si>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</si>
  <si>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</si>
  <si>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</si>
  <si>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</si>
  <si>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</si>
  <si>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</si>
  <si>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</si>
  <si>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</si>
  <si>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</si>
  <si>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</si>
  <si>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</si>
  <si>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</si>
  <si>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</si>
  <si>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</si>
  <si>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</si>
  <si>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</si>
  <si>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</si>
  <si>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</si>
  <si>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</si>
  <si>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</si>
  <si>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</si>
  <si>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</si>
  <si>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</si>
  <si>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</si>
  <si>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</si>
  <si>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</si>
  <si>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</si>
  <si>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</si>
  <si>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</si>
  <si>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</si>
  <si>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</si>
  <si>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</si>
  <si>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</si>
  <si>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</si>
  <si>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</si>
  <si>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</si>
  <si>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</si>
  <si>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</si>
  <si>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</si>
  <si>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</si>
  <si>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</si>
  <si>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</si>
  <si>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</si>
  <si>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</si>
  <si>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</si>
  <si>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</si>
  <si>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</si>
  <si>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</si>
  <si>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</si>
  <si>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</si>
  <si>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</si>
  <si>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</si>
  <si>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</si>
  <si>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</si>
  <si>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</si>
  <si>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</si>
  <si>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</si>
  <si>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</si>
  <si>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</si>
  <si>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</si>
  <si>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</si>
  <si>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</si>
  <si>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</si>
  <si>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</si>
  <si>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</si>
  <si>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</si>
  <si>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</si>
  <si>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</si>
  <si>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</si>
  <si>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</si>
  <si>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</si>
  <si>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</si>
  <si>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</si>
  <si>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</si>
  <si>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</si>
  <si>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</si>
  <si>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</si>
  <si>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</si>
  <si>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</si>
  <si>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</si>
  <si>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</si>
  <si>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</si>
  <si>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</si>
  <si>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</si>
  <si>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</si>
  <si>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</si>
  <si>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</si>
  <si>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</si>
  <si>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</si>
  <si>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</si>
  <si>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</si>
  <si>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</si>
  <si>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</si>
  <si>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</si>
  <si>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</si>
  <si>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</si>
  <si>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</si>
  <si>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</si>
  <si>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</si>
  <si>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</si>
  <si>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</si>
  <si>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</si>
  <si>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</si>
  <si>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</si>
  <si>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</si>
  <si>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</si>
  <si>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</si>
  <si>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</si>
  <si>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</si>
  <si>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</si>
  <si>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</si>
  <si>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</si>
  <si>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</si>
  <si>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</si>
  <si>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</si>
  <si>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</si>
  <si>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</si>
  <si>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</si>
  <si>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</si>
  <si>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</si>
  <si>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</si>
  <si>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</si>
  <si>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</si>
  <si>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</si>
  <si>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</si>
  <si>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</si>
  <si>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</si>
  <si>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</si>
  <si>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</si>
  <si>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</si>
  <si>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</si>
  <si>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</si>
  <si>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</si>
  <si>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</si>
  <si>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</si>
  <si>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</si>
  <si>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</si>
  <si>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</si>
  <si>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</si>
  <si>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</si>
  <si>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</si>
  <si>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</si>
  <si>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</si>
  <si>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</si>
  <si>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</si>
  <si>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</si>
  <si>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</si>
  <si>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</si>
  <si>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</si>
  <si>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</si>
  <si>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</si>
  <si>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</si>
  <si>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</si>
  <si>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</si>
  <si>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</si>
  <si>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</si>
  <si>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</si>
  <si>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</si>
  <si>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</si>
  <si>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</si>
  <si>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</si>
  <si>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</si>
  <si>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</si>
  <si>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</si>
  <si>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</si>
  <si>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</si>
  <si>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</si>
  <si>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</si>
  <si>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6.11</t>
  </si>
  <si>
    <t>一般会計</t>
  </si>
  <si>
    <t>階上町国民健康保険特別会計</t>
  </si>
  <si>
    <t>階上町介護保険特別会計</t>
  </si>
  <si>
    <t>階上町公共下水道事業特別会計</t>
  </si>
  <si>
    <t>階上町後期高齢者医療特別会計</t>
  </si>
  <si>
    <t>階上町漁業集落排水事業特別会計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</si>
  <si>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</si>
  <si>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</si>
  <si>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</si>
  <si>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</si>
  <si>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</si>
  <si>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</si>
  <si>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</si>
  <si>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</si>
  <si>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八戸圏域水道企業団</t>
    <rPh sb="0" eb="2">
      <t>ハチノヘ</t>
    </rPh>
    <rPh sb="2" eb="3">
      <t>ケン</t>
    </rPh>
    <rPh sb="3" eb="4">
      <t>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</si>
  <si>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</si>
  <si>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</si>
  <si>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</si>
  <si>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</si>
  <si>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</si>
  <si>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</si>
  <si>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はしかみふるさとラボ</t>
  </si>
  <si>
    <t>地域福祉基金</t>
    <rPh sb="0" eb="2">
      <t>チイキ</t>
    </rPh>
    <rPh sb="2" eb="4">
      <t>フクシ</t>
    </rPh>
    <rPh sb="4" eb="6">
      <t>キキン</t>
    </rPh>
    <phoneticPr fontId="5"/>
  </si>
  <si>
    <t>公共下水道事業債償還基金</t>
    <rPh sb="0" eb="7">
      <t>コウキョウゲスイドウジギョウ</t>
    </rPh>
    <rPh sb="7" eb="8">
      <t>サイ</t>
    </rPh>
    <rPh sb="8" eb="10">
      <t>ショウカン</t>
    </rPh>
    <rPh sb="10" eb="12">
      <t>キキン</t>
    </rPh>
    <phoneticPr fontId="2"/>
  </si>
  <si>
    <t>森林環境譲与税基金</t>
    <rPh sb="0" eb="2">
      <t>シンリン</t>
    </rPh>
    <rPh sb="2" eb="9">
      <t>カンキョウジョウヨゼイキキン</t>
    </rPh>
    <phoneticPr fontId="2"/>
  </si>
  <si>
    <t>公共用地取得基金</t>
    <rPh sb="0" eb="8">
      <t>コウキョウヨウチシュトクキキン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</si>
</sst>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3699-49D1-912E-BE7DF2AC91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29656</c:v>
                </c:pt>
                <c:pt idx="1">
                  <c:v>75399</c:v>
                </c:pt>
                <c:pt idx="2">
                  <c:v>35113</c:v>
                </c:pt>
                <c:pt idx="3">
                  <c:v>39923</c:v>
                </c:pt>
                <c:pt idx="4">
                  <c:v>26886</c:v>
                </c:pt>
              </c:numCache>
            </c:numRef>
          </c:val>
          <c:smooth val="0"/>
          <c:extLst>
            <c:ext xmlns:c16="http://schemas.microsoft.com/office/drawing/2014/chart" uri="{C3380CC4-5D6E-409C-BE32-E72D297353CC}">
              <c16:uniqueId val="{00000001-3699-49D1-912E-BE7DF2AC91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9.0399999999999991</c:v>
                </c:pt>
                <c:pt idx="1">
                  <c:v>6.2</c:v>
                </c:pt>
                <c:pt idx="2">
                  <c:v>6.91</c:v>
                </c:pt>
                <c:pt idx="3">
                  <c:v>7.58</c:v>
                </c:pt>
                <c:pt idx="4">
                  <c:v>7.9</c:v>
                </c:pt>
              </c:numCache>
            </c:numRef>
          </c:val>
          <c:extLst>
            <c:ext xmlns:c16="http://schemas.microsoft.com/office/drawing/2014/chart" uri="{C3380CC4-5D6E-409C-BE32-E72D297353CC}">
              <c16:uniqueId val="{00000000-8B20-49B6-BE52-ACB2020E2A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48.39</c:v>
                </c:pt>
                <c:pt idx="1">
                  <c:v>57.38</c:v>
                </c:pt>
                <c:pt idx="2">
                  <c:v>61.71</c:v>
                </c:pt>
                <c:pt idx="3">
                  <c:v>73.180000000000007</c:v>
                </c:pt>
                <c:pt idx="4">
                  <c:v>76.73</c:v>
                </c:pt>
              </c:numCache>
            </c:numRef>
          </c:val>
          <c:extLst>
            <c:ext xmlns:c16="http://schemas.microsoft.com/office/drawing/2014/chart" uri="{C3380CC4-5D6E-409C-BE32-E72D297353CC}">
              <c16:uniqueId val="{00000001-8B20-49B6-BE52-ACB2020E2A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-6.11</c:v>
                </c:pt>
                <c:pt idx="1">
                  <c:v>2.63</c:v>
                </c:pt>
                <c:pt idx="2">
                  <c:v>5.25</c:v>
                </c:pt>
                <c:pt idx="3">
                  <c:v>6.76</c:v>
                </c:pt>
                <c:pt idx="4">
                  <c:v>0.37</c:v>
                </c:pt>
              </c:numCache>
            </c:numRef>
          </c:val>
          <c:smooth val="0"/>
          <c:extLst>
            <c:ext xmlns:c16="http://schemas.microsoft.com/office/drawing/2014/chart" uri="{C3380CC4-5D6E-409C-BE32-E72D297353CC}">
              <c16:uniqueId val="{00000002-8B20-49B6-BE52-ACB2020E2A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6D-4A90-B2EC-059AC159AD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6D-4A90-B2EC-059AC159AD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6D-4A90-B2EC-059AC159AD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6D-4A90-B2EC-059AC159AD5E}"/>
            </c:ext>
          </c:extLst>
        </c:ser>
        <c:ser>
          <c:idx val="4"/>
          <c:order val="4"/>
          <c:tx>
            <c:strRef>
              <c:f>データシート!$A$31</c:f>
              <c:strCache>
                <c:ptCount val="1"/>
                <c:pt idx="0">
                  <c:v>階上町漁業集落排水事業特別会計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4-116D-4A90-B2EC-059AC159AD5E}"/>
            </c:ext>
          </c:extLst>
        </c:ser>
        <c:ser>
          <c:idx val="5"/>
          <c:order val="5"/>
          <c:tx>
            <c:strRef>
              <c:f>データシート!$A$32</c:f>
              <c:strCache>
                <c:ptCount val="1"/>
                <c:pt idx="0">
                  <c:v>階上町後期高齢者医療特別会計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0.03</c:v>
                </c:pt>
                <c:pt idx="4">
                  <c:v>#N/A</c:v>
                </c:pt>
                <c:pt idx="5">
                  <c:v>0.15</c:v>
                </c:pt>
                <c:pt idx="6">
                  <c:v>#N/A</c:v>
                </c:pt>
                <c:pt idx="7">
                  <c:v>0.16</c:v>
                </c:pt>
                <c:pt idx="8">
                  <c:v>#N/A</c:v>
                </c:pt>
                <c:pt idx="9">
                  <c:v>0.12</c:v>
                </c:pt>
              </c:numCache>
            </c:numRef>
          </c:val>
          <c:extLst>
            <c:ext xmlns:c16="http://schemas.microsoft.com/office/drawing/2014/chart" uri="{C3380CC4-5D6E-409C-BE32-E72D297353CC}">
              <c16:uniqueId val="{00000005-116D-4A90-B2EC-059AC159AD5E}"/>
            </c:ext>
          </c:extLst>
        </c:ser>
        <c:ser>
          <c:idx val="6"/>
          <c:order val="6"/>
          <c:tx>
            <c:strRef>
              <c:f>データシート!$A$33</c:f>
              <c:strCache>
                <c:ptCount val="1"/>
                <c:pt idx="0">
                  <c:v>階上町公共下水道事業特別会計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0.04</c:v>
                </c:pt>
                <c:pt idx="6">
                  <c:v>#N/A</c:v>
                </c:pt>
                <c:pt idx="7">
                  <c:v>0.12</c:v>
                </c:pt>
                <c:pt idx="8">
                  <c:v>#N/A</c:v>
                </c:pt>
                <c:pt idx="9">
                  <c:v>0.15</c:v>
                </c:pt>
              </c:numCache>
            </c:numRef>
          </c:val>
          <c:extLst>
            <c:ext xmlns:c16="http://schemas.microsoft.com/office/drawing/2014/chart" uri="{C3380CC4-5D6E-409C-BE32-E72D297353CC}">
              <c16:uniqueId val="{00000006-116D-4A90-B2EC-059AC159AD5E}"/>
            </c:ext>
          </c:extLst>
        </c:ser>
        <c:ser>
          <c:idx val="7"/>
          <c:order val="7"/>
          <c:tx>
            <c:strRef>
              <c:f>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0.43</c:v>
                </c:pt>
                <c:pt idx="2">
                  <c:v>#N/A</c:v>
                </c:pt>
                <c:pt idx="3">
                  <c:v>0.8</c:v>
                </c:pt>
                <c:pt idx="4">
                  <c:v>#N/A</c:v>
                </c:pt>
                <c:pt idx="5">
                  <c:v>0.47</c:v>
                </c:pt>
                <c:pt idx="6">
                  <c:v>#N/A</c:v>
                </c:pt>
                <c:pt idx="7">
                  <c:v>1.07</c:v>
                </c:pt>
                <c:pt idx="8">
                  <c:v>#N/A</c:v>
                </c:pt>
                <c:pt idx="9">
                  <c:v>1.08</c:v>
                </c:pt>
              </c:numCache>
            </c:numRef>
          </c:val>
          <c:extLst>
            <c:ext xmlns:c16="http://schemas.microsoft.com/office/drawing/2014/chart" uri="{C3380CC4-5D6E-409C-BE32-E72D297353CC}">
              <c16:uniqueId val="{00000007-116D-4A90-B2EC-059AC159AD5E}"/>
            </c:ext>
          </c:extLst>
        </c:ser>
        <c:ser>
          <c:idx val="8"/>
          <c:order val="8"/>
          <c:tx>
            <c:strRef>
              <c:f>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c:v>
                </c:pt>
                <c:pt idx="2">
                  <c:v>#N/A</c:v>
                </c:pt>
                <c:pt idx="3">
                  <c:v>2.29</c:v>
                </c:pt>
                <c:pt idx="4">
                  <c:v>#N/A</c:v>
                </c:pt>
                <c:pt idx="5">
                  <c:v>1.68</c:v>
                </c:pt>
                <c:pt idx="6">
                  <c:v>#N/A</c:v>
                </c:pt>
                <c:pt idx="7">
                  <c:v>1.73</c:v>
                </c:pt>
                <c:pt idx="8">
                  <c:v>#N/A</c:v>
                </c:pt>
                <c:pt idx="9">
                  <c:v>1.4</c:v>
                </c:pt>
              </c:numCache>
            </c:numRef>
          </c:val>
          <c:extLst>
            <c:ext xmlns:c16="http://schemas.microsoft.com/office/drawing/2014/chart" uri="{C3380CC4-5D6E-409C-BE32-E72D297353CC}">
              <c16:uniqueId val="{00000008-116D-4A90-B2EC-059AC159AD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9.0399999999999991</c:v>
                </c:pt>
                <c:pt idx="2">
                  <c:v>#N/A</c:v>
                </c:pt>
                <c:pt idx="3">
                  <c:v>6.19</c:v>
                </c:pt>
                <c:pt idx="4">
                  <c:v>#N/A</c:v>
                </c:pt>
                <c:pt idx="5">
                  <c:v>6.91</c:v>
                </c:pt>
                <c:pt idx="6">
                  <c:v>#N/A</c:v>
                </c:pt>
                <c:pt idx="7">
                  <c:v>7.57</c:v>
                </c:pt>
                <c:pt idx="8">
                  <c:v>#N/A</c:v>
                </c:pt>
                <c:pt idx="9">
                  <c:v>7.89</c:v>
                </c:pt>
              </c:numCache>
            </c:numRef>
          </c:val>
          <c:extLst>
            <c:ext xmlns:c16="http://schemas.microsoft.com/office/drawing/2014/chart" uri="{C3380CC4-5D6E-409C-BE32-E72D297353CC}">
              <c16:uniqueId val="{00000009-116D-4A90-B2EC-059AC159AD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559</c:v>
                </c:pt>
                <c:pt idx="5">
                  <c:v>530</c:v>
                </c:pt>
                <c:pt idx="8">
                  <c:v>498</c:v>
                </c:pt>
                <c:pt idx="11">
                  <c:v>454</c:v>
                </c:pt>
                <c:pt idx="14">
                  <c:v>430</c:v>
                </c:pt>
              </c:numCache>
            </c:numRef>
          </c:val>
          <c:extLst>
            <c:ext xmlns:c16="http://schemas.microsoft.com/office/drawing/2014/chart" uri="{C3380CC4-5D6E-409C-BE32-E72D297353CC}">
              <c16:uniqueId val="{00000000-3E98-4CEC-B3FC-899975EA40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98-4CEC-B3FC-899975EA40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98-4CEC-B3FC-899975EA40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23</c:v>
                </c:pt>
                <c:pt idx="6">
                  <c:v>27</c:v>
                </c:pt>
                <c:pt idx="9">
                  <c:v>29</c:v>
                </c:pt>
                <c:pt idx="12">
                  <c:v>31</c:v>
                </c:pt>
              </c:numCache>
            </c:numRef>
          </c:val>
          <c:extLst>
            <c:ext xmlns:c16="http://schemas.microsoft.com/office/drawing/2014/chart" uri="{C3380CC4-5D6E-409C-BE32-E72D297353CC}">
              <c16:uniqueId val="{00000003-3E98-4CEC-B3FC-899975EA40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114</c:v>
                </c:pt>
                <c:pt idx="3">
                  <c:v>115</c:v>
                </c:pt>
                <c:pt idx="6">
                  <c:v>120</c:v>
                </c:pt>
                <c:pt idx="9">
                  <c:v>129</c:v>
                </c:pt>
                <c:pt idx="12">
                  <c:v>136</c:v>
                </c:pt>
              </c:numCache>
            </c:numRef>
          </c:val>
          <c:extLst>
            <c:ext xmlns:c16="http://schemas.microsoft.com/office/drawing/2014/chart" uri="{C3380CC4-5D6E-409C-BE32-E72D297353CC}">
              <c16:uniqueId val="{00000004-3E98-4CEC-B3FC-899975EA40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98-4CEC-B3FC-899975EA40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98-4CEC-B3FC-899975EA40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784</c:v>
                </c:pt>
                <c:pt idx="3">
                  <c:v>761</c:v>
                </c:pt>
                <c:pt idx="6">
                  <c:v>741</c:v>
                </c:pt>
                <c:pt idx="9">
                  <c:v>676</c:v>
                </c:pt>
                <c:pt idx="12">
                  <c:v>633</c:v>
                </c:pt>
              </c:numCache>
            </c:numRef>
          </c:val>
          <c:extLst>
            <c:ext xmlns:c16="http://schemas.microsoft.com/office/drawing/2014/chart" uri="{C3380CC4-5D6E-409C-BE32-E72D297353CC}">
              <c16:uniqueId val="{00000007-3E98-4CEC-B3FC-899975EA40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374</c:v>
                </c:pt>
                <c:pt idx="2">
                  <c:v>#N/A</c:v>
                </c:pt>
                <c:pt idx="3">
                  <c:v>#N/A</c:v>
                </c:pt>
                <c:pt idx="4">
                  <c:v>369</c:v>
                </c:pt>
                <c:pt idx="5">
                  <c:v>#N/A</c:v>
                </c:pt>
                <c:pt idx="6">
                  <c:v>#N/A</c:v>
                </c:pt>
                <c:pt idx="7">
                  <c:v>390</c:v>
                </c:pt>
                <c:pt idx="8">
                  <c:v>#N/A</c:v>
                </c:pt>
                <c:pt idx="9">
                  <c:v>#N/A</c:v>
                </c:pt>
                <c:pt idx="10">
                  <c:v>380</c:v>
                </c:pt>
                <c:pt idx="11">
                  <c:v>#N/A</c:v>
                </c:pt>
                <c:pt idx="12">
                  <c:v>#N/A</c:v>
                </c:pt>
                <c:pt idx="13">
                  <c:v>370</c:v>
                </c:pt>
                <c:pt idx="14">
                  <c:v>#N/A</c:v>
                </c:pt>
              </c:numCache>
            </c:numRef>
          </c:val>
          <c:smooth val="0"/>
          <c:extLst>
            <c:ext xmlns:c16="http://schemas.microsoft.com/office/drawing/2014/chart" uri="{C3380CC4-5D6E-409C-BE32-E72D297353CC}">
              <c16:uniqueId val="{00000008-3E98-4CEC-B3FC-899975EA40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4853</c:v>
                </c:pt>
                <c:pt idx="5">
                  <c:v>4664</c:v>
                </c:pt>
                <c:pt idx="8">
                  <c:v>4436</c:v>
                </c:pt>
                <c:pt idx="11">
                  <c:v>4236</c:v>
                </c:pt>
                <c:pt idx="14">
                  <c:v>3994</c:v>
                </c:pt>
              </c:numCache>
            </c:numRef>
          </c:val>
          <c:extLst>
            <c:ext xmlns:c16="http://schemas.microsoft.com/office/drawing/2014/chart" uri="{C3380CC4-5D6E-409C-BE32-E72D297353CC}">
              <c16:uniqueId val="{00000000-6DCE-4021-A325-811A84368E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c:v>
                </c:pt>
                <c:pt idx="5">
                  <c:v>25</c:v>
                </c:pt>
                <c:pt idx="8">
                  <c:v>23</c:v>
                </c:pt>
                <c:pt idx="11">
                  <c:v>20</c:v>
                </c:pt>
                <c:pt idx="14">
                  <c:v>14</c:v>
                </c:pt>
              </c:numCache>
            </c:numRef>
          </c:val>
          <c:extLst>
            <c:ext xmlns:c16="http://schemas.microsoft.com/office/drawing/2014/chart" uri="{C3380CC4-5D6E-409C-BE32-E72D297353CC}">
              <c16:uniqueId val="{00000001-6DCE-4021-A325-811A84368E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2438</c:v>
                </c:pt>
                <c:pt idx="5">
                  <c:v>2864</c:v>
                </c:pt>
                <c:pt idx="8">
                  <c:v>3451</c:v>
                </c:pt>
                <c:pt idx="11">
                  <c:v>3912</c:v>
                </c:pt>
                <c:pt idx="14">
                  <c:v>4193</c:v>
                </c:pt>
              </c:numCache>
            </c:numRef>
          </c:val>
          <c:extLst>
            <c:ext xmlns:c16="http://schemas.microsoft.com/office/drawing/2014/chart" uri="{C3380CC4-5D6E-409C-BE32-E72D297353CC}">
              <c16:uniqueId val="{00000002-6DCE-4021-A325-811A84368E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CE-4021-A325-811A84368E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CE-4021-A325-811A84368E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CE-4021-A325-811A84368E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478</c:v>
                </c:pt>
                <c:pt idx="3">
                  <c:v>464</c:v>
                </c:pt>
                <c:pt idx="6">
                  <c:v>460</c:v>
                </c:pt>
                <c:pt idx="9">
                  <c:v>452</c:v>
                </c:pt>
                <c:pt idx="12">
                  <c:v>453</c:v>
                </c:pt>
              </c:numCache>
            </c:numRef>
          </c:val>
          <c:extLst>
            <c:ext xmlns:c16="http://schemas.microsoft.com/office/drawing/2014/chart" uri="{C3380CC4-5D6E-409C-BE32-E72D297353CC}">
              <c16:uniqueId val="{00000006-6DCE-4021-A325-811A84368E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250</c:v>
                </c:pt>
                <c:pt idx="3">
                  <c:v>254</c:v>
                </c:pt>
                <c:pt idx="6">
                  <c:v>261</c:v>
                </c:pt>
                <c:pt idx="9">
                  <c:v>252</c:v>
                </c:pt>
                <c:pt idx="12">
                  <c:v>276</c:v>
                </c:pt>
              </c:numCache>
            </c:numRef>
          </c:val>
          <c:extLst>
            <c:ext xmlns:c16="http://schemas.microsoft.com/office/drawing/2014/chart" uri="{C3380CC4-5D6E-409C-BE32-E72D297353CC}">
              <c16:uniqueId val="{00000007-6DCE-4021-A325-811A84368E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2016</c:v>
                </c:pt>
                <c:pt idx="3">
                  <c:v>1966</c:v>
                </c:pt>
                <c:pt idx="6">
                  <c:v>1915</c:v>
                </c:pt>
                <c:pt idx="9">
                  <c:v>1907</c:v>
                </c:pt>
                <c:pt idx="12">
                  <c:v>1900</c:v>
                </c:pt>
              </c:numCache>
            </c:numRef>
          </c:val>
          <c:extLst>
            <c:ext xmlns:c16="http://schemas.microsoft.com/office/drawing/2014/chart" uri="{C3380CC4-5D6E-409C-BE32-E72D297353CC}">
              <c16:uniqueId val="{00000008-6DCE-4021-A325-811A84368E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CE-4021-A325-811A84368E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5951</c:v>
                </c:pt>
                <c:pt idx="3">
                  <c:v>5715</c:v>
                </c:pt>
                <c:pt idx="6">
                  <c:v>5366</c:v>
                </c:pt>
                <c:pt idx="9">
                  <c:v>4976</c:v>
                </c:pt>
                <c:pt idx="12">
                  <c:v>4532</c:v>
                </c:pt>
              </c:numCache>
            </c:numRef>
          </c:val>
          <c:extLst>
            <c:ext xmlns:c16="http://schemas.microsoft.com/office/drawing/2014/chart" uri="{C3380CC4-5D6E-409C-BE32-E72D297353CC}">
              <c16:uniqueId val="{0000000A-6DCE-4021-A325-811A84368E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1368</c:v>
                </c:pt>
                <c:pt idx="2">
                  <c:v>#N/A</c:v>
                </c:pt>
                <c:pt idx="3">
                  <c:v>#N/A</c:v>
                </c:pt>
                <c:pt idx="4">
                  <c:v>846</c:v>
                </c:pt>
                <c:pt idx="5">
                  <c:v>#N/A</c:v>
                </c:pt>
                <c:pt idx="6">
                  <c:v>#N/A</c:v>
                </c:pt>
                <c:pt idx="7">
                  <c:v>92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DCE-4021-A325-811A84368E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2527</c:v>
                </c:pt>
                <c:pt idx="1">
                  <c:v>2927</c:v>
                </c:pt>
                <c:pt idx="2">
                  <c:v>3087</c:v>
                </c:pt>
              </c:numCache>
            </c:numRef>
          </c:val>
          <c:extLst>
            <c:ext xmlns:c16="http://schemas.microsoft.com/office/drawing/2014/chart" uri="{C3380CC4-5D6E-409C-BE32-E72D297353CC}">
              <c16:uniqueId val="{00000000-2362-474F-B173-29FFE71EE6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200</c:v>
                </c:pt>
                <c:pt idx="1">
                  <c:v>200</c:v>
                </c:pt>
                <c:pt idx="2">
                  <c:v>240</c:v>
                </c:pt>
              </c:numCache>
            </c:numRef>
          </c:val>
          <c:extLst>
            <c:ext xmlns:c16="http://schemas.microsoft.com/office/drawing/2014/chart" uri="{C3380CC4-5D6E-409C-BE32-E72D297353CC}">
              <c16:uniqueId val="{00000001-2362-474F-B173-29FFE71EE6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233</c:v>
                </c:pt>
                <c:pt idx="1">
                  <c:v>247</c:v>
                </c:pt>
                <c:pt idx="2">
                  <c:v>230</c:v>
                </c:pt>
              </c:numCache>
            </c:numRef>
          </c:val>
          <c:extLst>
            <c:ext xmlns:c16="http://schemas.microsoft.com/office/drawing/2014/chart" uri="{C3380CC4-5D6E-409C-BE32-E72D297353CC}">
              <c16:uniqueId val="{00000002-2362-474F-B173-29FFE71EE6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12,737
12,659
94.00
6,375,376
6,048,390
317,720
4,023,566
4,532,192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財政力指数は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と青森県平均を上回っているが、類似団体内平均値との比較では平均を下回っている。これは主要な自主財源である町税の収入全体における割合が他団体と比較して低いためであると考えられる。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人口減少に伴い、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今後も大きな自主財源の伸びは期待できないため、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町の魅力発信によるふるさと納税収入額の増加、移住・定住事業による労働力人口の確保及び</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町税の徴収強化に努め、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財政基盤の強化を図る。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165629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279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145521</xdr:rowOff>
    </xdr:from>
    <xdr:to>
      <xdr:col>15</xdr:col>
      <xdr:colOff>82550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155575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94721</xdr:rowOff>
    </xdr:from>
    <xdr:to>
      <xdr:col>11</xdr:col>
      <xdr:colOff>82550</xdr:colOff>
      <xdr:row>44</xdr:row>
      <xdr:rowOff>24871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町税の収入が少ないこと等に伴い、経常的な一般財源の歳入が慢性的に不足している</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経常経費削減に努め</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経常収支比率は類似団体内平均値を</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下回ることができた。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年度から令和元年度までは、分子（主に物件費）が増加し、経常収支比率が増加しているが、令和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年度からは、分母（経常一般財源（主に普通交付税））の大幅な増加等の影響もあり、経常収支比率が減少し</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％台となった。令和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年度は、分子（主に物件費、維持補修費）が増加</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するが</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、分母（</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主に地方交付税</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も増加</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したことで、</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普通交付税の増額は一時的であると見込まれ、町税等の大きな収入増は見込めないことから、今後も地方債残高の減少に努め、事業の見直し及び整理等により、経常収支比率の改善を目指す。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61</xdr:row>
      <xdr:rowOff>167640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6180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159596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40087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63</xdr:row>
      <xdr:rowOff>98213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400877"/>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65</xdr:row>
      <xdr:rowOff>36830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9956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23723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人当たりのコストは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万円程度で推移しており、類似団体内平均値を下回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る。職員数の減少により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の減少が要因と考えられる。</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物件費は増加傾向であることから、限られた行政資源最適化・有効活用に努めることによりコスト削減に努めていく。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21220</xdr:rowOff>
    </xdr:from>
    <xdr:to>
      <xdr:col>23</xdr:col>
      <xdr:colOff>133350</xdr:colOff>
      <xdr:row>81</xdr:row>
      <xdr:rowOff>58376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08670"/>
          <a:ext cx="838200" cy="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21220</xdr:rowOff>
    </xdr:from>
    <xdr:to>
      <xdr:col>19</xdr:col>
      <xdr:colOff>133350</xdr:colOff>
      <xdr:row>81</xdr:row>
      <xdr:rowOff>21279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908670"/>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153704</xdr:rowOff>
    </xdr:from>
    <xdr:to>
      <xdr:col>15</xdr:col>
      <xdr:colOff>82550</xdr:colOff>
      <xdr:row>81</xdr:row>
      <xdr:rowOff>21279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69704"/>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135837</xdr:rowOff>
    </xdr:from>
    <xdr:to>
      <xdr:col>11</xdr:col>
      <xdr:colOff>31750</xdr:colOff>
      <xdr:row>80</xdr:row>
      <xdr:rowOff>153704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51837"/>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7576</xdr:rowOff>
    </xdr:from>
    <xdr:to>
      <xdr:col>23</xdr:col>
      <xdr:colOff>184150</xdr:colOff>
      <xdr:row>81</xdr:row>
      <xdr:rowOff>109176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100303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1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141870</xdr:rowOff>
    </xdr:from>
    <xdr:to>
      <xdr:col>19</xdr:col>
      <xdr:colOff>184150</xdr:colOff>
      <xdr:row>81</xdr:row>
      <xdr:rowOff>72020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82197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2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141929</xdr:rowOff>
    </xdr:from>
    <xdr:to>
      <xdr:col>15</xdr:col>
      <xdr:colOff>133350</xdr:colOff>
      <xdr:row>81</xdr:row>
      <xdr:rowOff>72079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102904</xdr:rowOff>
    </xdr:from>
    <xdr:to>
      <xdr:col>11</xdr:col>
      <xdr:colOff>82550</xdr:colOff>
      <xdr:row>81</xdr:row>
      <xdr:rowOff>33054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43231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85037</xdr:rowOff>
    </xdr:from>
    <xdr:to>
      <xdr:col>7</xdr:col>
      <xdr:colOff>31750</xdr:colOff>
      <xdr:row>81</xdr:row>
      <xdr:rowOff>15187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25364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人事院勧告及び青森県人事委員会勧告を踏まえ、制度的には概ね国に準拠している。類似団体内平均、全国平均及び青森県平均のいずれも下回っており、平成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歳昇給停止を実施している。社会情勢の変化及び地方公務員制度の動向を踏まえ、給与制度及び諸手当の適正化に努める。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6854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78618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7658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159052</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8233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これまでに策定した定員管理計画により計画的な職員数の削減をする取組等により、類似団体内平均値、全国平均及び青森県平均のいずれも下回っており、類似団体内順位は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番目に低い状況である。当町は公立保育園が無く保育士としての職員がいないことにより、人口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人当たりの職員数が低くなる傾向にある。令和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年度において実職員数は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職員数</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減少の影響</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によって、前年度より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業務量の増加に伴い、職員</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人の負担が大きくなっているが、職員の資質向上と業務の効率化を図り、定員管理計画に則った職員数の確保に努める。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109765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6179800" y="1004697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82187</xdr:rowOff>
    </xdr:from>
    <xdr:to>
      <xdr:col>77</xdr:col>
      <xdr:colOff>44450</xdr:colOff>
      <xdr:row>58</xdr:row>
      <xdr:rowOff>109765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02628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72995</xdr:rowOff>
    </xdr:from>
    <xdr:to>
      <xdr:col>72</xdr:col>
      <xdr:colOff>203200</xdr:colOff>
      <xdr:row>58</xdr:row>
      <xdr:rowOff>82187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01709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70696</xdr:rowOff>
    </xdr:from>
    <xdr:to>
      <xdr:col>68</xdr:col>
      <xdr:colOff>152400</xdr:colOff>
      <xdr:row>58</xdr:row>
      <xdr:rowOff>72995</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01479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52070</xdr:rowOff>
    </xdr:from>
    <xdr:to>
      <xdr:col>81</xdr:col>
      <xdr:colOff>95250</xdr:colOff>
      <xdr:row>58</xdr:row>
      <xdr:rowOff>153670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144797</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58965</xdr:rowOff>
    </xdr:from>
    <xdr:to>
      <xdr:col>77</xdr:col>
      <xdr:colOff>95250</xdr:colOff>
      <xdr:row>58</xdr:row>
      <xdr:rowOff>160565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170742</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77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31387</xdr:rowOff>
    </xdr:from>
    <xdr:to>
      <xdr:col>73</xdr:col>
      <xdr:colOff>44450</xdr:colOff>
      <xdr:row>58</xdr:row>
      <xdr:rowOff>132987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143164</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22195</xdr:rowOff>
    </xdr:from>
    <xdr:to>
      <xdr:col>68</xdr:col>
      <xdr:colOff>203200</xdr:colOff>
      <xdr:row>58</xdr:row>
      <xdr:rowOff>123795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9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133972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73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19896</xdr:rowOff>
    </xdr:from>
    <xdr:to>
      <xdr:col>64</xdr:col>
      <xdr:colOff>152400</xdr:colOff>
      <xdr:row>58</xdr:row>
      <xdr:rowOff>121496</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131673</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％減少の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％となっているが、類似団体内平均値、全国平均及び青森県平均のいずれも上回っている。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元利償還金及び準元利償還金（主に一部事務組合等が起こした地方債の元利償還金に対する負担金）は、平成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から長期的にみると減少傾向が続いている。元利償還金は減少しているが、それ以上に普通交付税に算入される地方債残高（算入公債費）の減少が大きいため、一転して増加傾向に転じる可能性がある。これは、当町は過疎債及び合併特例債等の有利な起債が活用できないため、交付税措置のない一般単独事業債を使わざるを得ないという財政事情のためで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、学校改修事業及び社会教育複合施設整備事業等を予定していることから、公債費負担の増加が否めない状況である。そのため、</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新規発行債の抑制等により地方債残高の削減に努め、実質公債費比率の適正化を目指す。</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146579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714586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146579</xdr:rowOff>
    </xdr:from>
    <xdr:to>
      <xdr:col>77</xdr:col>
      <xdr:colOff>44450</xdr:colOff>
      <xdr:row>42</xdr:row>
      <xdr:rowOff>5292</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71760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5292</xdr:rowOff>
    </xdr:from>
    <xdr:to>
      <xdr:col>72</xdr:col>
      <xdr:colOff>203200</xdr:colOff>
      <xdr:row>42</xdr:row>
      <xdr:rowOff>15346</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72061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15346</xdr:rowOff>
    </xdr:from>
    <xdr:to>
      <xdr:col>68</xdr:col>
      <xdr:colOff>152400</xdr:colOff>
      <xdr:row>42</xdr:row>
      <xdr:rowOff>25400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72162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95779</xdr:rowOff>
    </xdr:from>
    <xdr:to>
      <xdr:col>77</xdr:col>
      <xdr:colOff>95250</xdr:colOff>
      <xdr:row>42</xdr:row>
      <xdr:rowOff>25929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10706</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21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125942</xdr:rowOff>
    </xdr:from>
    <xdr:to>
      <xdr:col>73</xdr:col>
      <xdr:colOff>44450</xdr:colOff>
      <xdr:row>42</xdr:row>
      <xdr:rowOff>56092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40869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135996</xdr:rowOff>
    </xdr:from>
    <xdr:to>
      <xdr:col>68</xdr:col>
      <xdr:colOff>203200</xdr:colOff>
      <xdr:row>42</xdr:row>
      <xdr:rowOff>66146</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50923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元金ベースでのプライマリーバランスを維持することにより地方債残高の削減に努めているため平成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年度から減少し続けている。令和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年度は、分子でみると地方債残高の減少に伴う将来負担額の減少及び充当可能基金の増加が主な要因で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後世への負担を軽減すべく、今後も引き続き地方債残高の削減に努めることにより、財政の健全化を図る。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113090</xdr:rowOff>
    </xdr:from>
    <xdr:to>
      <xdr:col>72</xdr:col>
      <xdr:colOff>203200</xdr:colOff>
      <xdr:row>15</xdr:row>
      <xdr:rowOff>33322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341940"/>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33322</xdr:rowOff>
    </xdr:from>
    <xdr:to>
      <xdr:col>68</xdr:col>
      <xdr:colOff>152400</xdr:colOff>
      <xdr:row>16</xdr:row>
      <xdr:rowOff>64105</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2605072"/>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46160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4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62290</xdr:rowOff>
    </xdr:from>
    <xdr:to>
      <xdr:col>73</xdr:col>
      <xdr:colOff>44450</xdr:colOff>
      <xdr:row>13</xdr:row>
      <xdr:rowOff>163890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2617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0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153972</xdr:rowOff>
    </xdr:from>
    <xdr:to>
      <xdr:col>68</xdr:col>
      <xdr:colOff>203200</xdr:colOff>
      <xdr:row>15</xdr:row>
      <xdr:rowOff>84122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68899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99682</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12,737
12,659
94.00
6,375,376
6,048,390
317,720
4,023,566
4,532,192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、類似団体内平均値及び全国平均を下回る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数が少ないことが主な要因であるが、基本的には財政力指数が低ければ人件費も低くなる傾向にあり、財政力指数が類似団体内平均値を下回る限り、人件費も類似団体内平均値を下回っていくこととな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業務量の増加に伴い時間外勤務手当が増加傾向であるが、定員管理計画に基づき、今後も引き続き人件費の適正化に努める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類似団体内平均値、全国平均及び青森県平均のいずれも上回る</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指定管理者制度の導入による施設管理費経費の抑制等に努めてきたが、</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電算関係の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委託料及び使用料が増加する傾向であると見込まれる。</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さら</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に人件費の引上げ等に伴い委託料の単価</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物価上昇等により消耗品費等</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推進に伴い、物件費の増加が見込まれるため、</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行財政改革大綱による事業の見直し等により、物件費の削減に努める。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92710</xdr:rowOff>
    </xdr:from>
    <xdr:to>
      <xdr:col>82</xdr:col>
      <xdr:colOff>107950</xdr:colOff>
      <xdr:row>16</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359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559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01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64770</xdr:rowOff>
    </xdr:from>
    <xdr:to>
      <xdr:col>82</xdr:col>
      <xdr:colOff>158750</xdr:colOff>
      <xdr:row>16</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36847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41910</xdr:rowOff>
    </xdr:from>
    <xdr:to>
      <xdr:col>78</xdr:col>
      <xdr:colOff>120650</xdr:colOff>
      <xdr:row>16</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128287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7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47625</xdr:rowOff>
    </xdr:from>
    <xdr:to>
      <xdr:col>65</xdr:col>
      <xdr:colOff>53975</xdr:colOff>
      <xdr:row>16</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134002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前年度よりも</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であり、今年度も類似団体平均を上回っており、今後の見込みとして増加していく傾向である。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は、子どものための教育・保育給付事業費について、他団体と比較して大きいためである。これは、当町は民間保育園のみであり、公立保育園の保育士が人件費に計上されるのに対し、民間保育園の人件費相当分は扶助費に反映されるためであり、多くの類似団体は公立保育園があるため、類似団体とは乖離する傾向にあ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は、国の制度に基づく事業が主なものであるが、高齢化の進展による医療費等の増加が見込まれ、補助事業であっても一般財源が増加することが予想される。全国平均及び青森県平均よりも低い水準であるが、今後も資格審査等の適正化により扶助費の抑制に努め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0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類似団体内平均値、全国平均及び青森県平均のいずれも上回る</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要因としては、公共下水道事業特別会計における公債費、介護保険特別会計等への事務費及び給付費の増加による繰出金が増加している。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公共下水道事業特別会計及び漁業集落排水事業特別会計については、使用料収入の確保及び維持管理経費の抑制により独立採算制を目指し、一般会計からの繰出金抑制を目指す。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また、インフラ施設の老朽化により維持補修費の増加が見込まれることから、公共施設等総合管理計画に基づき、効率的な施設の維持補修に努める。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129722</xdr:rowOff>
    </xdr:from>
    <xdr:to>
      <xdr:col>82</xdr:col>
      <xdr:colOff>107950</xdr:colOff>
      <xdr:row>59</xdr:row>
      <xdr:rowOff>162378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245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129722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0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75293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97065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90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111578</xdr:rowOff>
    </xdr:from>
    <xdr:to>
      <xdr:col>82</xdr:col>
      <xdr:colOff>158750</xdr:colOff>
      <xdr:row>60</xdr:row>
      <xdr:rowOff>41728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83655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24493</xdr:rowOff>
    </xdr:from>
    <xdr:to>
      <xdr:col>69</xdr:col>
      <xdr:colOff>142875</xdr:colOff>
      <xdr:row>59</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％と類似団体平均、全国平均及び青森県平均よりも下回っている。これは補助費等の圧縮を図ったことによるものである。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増加の要因としては、はしかみ物価高騰対策支援商品券事業等の物価高騰対策等の事業の増加によるものである。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当町は公営企業法適用の企業会計が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なく、</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それらに対する補助金等が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いため、補助費等は他団体よりも低くなっている。令和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下水道事業の公営企業会計移行に伴い、増加が見込まれる。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今後も費用対効果を考慮しながら、負担金の増嵩につながらないよう留意していくことにより補助費等の抑制に努める。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745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51562</xdr:rowOff>
    </xdr:from>
    <xdr:to>
      <xdr:col>82</xdr:col>
      <xdr:colOff>107950</xdr:colOff>
      <xdr:row>33</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7094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168148</xdr:rowOff>
    </xdr:from>
    <xdr:to>
      <xdr:col>78</xdr:col>
      <xdr:colOff>69850</xdr:colOff>
      <xdr:row>33</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6545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168148</xdr:rowOff>
    </xdr:from>
    <xdr:to>
      <xdr:col>73</xdr:col>
      <xdr:colOff>180975</xdr:colOff>
      <xdr:row>33</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6545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727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37338</xdr:rowOff>
    </xdr:from>
    <xdr:to>
      <xdr:col>82</xdr:col>
      <xdr:colOff>158750</xdr:colOff>
      <xdr:row>33</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117365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xdr:rowOff>
    </xdr:from>
    <xdr:to>
      <xdr:col>78</xdr:col>
      <xdr:colOff>120650</xdr:colOff>
      <xdr:row>33</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112539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117348</xdr:rowOff>
    </xdr:from>
    <xdr:to>
      <xdr:col>74</xdr:col>
      <xdr:colOff>31750</xdr:colOff>
      <xdr:row>33</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年度をピークに減少傾向であり、令和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学校改修事業及び社会教育複合施設整備事業等の普通建設事業費が増加する見込みであり、公債費の増加することが見込まれるため、厳しい財政運営となることが予想される。引き続き、地方債残高の削減に努め、公債費の適正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147574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98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108713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949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％増加するが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全国平均及び青森県平均を下回る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％となっている。要因としては、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物件費及び補助費等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が増加しているためである。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及び補助費等については、大きく削減をするのが難しいため、扶助費及び物件費を重点的に抑制する。公債費以外で大きな比率を占める繰出金については、各特別会計の事業見直しを図ることで繰出金支出を抑え、経常経費の抑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117856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93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76</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240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76</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240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20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115314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105137</xdr:rowOff>
    </xdr:from>
    <xdr:to>
      <xdr:col>29</xdr:col>
      <xdr:colOff>127000</xdr:colOff>
      <xdr:row>19</xdr:row>
      <xdr:rowOff>122531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0312"/>
          <a:ext cx="647700" cy="1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122531</xdr:rowOff>
    </xdr:from>
    <xdr:to>
      <xdr:col>26</xdr:col>
      <xdr:colOff>50800</xdr:colOff>
      <xdr:row>19</xdr:row>
      <xdr:rowOff>130499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27706"/>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130499</xdr:rowOff>
    </xdr:from>
    <xdr:to>
      <xdr:col>22</xdr:col>
      <xdr:colOff>114300</xdr:colOff>
      <xdr:row>19</xdr:row>
      <xdr:rowOff>142471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5674"/>
          <a:ext cx="698500" cy="1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142471</xdr:rowOff>
    </xdr:from>
    <xdr:to>
      <xdr:col>18</xdr:col>
      <xdr:colOff>177800</xdr:colOff>
      <xdr:row>19</xdr:row>
      <xdr:rowOff>145541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7646"/>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54337</xdr:rowOff>
    </xdr:from>
    <xdr:to>
      <xdr:col>29</xdr:col>
      <xdr:colOff>177800</xdr:colOff>
      <xdr:row>19</xdr:row>
      <xdr:rowOff>155937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134364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71731</xdr:rowOff>
    </xdr:from>
    <xdr:to>
      <xdr:col>26</xdr:col>
      <xdr:colOff>101600</xdr:colOff>
      <xdr:row>20</xdr:row>
      <xdr:rowOff>1881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7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158108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6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79699</xdr:rowOff>
    </xdr:from>
    <xdr:to>
      <xdr:col>22</xdr:col>
      <xdr:colOff>165100</xdr:colOff>
      <xdr:row>20</xdr:row>
      <xdr:rowOff>9849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166076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91671</xdr:rowOff>
    </xdr:from>
    <xdr:to>
      <xdr:col>19</xdr:col>
      <xdr:colOff>38100</xdr:colOff>
      <xdr:row>20</xdr:row>
      <xdr:rowOff>21821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94741</xdr:rowOff>
    </xdr:from>
    <xdr:to>
      <xdr:col>15</xdr:col>
      <xdr:colOff>101600</xdr:colOff>
      <xdr:row>20</xdr:row>
      <xdr:rowOff>24891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9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9668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194506</xdr:rowOff>
    </xdr:from>
    <xdr:to>
      <xdr:col>29</xdr:col>
      <xdr:colOff>127000</xdr:colOff>
      <xdr:row>35</xdr:row>
      <xdr:rowOff>206804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04856"/>
          <a:ext cx="647700" cy="1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191581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187693</xdr:rowOff>
    </xdr:from>
    <xdr:to>
      <xdr:col>26</xdr:col>
      <xdr:colOff>50800</xdr:colOff>
      <xdr:row>35</xdr:row>
      <xdr:rowOff>194506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8043"/>
          <a:ext cx="698500" cy="6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187693</xdr:rowOff>
    </xdr:from>
    <xdr:to>
      <xdr:col>22</xdr:col>
      <xdr:colOff>114300</xdr:colOff>
      <xdr:row>35</xdr:row>
      <xdr:rowOff>231196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8043"/>
          <a:ext cx="698500" cy="4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231196</xdr:rowOff>
    </xdr:from>
    <xdr:to>
      <xdr:col>18</xdr:col>
      <xdr:colOff>177800</xdr:colOff>
      <xdr:row>35</xdr:row>
      <xdr:rowOff>231516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41546"/>
          <a:ext cx="6985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156004</xdr:rowOff>
    </xdr:from>
    <xdr:to>
      <xdr:col>29</xdr:col>
      <xdr:colOff>177800</xdr:colOff>
      <xdr:row>35</xdr:row>
      <xdr:rowOff>257604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1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143706</xdr:rowOff>
    </xdr:from>
    <xdr:to>
      <xdr:col>26</xdr:col>
      <xdr:colOff>101600</xdr:colOff>
      <xdr:row>35</xdr:row>
      <xdr:rowOff>245306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255483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136893</xdr:rowOff>
    </xdr:from>
    <xdr:to>
      <xdr:col>22</xdr:col>
      <xdr:colOff>165100</xdr:colOff>
      <xdr:row>35</xdr:row>
      <xdr:rowOff>238493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248670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180396</xdr:rowOff>
    </xdr:from>
    <xdr:to>
      <xdr:col>19</xdr:col>
      <xdr:colOff>38100</xdr:colOff>
      <xdr:row>35</xdr:row>
      <xdr:rowOff>281996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90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292173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5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180716</xdr:rowOff>
    </xdr:from>
    <xdr:to>
      <xdr:col>15</xdr:col>
      <xdr:colOff>101600</xdr:colOff>
      <xdr:row>35</xdr:row>
      <xdr:rowOff>282316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9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292493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12,737
12,659
94.00
6,375,376
6,048,390
317,720
4,023,566
4,532,192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170142</xdr:rowOff>
    </xdr:from>
    <xdr:to>
      <xdr:col>24</xdr:col>
      <xdr:colOff>63500</xdr:colOff>
      <xdr:row>39</xdr:row>
      <xdr:rowOff>11329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85242"/>
          <a:ext cx="8382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11329</xdr:rowOff>
    </xdr:from>
    <xdr:to>
      <xdr:col>19</xdr:col>
      <xdr:colOff>177800</xdr:colOff>
      <xdr:row>39</xdr:row>
      <xdr:rowOff>16993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97879"/>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16993</xdr:rowOff>
    </xdr:from>
    <xdr:to>
      <xdr:col>15</xdr:col>
      <xdr:colOff>50800</xdr:colOff>
      <xdr:row>39</xdr:row>
      <xdr:rowOff>21616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03543"/>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21616</xdr:rowOff>
    </xdr:from>
    <xdr:to>
      <xdr:col>10</xdr:col>
      <xdr:colOff>114300</xdr:colOff>
      <xdr:row>39</xdr:row>
      <xdr:rowOff>75705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08166"/>
          <a:ext cx="889000" cy="5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119342</xdr:rowOff>
    </xdr:from>
    <xdr:to>
      <xdr:col>24</xdr:col>
      <xdr:colOff>114300</xdr:colOff>
      <xdr:row>39</xdr:row>
      <xdr:rowOff>49492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34269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131979</xdr:rowOff>
    </xdr:from>
    <xdr:to>
      <xdr:col>20</xdr:col>
      <xdr:colOff>38100</xdr:colOff>
      <xdr:row>39</xdr:row>
      <xdr:rowOff>62129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53256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137643</xdr:rowOff>
    </xdr:from>
    <xdr:to>
      <xdr:col>15</xdr:col>
      <xdr:colOff>101600</xdr:colOff>
      <xdr:row>39</xdr:row>
      <xdr:rowOff>67793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58920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142266</xdr:rowOff>
    </xdr:from>
    <xdr:to>
      <xdr:col>10</xdr:col>
      <xdr:colOff>165100</xdr:colOff>
      <xdr:row>39</xdr:row>
      <xdr:rowOff>72416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63543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24905</xdr:rowOff>
    </xdr:from>
    <xdr:to>
      <xdr:col>6</xdr:col>
      <xdr:colOff>38100</xdr:colOff>
      <xdr:row>39</xdr:row>
      <xdr:rowOff>126505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117632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89728</xdr:rowOff>
    </xdr:from>
    <xdr:to>
      <xdr:col>24</xdr:col>
      <xdr:colOff>63500</xdr:colOff>
      <xdr:row>57</xdr:row>
      <xdr:rowOff>98240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2378"/>
          <a:ext cx="8382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98240</xdr:rowOff>
    </xdr:from>
    <xdr:to>
      <xdr:col>19</xdr:col>
      <xdr:colOff>177800</xdr:colOff>
      <xdr:row>57</xdr:row>
      <xdr:rowOff>101981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0890"/>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101981</xdr:rowOff>
    </xdr:from>
    <xdr:to>
      <xdr:col>15</xdr:col>
      <xdr:colOff>50800</xdr:colOff>
      <xdr:row>57</xdr:row>
      <xdr:rowOff>128407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4631"/>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127862</xdr:rowOff>
    </xdr:from>
    <xdr:to>
      <xdr:col>10</xdr:col>
      <xdr:colOff>114300</xdr:colOff>
      <xdr:row>57</xdr:row>
      <xdr:rowOff>128407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0051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38928</xdr:rowOff>
    </xdr:from>
    <xdr:to>
      <xdr:col>24</xdr:col>
      <xdr:colOff>114300</xdr:colOff>
      <xdr:row>57</xdr:row>
      <xdr:rowOff>140528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125305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47440</xdr:rowOff>
    </xdr:from>
    <xdr:to>
      <xdr:col>20</xdr:col>
      <xdr:colOff>38100</xdr:colOff>
      <xdr:row>57</xdr:row>
      <xdr:rowOff>149040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140167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51181</xdr:rowOff>
    </xdr:from>
    <xdr:to>
      <xdr:col>15</xdr:col>
      <xdr:colOff>101600</xdr:colOff>
      <xdr:row>57</xdr:row>
      <xdr:rowOff>152781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143908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77607</xdr:rowOff>
    </xdr:from>
    <xdr:to>
      <xdr:col>10</xdr:col>
      <xdr:colOff>165100</xdr:colOff>
      <xdr:row>58</xdr:row>
      <xdr:rowOff>7757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170334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77062</xdr:rowOff>
    </xdr:from>
    <xdr:to>
      <xdr:col>6</xdr:col>
      <xdr:colOff>38100</xdr:colOff>
      <xdr:row>58</xdr:row>
      <xdr:rowOff>7212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169789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129756</xdr:rowOff>
    </xdr:from>
    <xdr:to>
      <xdr:col>24</xdr:col>
      <xdr:colOff>63500</xdr:colOff>
      <xdr:row>76</xdr:row>
      <xdr:rowOff>54280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817056"/>
          <a:ext cx="838200" cy="2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170295</xdr:rowOff>
    </xdr:from>
    <xdr:to>
      <xdr:col>19</xdr:col>
      <xdr:colOff>177800</xdr:colOff>
      <xdr:row>76</xdr:row>
      <xdr:rowOff>54280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29045"/>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170295</xdr:rowOff>
    </xdr:from>
    <xdr:to>
      <xdr:col>15</xdr:col>
      <xdr:colOff>50800</xdr:colOff>
      <xdr:row>76</xdr:row>
      <xdr:rowOff>82855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29045"/>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82855</xdr:rowOff>
    </xdr:from>
    <xdr:to>
      <xdr:col>10</xdr:col>
      <xdr:colOff>114300</xdr:colOff>
      <xdr:row>76</xdr:row>
      <xdr:rowOff>128956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1305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78956</xdr:rowOff>
    </xdr:from>
    <xdr:to>
      <xdr:col>24</xdr:col>
      <xdr:colOff>114300</xdr:colOff>
      <xdr:row>75</xdr:row>
      <xdr:rowOff>9106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101833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3480</xdr:rowOff>
    </xdr:from>
    <xdr:to>
      <xdr:col>20</xdr:col>
      <xdr:colOff>38100</xdr:colOff>
      <xdr:row>76</xdr:row>
      <xdr:rowOff>105080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121607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119494</xdr:rowOff>
    </xdr:from>
    <xdr:to>
      <xdr:col>15</xdr:col>
      <xdr:colOff>101600</xdr:colOff>
      <xdr:row>76</xdr:row>
      <xdr:rowOff>49643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782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66171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32055</xdr:rowOff>
    </xdr:from>
    <xdr:to>
      <xdr:col>10</xdr:col>
      <xdr:colOff>165100</xdr:colOff>
      <xdr:row>76</xdr:row>
      <xdr:rowOff>133655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150182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78156</xdr:rowOff>
    </xdr:from>
    <xdr:to>
      <xdr:col>6</xdr:col>
      <xdr:colOff>38100</xdr:colOff>
      <xdr:row>77</xdr:row>
      <xdr:rowOff>8306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24833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8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170920</xdr:rowOff>
    </xdr:from>
    <xdr:to>
      <xdr:col>24</xdr:col>
      <xdr:colOff>63500</xdr:colOff>
      <xdr:row>93</xdr:row>
      <xdr:rowOff>166381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44320"/>
          <a:ext cx="838200" cy="16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116906</xdr:rowOff>
    </xdr:from>
    <xdr:to>
      <xdr:col>19</xdr:col>
      <xdr:colOff>177800</xdr:colOff>
      <xdr:row>93</xdr:row>
      <xdr:rowOff>166381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890306"/>
          <a:ext cx="889000" cy="2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116906</xdr:rowOff>
    </xdr:from>
    <xdr:to>
      <xdr:col>15</xdr:col>
      <xdr:colOff>50800</xdr:colOff>
      <xdr:row>95</xdr:row>
      <xdr:rowOff>53175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890306"/>
          <a:ext cx="889000" cy="4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53175</xdr:rowOff>
    </xdr:from>
    <xdr:to>
      <xdr:col>10</xdr:col>
      <xdr:colOff>114300</xdr:colOff>
      <xdr:row>95</xdr:row>
      <xdr:rowOff>78550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40925"/>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120120</xdr:rowOff>
    </xdr:from>
    <xdr:to>
      <xdr:col>24</xdr:col>
      <xdr:colOff>114300</xdr:colOff>
      <xdr:row>93</xdr:row>
      <xdr:rowOff>50270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142997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4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115581</xdr:rowOff>
    </xdr:from>
    <xdr:to>
      <xdr:col>20</xdr:col>
      <xdr:colOff>38100</xdr:colOff>
      <xdr:row>94</xdr:row>
      <xdr:rowOff>45731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62258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66106</xdr:rowOff>
    </xdr:from>
    <xdr:to>
      <xdr:col>15</xdr:col>
      <xdr:colOff>101600</xdr:colOff>
      <xdr:row>92</xdr:row>
      <xdr:rowOff>167706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12783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1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2375</xdr:rowOff>
    </xdr:from>
    <xdr:to>
      <xdr:col>10</xdr:col>
      <xdr:colOff>165100</xdr:colOff>
      <xdr:row>95</xdr:row>
      <xdr:rowOff>103975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120502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27750</xdr:rowOff>
    </xdr:from>
    <xdr:to>
      <xdr:col>6</xdr:col>
      <xdr:colOff>38100</xdr:colOff>
      <xdr:row>95</xdr:row>
      <xdr:rowOff>129350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145877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158762</xdr:rowOff>
    </xdr:from>
    <xdr:to>
      <xdr:col>55</xdr:col>
      <xdr:colOff>0</xdr:colOff>
      <xdr:row>38</xdr:row>
      <xdr:rowOff>2799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02412"/>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2799</xdr:rowOff>
    </xdr:from>
    <xdr:to>
      <xdr:col>50</xdr:col>
      <xdr:colOff>114300</xdr:colOff>
      <xdr:row>38</xdr:row>
      <xdr:rowOff>54687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17899"/>
          <a:ext cx="889000" cy="5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2410</xdr:rowOff>
    </xdr:from>
    <xdr:to>
      <xdr:col>45</xdr:col>
      <xdr:colOff>177800</xdr:colOff>
      <xdr:row>38</xdr:row>
      <xdr:rowOff>54687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4610"/>
          <a:ext cx="889000" cy="39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2410</xdr:rowOff>
    </xdr:from>
    <xdr:to>
      <xdr:col>41</xdr:col>
      <xdr:colOff>50800</xdr:colOff>
      <xdr:row>38</xdr:row>
      <xdr:rowOff>62761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4610"/>
          <a:ext cx="889000" cy="4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107961</xdr:rowOff>
    </xdr:from>
    <xdr:to>
      <xdr:col>55</xdr:col>
      <xdr:colOff>50800</xdr:colOff>
      <xdr:row>38</xdr:row>
      <xdr:rowOff>38111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22888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123449</xdr:rowOff>
    </xdr:from>
    <xdr:to>
      <xdr:col>50</xdr:col>
      <xdr:colOff>165100</xdr:colOff>
      <xdr:row>38</xdr:row>
      <xdr:rowOff>53599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44726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3887</xdr:rowOff>
    </xdr:from>
    <xdr:to>
      <xdr:col>46</xdr:col>
      <xdr:colOff>38100</xdr:colOff>
      <xdr:row>38</xdr:row>
      <xdr:rowOff>105487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96614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123060</xdr:rowOff>
    </xdr:from>
    <xdr:to>
      <xdr:col>41</xdr:col>
      <xdr:colOff>101600</xdr:colOff>
      <xdr:row>36</xdr:row>
      <xdr:rowOff>53210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44337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11961</xdr:rowOff>
    </xdr:from>
    <xdr:to>
      <xdr:col>36</xdr:col>
      <xdr:colOff>165100</xdr:colOff>
      <xdr:row>38</xdr:row>
      <xdr:rowOff>113561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104688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63793</xdr:rowOff>
    </xdr:from>
    <xdr:to>
      <xdr:col>55</xdr:col>
      <xdr:colOff>0</xdr:colOff>
      <xdr:row>58</xdr:row>
      <xdr:rowOff>113464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07893"/>
          <a:ext cx="8382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63793</xdr:rowOff>
    </xdr:from>
    <xdr:to>
      <xdr:col>50</xdr:col>
      <xdr:colOff>114300</xdr:colOff>
      <xdr:row>58</xdr:row>
      <xdr:rowOff>82120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07893"/>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100080</xdr:rowOff>
    </xdr:from>
    <xdr:to>
      <xdr:col>45</xdr:col>
      <xdr:colOff>177800</xdr:colOff>
      <xdr:row>58</xdr:row>
      <xdr:rowOff>82120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72730"/>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100080</xdr:rowOff>
    </xdr:from>
    <xdr:to>
      <xdr:col>41</xdr:col>
      <xdr:colOff>50800</xdr:colOff>
      <xdr:row>58</xdr:row>
      <xdr:rowOff>102911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72730"/>
          <a:ext cx="889000" cy="17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62664</xdr:rowOff>
    </xdr:from>
    <xdr:to>
      <xdr:col>55</xdr:col>
      <xdr:colOff>50800</xdr:colOff>
      <xdr:row>58</xdr:row>
      <xdr:rowOff>164264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149041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12993</xdr:rowOff>
    </xdr:from>
    <xdr:to>
      <xdr:col>50</xdr:col>
      <xdr:colOff>165100</xdr:colOff>
      <xdr:row>58</xdr:row>
      <xdr:rowOff>114593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31320</xdr:rowOff>
    </xdr:from>
    <xdr:to>
      <xdr:col>46</xdr:col>
      <xdr:colOff>38100</xdr:colOff>
      <xdr:row>58</xdr:row>
      <xdr:rowOff>132920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124047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49280</xdr:rowOff>
    </xdr:from>
    <xdr:to>
      <xdr:col>41</xdr:col>
      <xdr:colOff>101600</xdr:colOff>
      <xdr:row>57</xdr:row>
      <xdr:rowOff>150880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142007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52111</xdr:rowOff>
    </xdr:from>
    <xdr:to>
      <xdr:col>36</xdr:col>
      <xdr:colOff>165100</xdr:colOff>
      <xdr:row>58</xdr:row>
      <xdr:rowOff>153711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144838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8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25000</xdr:rowOff>
    </xdr:from>
    <xdr:to>
      <xdr:col>55</xdr:col>
      <xdr:colOff>0</xdr:colOff>
      <xdr:row>78</xdr:row>
      <xdr:rowOff>25309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98100"/>
          <a:ext cx="8382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23783</xdr:rowOff>
    </xdr:from>
    <xdr:to>
      <xdr:col>50</xdr:col>
      <xdr:colOff>114300</xdr:colOff>
      <xdr:row>78</xdr:row>
      <xdr:rowOff>25000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96883"/>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23783</xdr:rowOff>
    </xdr:from>
    <xdr:to>
      <xdr:col>45</xdr:col>
      <xdr:colOff>177800</xdr:colOff>
      <xdr:row>78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9688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17937</xdr:rowOff>
    </xdr:from>
    <xdr:to>
      <xdr:col>41</xdr:col>
      <xdr:colOff>50800</xdr:colOff>
      <xdr:row>78</xdr:row>
      <xdr:rowOff>25400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91037"/>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145959</xdr:rowOff>
    </xdr:from>
    <xdr:to>
      <xdr:col>55</xdr:col>
      <xdr:colOff>50800</xdr:colOff>
      <xdr:row>78</xdr:row>
      <xdr:rowOff>76109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60886</xdr:rowOff>
    </xdr:from>
    <xdr:ext cx="313932"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6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145650</xdr:rowOff>
    </xdr:from>
    <xdr:to>
      <xdr:col>50</xdr:col>
      <xdr:colOff>165100</xdr:colOff>
      <xdr:row>78</xdr:row>
      <xdr:rowOff>75800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78</xdr:row>
      <xdr:rowOff>66927</xdr:rowOff>
    </xdr:from>
    <xdr:ext cx="313932"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82333" y="13440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144433</xdr:rowOff>
    </xdr:from>
    <xdr:to>
      <xdr:col>46</xdr:col>
      <xdr:colOff>38100</xdr:colOff>
      <xdr:row>78</xdr:row>
      <xdr:rowOff>74583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65710</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4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138587</xdr:rowOff>
    </xdr:from>
    <xdr:to>
      <xdr:col>36</xdr:col>
      <xdr:colOff>165100</xdr:colOff>
      <xdr:row>78</xdr:row>
      <xdr:rowOff>68737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59864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3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119424</xdr:rowOff>
    </xdr:from>
    <xdr:to>
      <xdr:col>55</xdr:col>
      <xdr:colOff>0</xdr:colOff>
      <xdr:row>98</xdr:row>
      <xdr:rowOff>60841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50074"/>
          <a:ext cx="838200" cy="1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119424</xdr:rowOff>
    </xdr:from>
    <xdr:to>
      <xdr:col>50</xdr:col>
      <xdr:colOff>114300</xdr:colOff>
      <xdr:row>97</xdr:row>
      <xdr:rowOff>164161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50074"/>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9657</xdr:rowOff>
    </xdr:from>
    <xdr:to>
      <xdr:col>45</xdr:col>
      <xdr:colOff>177800</xdr:colOff>
      <xdr:row>97</xdr:row>
      <xdr:rowOff>164161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40307"/>
          <a:ext cx="889000" cy="15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9657</xdr:rowOff>
    </xdr:from>
    <xdr:to>
      <xdr:col>41</xdr:col>
      <xdr:colOff>50800</xdr:colOff>
      <xdr:row>98</xdr:row>
      <xdr:rowOff>36488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40307"/>
          <a:ext cx="889000" cy="19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10041</xdr:rowOff>
    </xdr:from>
    <xdr:to>
      <xdr:col>55</xdr:col>
      <xdr:colOff>50800</xdr:colOff>
      <xdr:row>98</xdr:row>
      <xdr:rowOff>111641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96418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68624</xdr:rowOff>
    </xdr:from>
    <xdr:to>
      <xdr:col>50</xdr:col>
      <xdr:colOff>165100</xdr:colOff>
      <xdr:row>97</xdr:row>
      <xdr:rowOff>170224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9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113361</xdr:rowOff>
    </xdr:from>
    <xdr:to>
      <xdr:col>46</xdr:col>
      <xdr:colOff>38100</xdr:colOff>
      <xdr:row>98</xdr:row>
      <xdr:rowOff>43511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130307</xdr:rowOff>
    </xdr:from>
    <xdr:to>
      <xdr:col>41</xdr:col>
      <xdr:colOff>101600</xdr:colOff>
      <xdr:row>97</xdr:row>
      <xdr:rowOff>60457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157138</xdr:rowOff>
    </xdr:from>
    <xdr:to>
      <xdr:col>36</xdr:col>
      <xdr:colOff>165100</xdr:colOff>
      <xdr:row>98</xdr:row>
      <xdr:rowOff>87288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78415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139636</xdr:rowOff>
    </xdr:from>
    <xdr:to>
      <xdr:col>85</xdr:col>
      <xdr:colOff>127000</xdr:colOff>
      <xdr:row>38</xdr:row>
      <xdr:rowOff>139691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4736"/>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139174</xdr:rowOff>
    </xdr:from>
    <xdr:to>
      <xdr:col>81</xdr:col>
      <xdr:colOff>50800</xdr:colOff>
      <xdr:row>38</xdr:row>
      <xdr:rowOff>139691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274"/>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116342</xdr:rowOff>
    </xdr:from>
    <xdr:to>
      <xdr:col>76</xdr:col>
      <xdr:colOff>114300</xdr:colOff>
      <xdr:row>38</xdr:row>
      <xdr:rowOff>139174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1442"/>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116342</xdr:rowOff>
    </xdr:from>
    <xdr:to>
      <xdr:col>71</xdr:col>
      <xdr:colOff>177800</xdr:colOff>
      <xdr:row>38</xdr:row>
      <xdr:rowOff>132069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1442"/>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88836</xdr:rowOff>
    </xdr:from>
    <xdr:to>
      <xdr:col>85</xdr:col>
      <xdr:colOff>177800</xdr:colOff>
      <xdr:row>39</xdr:row>
      <xdr:rowOff>18986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88891</xdr:rowOff>
    </xdr:from>
    <xdr:to>
      <xdr:col>81</xdr:col>
      <xdr:colOff>101600</xdr:colOff>
      <xdr:row>39</xdr:row>
      <xdr:rowOff>19041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10168</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88374</xdr:rowOff>
    </xdr:from>
    <xdr:to>
      <xdr:col>76</xdr:col>
      <xdr:colOff>165100</xdr:colOff>
      <xdr:row>39</xdr:row>
      <xdr:rowOff>18524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9651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65542</xdr:rowOff>
    </xdr:from>
    <xdr:to>
      <xdr:col>72</xdr:col>
      <xdr:colOff>38100</xdr:colOff>
      <xdr:row>38</xdr:row>
      <xdr:rowOff>167142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158269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81269</xdr:rowOff>
    </xdr:from>
    <xdr:to>
      <xdr:col>67</xdr:col>
      <xdr:colOff>101600</xdr:colOff>
      <xdr:row>39</xdr:row>
      <xdr:rowOff>11419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2546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98552</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8671052"/>
          <a:ext cx="889000" cy="14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98552</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flipV="1">
          <a:off x="12814300" y="8671052"/>
          <a:ext cx="889000" cy="14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59182</xdr:rowOff>
    </xdr:from>
    <xdr:to>
      <xdr:col>72</xdr:col>
      <xdr:colOff>38100</xdr:colOff>
      <xdr:row>58</xdr:row>
      <xdr:rowOff>160782</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58</xdr:row>
      <xdr:rowOff>151909</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10096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47752</xdr:rowOff>
    </xdr:from>
    <xdr:to>
      <xdr:col>72</xdr:col>
      <xdr:colOff>38100</xdr:colOff>
      <xdr:row>50</xdr:row>
      <xdr:rowOff>149352</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86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48</xdr:row>
      <xdr:rowOff>165879</xdr:rowOff>
    </xdr:from>
    <xdr:ext cx="378565"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4017" y="8395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71586</xdr:rowOff>
    </xdr:from>
    <xdr:to>
      <xdr:col>85</xdr:col>
      <xdr:colOff>127000</xdr:colOff>
      <xdr:row>77</xdr:row>
      <xdr:rowOff>83922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273236"/>
          <a:ext cx="8382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51730</xdr:rowOff>
    </xdr:from>
    <xdr:to>
      <xdr:col>81</xdr:col>
      <xdr:colOff>50800</xdr:colOff>
      <xdr:row>77</xdr:row>
      <xdr:rowOff>71586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53380"/>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48209</xdr:rowOff>
    </xdr:from>
    <xdr:to>
      <xdr:col>76</xdr:col>
      <xdr:colOff>114300</xdr:colOff>
      <xdr:row>77</xdr:row>
      <xdr:rowOff>51730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4985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43666</xdr:rowOff>
    </xdr:from>
    <xdr:to>
      <xdr:col>71</xdr:col>
      <xdr:colOff>177800</xdr:colOff>
      <xdr:row>77</xdr:row>
      <xdr:rowOff>48209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45316"/>
          <a:ext cx="8890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33122</xdr:rowOff>
    </xdr:from>
    <xdr:to>
      <xdr:col>85</xdr:col>
      <xdr:colOff>177800</xdr:colOff>
      <xdr:row>77</xdr:row>
      <xdr:rowOff>134722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11549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20786</xdr:rowOff>
    </xdr:from>
    <xdr:to>
      <xdr:col>81</xdr:col>
      <xdr:colOff>101600</xdr:colOff>
      <xdr:row>77</xdr:row>
      <xdr:rowOff>122386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113513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1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930</xdr:rowOff>
    </xdr:from>
    <xdr:to>
      <xdr:col>76</xdr:col>
      <xdr:colOff>165100</xdr:colOff>
      <xdr:row>77</xdr:row>
      <xdr:rowOff>102530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93657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168859</xdr:rowOff>
    </xdr:from>
    <xdr:to>
      <xdr:col>72</xdr:col>
      <xdr:colOff>38100</xdr:colOff>
      <xdr:row>77</xdr:row>
      <xdr:rowOff>99009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90136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164316</xdr:rowOff>
    </xdr:from>
    <xdr:to>
      <xdr:col>67</xdr:col>
      <xdr:colOff>101600</xdr:colOff>
      <xdr:row>77</xdr:row>
      <xdr:rowOff>94466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85593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8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46293</xdr:rowOff>
    </xdr:from>
    <xdr:to>
      <xdr:col>85</xdr:col>
      <xdr:colOff>127000</xdr:colOff>
      <xdr:row>98</xdr:row>
      <xdr:rowOff>116159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48393"/>
          <a:ext cx="838200" cy="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6321</xdr:rowOff>
    </xdr:from>
    <xdr:to>
      <xdr:col>81</xdr:col>
      <xdr:colOff>50800</xdr:colOff>
      <xdr:row>98</xdr:row>
      <xdr:rowOff>46293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08421"/>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6321</xdr:rowOff>
    </xdr:from>
    <xdr:to>
      <xdr:col>76</xdr:col>
      <xdr:colOff>114300</xdr:colOff>
      <xdr:row>98</xdr:row>
      <xdr:rowOff>66663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08421"/>
          <a:ext cx="889000" cy="6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66663</xdr:rowOff>
    </xdr:from>
    <xdr:to>
      <xdr:col>71</xdr:col>
      <xdr:colOff>177800</xdr:colOff>
      <xdr:row>98</xdr:row>
      <xdr:rowOff>102722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68763"/>
          <a:ext cx="889000" cy="3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65359</xdr:rowOff>
    </xdr:from>
    <xdr:to>
      <xdr:col>85</xdr:col>
      <xdr:colOff>177800</xdr:colOff>
      <xdr:row>98</xdr:row>
      <xdr:rowOff>166959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151736</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8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166943</xdr:rowOff>
    </xdr:from>
    <xdr:to>
      <xdr:col>81</xdr:col>
      <xdr:colOff>101600</xdr:colOff>
      <xdr:row>98</xdr:row>
      <xdr:rowOff>97093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88220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126971</xdr:rowOff>
    </xdr:from>
    <xdr:to>
      <xdr:col>76</xdr:col>
      <xdr:colOff>165100</xdr:colOff>
      <xdr:row>98</xdr:row>
      <xdr:rowOff>57121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48248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5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15863</xdr:rowOff>
    </xdr:from>
    <xdr:to>
      <xdr:col>72</xdr:col>
      <xdr:colOff>38100</xdr:colOff>
      <xdr:row>98</xdr:row>
      <xdr:rowOff>117463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108590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51922</xdr:rowOff>
    </xdr:from>
    <xdr:to>
      <xdr:col>67</xdr:col>
      <xdr:colOff>101600</xdr:colOff>
      <xdr:row>98</xdr:row>
      <xdr:rowOff>153522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144649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4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164833</xdr:rowOff>
    </xdr:from>
    <xdr:to>
      <xdr:col>98</xdr:col>
      <xdr:colOff>38100</xdr:colOff>
      <xdr:row>39</xdr:row>
      <xdr:rowOff>94983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86110</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64001</xdr:rowOff>
    </xdr:from>
    <xdr:to>
      <xdr:col>116</xdr:col>
      <xdr:colOff>63500</xdr:colOff>
      <xdr:row>59</xdr:row>
      <xdr:rowOff>70238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79551"/>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70238</xdr:rowOff>
    </xdr:from>
    <xdr:to>
      <xdr:col>111</xdr:col>
      <xdr:colOff>177800</xdr:colOff>
      <xdr:row>59</xdr:row>
      <xdr:rowOff>74157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8578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68344</xdr:rowOff>
    </xdr:from>
    <xdr:to>
      <xdr:col>107</xdr:col>
      <xdr:colOff>50800</xdr:colOff>
      <xdr:row>59</xdr:row>
      <xdr:rowOff>74157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83894"/>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59658</xdr:rowOff>
    </xdr:from>
    <xdr:to>
      <xdr:col>102</xdr:col>
      <xdr:colOff>114300</xdr:colOff>
      <xdr:row>59</xdr:row>
      <xdr:rowOff>68344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7520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13201</xdr:rowOff>
    </xdr:from>
    <xdr:to>
      <xdr:col>116</xdr:col>
      <xdr:colOff>114300</xdr:colOff>
      <xdr:row>59</xdr:row>
      <xdr:rowOff>114801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99578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19438</xdr:rowOff>
    </xdr:from>
    <xdr:to>
      <xdr:col>112</xdr:col>
      <xdr:colOff>38100</xdr:colOff>
      <xdr:row>59</xdr:row>
      <xdr:rowOff>121038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112165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27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23357</xdr:rowOff>
    </xdr:from>
    <xdr:to>
      <xdr:col>107</xdr:col>
      <xdr:colOff>101600</xdr:colOff>
      <xdr:row>59</xdr:row>
      <xdr:rowOff>124957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116084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31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17544</xdr:rowOff>
    </xdr:from>
    <xdr:to>
      <xdr:col>102</xdr:col>
      <xdr:colOff>165100</xdr:colOff>
      <xdr:row>59</xdr:row>
      <xdr:rowOff>119144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110271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2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8858</xdr:rowOff>
    </xdr:from>
    <xdr:to>
      <xdr:col>98</xdr:col>
      <xdr:colOff>38100</xdr:colOff>
      <xdr:row>59</xdr:row>
      <xdr:rowOff>110458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101585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104463</xdr:rowOff>
    </xdr:from>
    <xdr:to>
      <xdr:col>116</xdr:col>
      <xdr:colOff>63500</xdr:colOff>
      <xdr:row>77</xdr:row>
      <xdr:rowOff>120878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306113"/>
          <a:ext cx="8382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120878</xdr:rowOff>
    </xdr:from>
    <xdr:to>
      <xdr:col>111</xdr:col>
      <xdr:colOff>177800</xdr:colOff>
      <xdr:row>77</xdr:row>
      <xdr:rowOff>145676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322528"/>
          <a:ext cx="889000" cy="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145676</xdr:rowOff>
    </xdr:from>
    <xdr:to>
      <xdr:col>107</xdr:col>
      <xdr:colOff>50800</xdr:colOff>
      <xdr:row>78</xdr:row>
      <xdr:rowOff>1332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47326"/>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1332</xdr:rowOff>
    </xdr:from>
    <xdr:to>
      <xdr:col>102</xdr:col>
      <xdr:colOff>114300</xdr:colOff>
      <xdr:row>78</xdr:row>
      <xdr:rowOff>20872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374432"/>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53663</xdr:rowOff>
    </xdr:from>
    <xdr:to>
      <xdr:col>116</xdr:col>
      <xdr:colOff>114300</xdr:colOff>
      <xdr:row>77</xdr:row>
      <xdr:rowOff>155263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76540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0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70078</xdr:rowOff>
    </xdr:from>
    <xdr:to>
      <xdr:col>112</xdr:col>
      <xdr:colOff>38100</xdr:colOff>
      <xdr:row>78</xdr:row>
      <xdr:rowOff>228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162805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94876</xdr:rowOff>
    </xdr:from>
    <xdr:to>
      <xdr:col>107</xdr:col>
      <xdr:colOff>101600</xdr:colOff>
      <xdr:row>78</xdr:row>
      <xdr:rowOff>25026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16153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121982</xdr:rowOff>
    </xdr:from>
    <xdr:to>
      <xdr:col>102</xdr:col>
      <xdr:colOff>165100</xdr:colOff>
      <xdr:row>78</xdr:row>
      <xdr:rowOff>52132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3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43259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4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141522</xdr:rowOff>
    </xdr:from>
    <xdr:to>
      <xdr:col>98</xdr:col>
      <xdr:colOff>38100</xdr:colOff>
      <xdr:row>78</xdr:row>
      <xdr:rowOff>71672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62799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474,868</a:t>
          </a:r>
          <a:r>
            <a:rPr kumimoji="1" lang="ja-JP" altLang="ja-JP" sz="1100" b="0" i="0" baseline="0">
              <a:solidFill>
                <a:schemeClr val="dk1"/>
              </a:solidFill>
              <a:effectLst/>
              <a:latin typeface="+mn-lt"/>
              <a:ea typeface="+mn-ea"/>
              <a:cs typeface="+mn-cs"/>
            </a:rPr>
            <a:t>円となっている。類似団体内平均値と比較して財政力指数が低いこと、経常的歳入の不足等から一人当たりの歳入が少ないため、基本的にほとんどの一人当たり性質別歳出は類似団体内平均値を下回る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主な構成項目である扶助費は、平成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年度から年々上昇傾向であったが、令和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住民税非課税世帯等に対する臨時特別給付金事業（追加）及び低所得世帯支援給付金事業等</a:t>
          </a:r>
          <a:r>
            <a:rPr kumimoji="1" lang="ja-JP" altLang="ja-JP" sz="1100" b="0" i="0" baseline="0">
              <a:solidFill>
                <a:schemeClr val="dk1"/>
              </a:solidFill>
              <a:effectLst/>
              <a:latin typeface="+mn-lt"/>
              <a:ea typeface="+mn-ea"/>
              <a:cs typeface="+mn-cs"/>
            </a:rPr>
            <a:t>により事業費が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維持補修費は類似団体内平均値を上回る傾向となっているが、当町は豪雪地帯に指定されているため、除排雪に係る経費が類似団体と比較して多いことが要因である。そのため、維持補修費は除排雪経費の増減に大きく影響されるため、年度によって増減幅が大きくなる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人件費は類似団体内順位で</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団体中最下位の</a:t>
          </a:r>
          <a:r>
            <a:rPr kumimoji="1" lang="en-US" altLang="ja-JP" sz="1100" b="0" i="0" baseline="0">
              <a:solidFill>
                <a:schemeClr val="dk1"/>
              </a:solidFill>
              <a:effectLst/>
              <a:latin typeface="+mn-lt"/>
              <a:ea typeface="+mn-ea"/>
              <a:cs typeface="+mn-cs"/>
            </a:rPr>
            <a:t>63,603</a:t>
          </a:r>
          <a:r>
            <a:rPr kumimoji="1" lang="ja-JP" altLang="ja-JP" sz="1100" b="0" i="0" baseline="0">
              <a:solidFill>
                <a:schemeClr val="dk1"/>
              </a:solidFill>
              <a:effectLst/>
              <a:latin typeface="+mn-lt"/>
              <a:ea typeface="+mn-ea"/>
              <a:cs typeface="+mn-cs"/>
            </a:rPr>
            <a:t>円となっており、当町は公立保育園が無く保育士としての職員がいないことにより、人口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人当たり職員数が低くなる傾向にあるため、低水準となっている。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補助費等も類似団体内順位で</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団体中最下位の</a:t>
          </a:r>
          <a:r>
            <a:rPr kumimoji="1" lang="en-US" altLang="ja-JP" sz="1100" b="0" i="0" baseline="0">
              <a:solidFill>
                <a:schemeClr val="dk1"/>
              </a:solidFill>
              <a:effectLst/>
              <a:latin typeface="+mn-lt"/>
              <a:ea typeface="+mn-ea"/>
              <a:cs typeface="+mn-cs"/>
            </a:rPr>
            <a:t>59,997</a:t>
          </a:r>
          <a:r>
            <a:rPr kumimoji="1" lang="ja-JP" altLang="ja-JP" sz="1100" b="0" i="0" baseline="0">
              <a:solidFill>
                <a:schemeClr val="dk1"/>
              </a:solidFill>
              <a:effectLst/>
              <a:latin typeface="+mn-lt"/>
              <a:ea typeface="+mn-ea"/>
              <a:cs typeface="+mn-cs"/>
            </a:rPr>
            <a:t>円となっており、当町は公営企業法適用による公営事業会計が</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く、それらに対する補助金等が</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いこと等により、低水準となっている。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繰出金は平成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年度から年々上昇を続けている。</a:t>
          </a:r>
          <a:r>
            <a:rPr kumimoji="1" lang="ja-JP" altLang="en-US" sz="1100" b="0" i="0" baseline="0">
              <a:solidFill>
                <a:schemeClr val="dk1"/>
              </a:solidFill>
              <a:effectLst/>
              <a:latin typeface="+mn-lt"/>
              <a:ea typeface="+mn-ea"/>
              <a:cs typeface="+mn-cs"/>
            </a:rPr>
            <a:t>公共下水道事業特別会計における公債費の増加に伴い、繰出金が増加している。また、</a:t>
          </a:r>
          <a:r>
            <a:rPr kumimoji="1" lang="ja-JP" altLang="ja-JP" sz="1100" b="0" i="0" baseline="0">
              <a:solidFill>
                <a:schemeClr val="dk1"/>
              </a:solidFill>
              <a:effectLst/>
              <a:latin typeface="+mn-lt"/>
              <a:ea typeface="+mn-ea"/>
              <a:cs typeface="+mn-cs"/>
            </a:rPr>
            <a:t>介護保険特別会計への繰出金</a:t>
          </a:r>
          <a:r>
            <a:rPr kumimoji="1" lang="ja-JP" altLang="en-US" sz="1100" b="0" i="0" baseline="0">
              <a:solidFill>
                <a:schemeClr val="dk1"/>
              </a:solidFill>
              <a:effectLst/>
              <a:latin typeface="+mn-lt"/>
              <a:ea typeface="+mn-ea"/>
              <a:cs typeface="+mn-cs"/>
            </a:rPr>
            <a:t>も増加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いるため、</a:t>
          </a:r>
          <a:r>
            <a:rPr kumimoji="1" lang="ja-JP" altLang="ja-JP" sz="1100" b="0" i="0" baseline="0">
              <a:solidFill>
                <a:schemeClr val="dk1"/>
              </a:solidFill>
              <a:effectLst/>
              <a:latin typeface="+mn-lt"/>
              <a:ea typeface="+mn-ea"/>
              <a:cs typeface="+mn-cs"/>
            </a:rPr>
            <a:t>繰出金の抑制を図る。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12,737
12,659
94.00
6,375,376
6,048,390
317,720
4,023,566
4,532,192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59309</xdr:rowOff>
    </xdr:from>
    <xdr:to>
      <xdr:col>24</xdr:col>
      <xdr:colOff>63500</xdr:colOff>
      <xdr:row>36</xdr:row>
      <xdr:rowOff>72072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1509"/>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72072</xdr:rowOff>
    </xdr:from>
    <xdr:to>
      <xdr:col>19</xdr:col>
      <xdr:colOff>177800</xdr:colOff>
      <xdr:row>36</xdr:row>
      <xdr:rowOff>87884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4272"/>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87884</xdr:rowOff>
    </xdr:from>
    <xdr:to>
      <xdr:col>15</xdr:col>
      <xdr:colOff>50800</xdr:colOff>
      <xdr:row>36</xdr:row>
      <xdr:rowOff>152654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0084"/>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151702</xdr:rowOff>
    </xdr:from>
    <xdr:to>
      <xdr:col>10</xdr:col>
      <xdr:colOff>114300</xdr:colOff>
      <xdr:row>36</xdr:row>
      <xdr:rowOff>152654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390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xdr:rowOff>
    </xdr:from>
    <xdr:to>
      <xdr:col>24</xdr:col>
      <xdr:colOff>114300</xdr:colOff>
      <xdr:row>36</xdr:row>
      <xdr:rowOff>110109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21272</xdr:rowOff>
    </xdr:from>
    <xdr:to>
      <xdr:col>20</xdr:col>
      <xdr:colOff>38100</xdr:colOff>
      <xdr:row>36</xdr:row>
      <xdr:rowOff>122872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113999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37084</xdr:rowOff>
    </xdr:from>
    <xdr:to>
      <xdr:col>15</xdr:col>
      <xdr:colOff>101600</xdr:colOff>
      <xdr:row>36</xdr:row>
      <xdr:rowOff>138684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101854</xdr:rowOff>
    </xdr:from>
    <xdr:to>
      <xdr:col>10</xdr:col>
      <xdr:colOff>165100</xdr:colOff>
      <xdr:row>37</xdr:row>
      <xdr:rowOff>32004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23131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100902</xdr:rowOff>
    </xdr:from>
    <xdr:to>
      <xdr:col>6</xdr:col>
      <xdr:colOff>38100</xdr:colOff>
      <xdr:row>37</xdr:row>
      <xdr:rowOff>31052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22179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79536</xdr:rowOff>
    </xdr:from>
    <xdr:to>
      <xdr:col>24</xdr:col>
      <xdr:colOff>63500</xdr:colOff>
      <xdr:row>57</xdr:row>
      <xdr:rowOff>148509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2186"/>
          <a:ext cx="8382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79536</xdr:rowOff>
    </xdr:from>
    <xdr:to>
      <xdr:col>19</xdr:col>
      <xdr:colOff>177800</xdr:colOff>
      <xdr:row>57</xdr:row>
      <xdr:rowOff>83369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2186"/>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49700</xdr:rowOff>
    </xdr:from>
    <xdr:to>
      <xdr:col>15</xdr:col>
      <xdr:colOff>50800</xdr:colOff>
      <xdr:row>57</xdr:row>
      <xdr:rowOff>83369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79450"/>
          <a:ext cx="889000" cy="3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49700</xdr:rowOff>
    </xdr:from>
    <xdr:to>
      <xdr:col>10</xdr:col>
      <xdr:colOff>114300</xdr:colOff>
      <xdr:row>57</xdr:row>
      <xdr:rowOff>160735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79450"/>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97709</xdr:rowOff>
    </xdr:from>
    <xdr:to>
      <xdr:col>24</xdr:col>
      <xdr:colOff>114300</xdr:colOff>
      <xdr:row>58</xdr:row>
      <xdr:rowOff>27859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28736</xdr:rowOff>
    </xdr:from>
    <xdr:to>
      <xdr:col>20</xdr:col>
      <xdr:colOff>38100</xdr:colOff>
      <xdr:row>57</xdr:row>
      <xdr:rowOff>130336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121463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32569</xdr:rowOff>
    </xdr:from>
    <xdr:to>
      <xdr:col>15</xdr:col>
      <xdr:colOff>101600</xdr:colOff>
      <xdr:row>57</xdr:row>
      <xdr:rowOff>134169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125296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170350</xdr:rowOff>
    </xdr:from>
    <xdr:to>
      <xdr:col>10</xdr:col>
      <xdr:colOff>165100</xdr:colOff>
      <xdr:row>55</xdr:row>
      <xdr:rowOff>100500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91627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109935</xdr:rowOff>
    </xdr:from>
    <xdr:to>
      <xdr:col>6</xdr:col>
      <xdr:colOff>38100</xdr:colOff>
      <xdr:row>58</xdr:row>
      <xdr:rowOff>40085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31212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131438</xdr:rowOff>
    </xdr:from>
    <xdr:to>
      <xdr:col>24</xdr:col>
      <xdr:colOff>63500</xdr:colOff>
      <xdr:row>77</xdr:row>
      <xdr:rowOff>158054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61638"/>
          <a:ext cx="838200" cy="1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6023</xdr:rowOff>
    </xdr:from>
    <xdr:to>
      <xdr:col>19</xdr:col>
      <xdr:colOff>177800</xdr:colOff>
      <xdr:row>77</xdr:row>
      <xdr:rowOff>158054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7673"/>
          <a:ext cx="889000" cy="1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6023</xdr:rowOff>
    </xdr:from>
    <xdr:to>
      <xdr:col>15</xdr:col>
      <xdr:colOff>50800</xdr:colOff>
      <xdr:row>77</xdr:row>
      <xdr:rowOff>165652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7673"/>
          <a:ext cx="889000" cy="15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165652</xdr:rowOff>
    </xdr:from>
    <xdr:to>
      <xdr:col>10</xdr:col>
      <xdr:colOff>114300</xdr:colOff>
      <xdr:row>79</xdr:row>
      <xdr:rowOff>20882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7302"/>
          <a:ext cx="889000" cy="1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80638</xdr:rowOff>
    </xdr:from>
    <xdr:to>
      <xdr:col>24</xdr:col>
      <xdr:colOff>114300</xdr:colOff>
      <xdr:row>77</xdr:row>
      <xdr:rowOff>10788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59065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107254</xdr:rowOff>
    </xdr:from>
    <xdr:to>
      <xdr:col>20</xdr:col>
      <xdr:colOff>38100</xdr:colOff>
      <xdr:row>78</xdr:row>
      <xdr:rowOff>37404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28531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126673</xdr:rowOff>
    </xdr:from>
    <xdr:to>
      <xdr:col>15</xdr:col>
      <xdr:colOff>101600</xdr:colOff>
      <xdr:row>77</xdr:row>
      <xdr:rowOff>56823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47950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114852</xdr:rowOff>
    </xdr:from>
    <xdr:to>
      <xdr:col>10</xdr:col>
      <xdr:colOff>165100</xdr:colOff>
      <xdr:row>78</xdr:row>
      <xdr:rowOff>45002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36129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141532</xdr:rowOff>
    </xdr:from>
    <xdr:to>
      <xdr:col>6</xdr:col>
      <xdr:colOff>38100</xdr:colOff>
      <xdr:row>79</xdr:row>
      <xdr:rowOff>71682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62809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108029</xdr:rowOff>
    </xdr:from>
    <xdr:to>
      <xdr:col>24</xdr:col>
      <xdr:colOff>62865</xdr:colOff>
      <xdr:row>98</xdr:row>
      <xdr:rowOff>26009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38529"/>
          <a:ext cx="1270" cy="128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29836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26009</xdr:rowOff>
    </xdr:from>
    <xdr:to>
      <xdr:col>24</xdr:col>
      <xdr:colOff>152400</xdr:colOff>
      <xdr:row>98</xdr:row>
      <xdr:rowOff>26009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54706</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1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108029</xdr:rowOff>
    </xdr:from>
    <xdr:to>
      <xdr:col>24</xdr:col>
      <xdr:colOff>152400</xdr:colOff>
      <xdr:row>90</xdr:row>
      <xdr:rowOff>108029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3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126098</xdr:rowOff>
    </xdr:from>
    <xdr:to>
      <xdr:col>24</xdr:col>
      <xdr:colOff>63500</xdr:colOff>
      <xdr:row>98</xdr:row>
      <xdr:rowOff>26009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56748"/>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1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3032</xdr:rowOff>
    </xdr:from>
    <xdr:to>
      <xdr:col>24</xdr:col>
      <xdr:colOff>114300</xdr:colOff>
      <xdr:row>96</xdr:row>
      <xdr:rowOff>104632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6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126098</xdr:rowOff>
    </xdr:from>
    <xdr:to>
      <xdr:col>19</xdr:col>
      <xdr:colOff>177800</xdr:colOff>
      <xdr:row>98</xdr:row>
      <xdr:rowOff>2387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56748"/>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23177</xdr:rowOff>
    </xdr:from>
    <xdr:to>
      <xdr:col>20</xdr:col>
      <xdr:colOff>38100</xdr:colOff>
      <xdr:row>96</xdr:row>
      <xdr:rowOff>124777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141304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2387</xdr:rowOff>
    </xdr:from>
    <xdr:to>
      <xdr:col>15</xdr:col>
      <xdr:colOff>50800</xdr:colOff>
      <xdr:row>98</xdr:row>
      <xdr:rowOff>111240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04487"/>
          <a:ext cx="889000" cy="10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33493</xdr:rowOff>
    </xdr:from>
    <xdr:to>
      <xdr:col>15</xdr:col>
      <xdr:colOff>101600</xdr:colOff>
      <xdr:row>96</xdr:row>
      <xdr:rowOff>135093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9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151620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111240</xdr:rowOff>
    </xdr:from>
    <xdr:to>
      <xdr:col>10</xdr:col>
      <xdr:colOff>114300</xdr:colOff>
      <xdr:row>98</xdr:row>
      <xdr:rowOff>121555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13340"/>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112607</xdr:rowOff>
    </xdr:from>
    <xdr:to>
      <xdr:col>10</xdr:col>
      <xdr:colOff>165100</xdr:colOff>
      <xdr:row>97</xdr:row>
      <xdr:rowOff>42757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7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59284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135068</xdr:rowOff>
    </xdr:from>
    <xdr:to>
      <xdr:col>6</xdr:col>
      <xdr:colOff>38100</xdr:colOff>
      <xdr:row>97</xdr:row>
      <xdr:rowOff>65218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9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81745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146659</xdr:rowOff>
    </xdr:from>
    <xdr:to>
      <xdr:col>24</xdr:col>
      <xdr:colOff>114300</xdr:colOff>
      <xdr:row>98</xdr:row>
      <xdr:rowOff>76809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61586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75298</xdr:rowOff>
    </xdr:from>
    <xdr:to>
      <xdr:col>20</xdr:col>
      <xdr:colOff>38100</xdr:colOff>
      <xdr:row>98</xdr:row>
      <xdr:rowOff>5448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168025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123037</xdr:rowOff>
    </xdr:from>
    <xdr:to>
      <xdr:col>15</xdr:col>
      <xdr:colOff>101600</xdr:colOff>
      <xdr:row>98</xdr:row>
      <xdr:rowOff>53187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44314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4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60440</xdr:rowOff>
    </xdr:from>
    <xdr:to>
      <xdr:col>10</xdr:col>
      <xdr:colOff>165100</xdr:colOff>
      <xdr:row>98</xdr:row>
      <xdr:rowOff>162040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153167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70755</xdr:rowOff>
    </xdr:from>
    <xdr:to>
      <xdr:col>6</xdr:col>
      <xdr:colOff>38100</xdr:colOff>
      <xdr:row>99</xdr:row>
      <xdr:rowOff>905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163482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28601</xdr:rowOff>
    </xdr:from>
    <xdr:to>
      <xdr:col>45</xdr:col>
      <xdr:colOff>177800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72251"/>
          <a:ext cx="889000" cy="2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28601</xdr:rowOff>
    </xdr:from>
    <xdr:to>
      <xdr:col>41</xdr:col>
      <xdr:colOff>50800</xdr:colOff>
      <xdr:row>38</xdr:row>
      <xdr:rowOff>139700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372251"/>
          <a:ext cx="889000" cy="2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149251</xdr:rowOff>
    </xdr:from>
    <xdr:to>
      <xdr:col>41</xdr:col>
      <xdr:colOff>101600</xdr:colOff>
      <xdr:row>37</xdr:row>
      <xdr:rowOff>79401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70528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14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49129</xdr:rowOff>
    </xdr:from>
    <xdr:to>
      <xdr:col>55</xdr:col>
      <xdr:colOff>0</xdr:colOff>
      <xdr:row>58</xdr:row>
      <xdr:rowOff>57802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93229"/>
          <a:ext cx="8382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37507</xdr:rowOff>
    </xdr:from>
    <xdr:to>
      <xdr:col>50</xdr:col>
      <xdr:colOff>114300</xdr:colOff>
      <xdr:row>58</xdr:row>
      <xdr:rowOff>57802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81607"/>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12740</xdr:rowOff>
    </xdr:from>
    <xdr:to>
      <xdr:col>45</xdr:col>
      <xdr:colOff>177800</xdr:colOff>
      <xdr:row>58</xdr:row>
      <xdr:rowOff>37507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56840"/>
          <a:ext cx="88900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12740</xdr:rowOff>
    </xdr:from>
    <xdr:to>
      <xdr:col>41</xdr:col>
      <xdr:colOff>50800</xdr:colOff>
      <xdr:row>58</xdr:row>
      <xdr:rowOff>23594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56840"/>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169779</xdr:rowOff>
    </xdr:from>
    <xdr:to>
      <xdr:col>55</xdr:col>
      <xdr:colOff>50800</xdr:colOff>
      <xdr:row>58</xdr:row>
      <xdr:rowOff>99929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84706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7002</xdr:rowOff>
    </xdr:from>
    <xdr:to>
      <xdr:col>50</xdr:col>
      <xdr:colOff>165100</xdr:colOff>
      <xdr:row>58</xdr:row>
      <xdr:rowOff>108602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99729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158157</xdr:rowOff>
    </xdr:from>
    <xdr:to>
      <xdr:col>46</xdr:col>
      <xdr:colOff>38100</xdr:colOff>
      <xdr:row>58</xdr:row>
      <xdr:rowOff>88307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79434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2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133390</xdr:rowOff>
    </xdr:from>
    <xdr:to>
      <xdr:col>41</xdr:col>
      <xdr:colOff>101600</xdr:colOff>
      <xdr:row>58</xdr:row>
      <xdr:rowOff>63540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54667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9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144244</xdr:rowOff>
    </xdr:from>
    <xdr:to>
      <xdr:col>36</xdr:col>
      <xdr:colOff>165100</xdr:colOff>
      <xdr:row>58</xdr:row>
      <xdr:rowOff>74394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65521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51755</xdr:rowOff>
    </xdr:from>
    <xdr:to>
      <xdr:col>55</xdr:col>
      <xdr:colOff>0</xdr:colOff>
      <xdr:row>78</xdr:row>
      <xdr:rowOff>75997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24855"/>
          <a:ext cx="8382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75997</xdr:rowOff>
    </xdr:from>
    <xdr:to>
      <xdr:col>50</xdr:col>
      <xdr:colOff>114300</xdr:colOff>
      <xdr:row>79</xdr:row>
      <xdr:rowOff>52005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49097"/>
          <a:ext cx="889000" cy="1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105976</xdr:rowOff>
    </xdr:from>
    <xdr:to>
      <xdr:col>45</xdr:col>
      <xdr:colOff>177800</xdr:colOff>
      <xdr:row>79</xdr:row>
      <xdr:rowOff>52005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79076"/>
          <a:ext cx="889000" cy="1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105976</xdr:rowOff>
    </xdr:from>
    <xdr:to>
      <xdr:col>41</xdr:col>
      <xdr:colOff>50800</xdr:colOff>
      <xdr:row>79</xdr:row>
      <xdr:rowOff>36210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79076"/>
          <a:ext cx="889000" cy="10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955</xdr:rowOff>
    </xdr:from>
    <xdr:to>
      <xdr:col>55</xdr:col>
      <xdr:colOff>50800</xdr:colOff>
      <xdr:row>78</xdr:row>
      <xdr:rowOff>102555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150832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25197</xdr:rowOff>
    </xdr:from>
    <xdr:to>
      <xdr:col>50</xdr:col>
      <xdr:colOff>165100</xdr:colOff>
      <xdr:row>78</xdr:row>
      <xdr:rowOff>126797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117924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1205</xdr:rowOff>
    </xdr:from>
    <xdr:to>
      <xdr:col>46</xdr:col>
      <xdr:colOff>38100</xdr:colOff>
      <xdr:row>79</xdr:row>
      <xdr:rowOff>102805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93932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3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55176</xdr:rowOff>
    </xdr:from>
    <xdr:to>
      <xdr:col>41</xdr:col>
      <xdr:colOff>101600</xdr:colOff>
      <xdr:row>78</xdr:row>
      <xdr:rowOff>156776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147903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156860</xdr:rowOff>
    </xdr:from>
    <xdr:to>
      <xdr:col>36</xdr:col>
      <xdr:colOff>165100</xdr:colOff>
      <xdr:row>79</xdr:row>
      <xdr:rowOff>87010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78137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11185</xdr:rowOff>
    </xdr:from>
    <xdr:to>
      <xdr:col>55</xdr:col>
      <xdr:colOff>0</xdr:colOff>
      <xdr:row>98</xdr:row>
      <xdr:rowOff>37623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3285"/>
          <a:ext cx="8382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19304</xdr:rowOff>
    </xdr:from>
    <xdr:to>
      <xdr:col>50</xdr:col>
      <xdr:colOff>114300</xdr:colOff>
      <xdr:row>98</xdr:row>
      <xdr:rowOff>37623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21404"/>
          <a:ext cx="889000" cy="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19304</xdr:rowOff>
    </xdr:from>
    <xdr:to>
      <xdr:col>45</xdr:col>
      <xdr:colOff>177800</xdr:colOff>
      <xdr:row>98</xdr:row>
      <xdr:rowOff>48279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21404"/>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48180</xdr:rowOff>
    </xdr:from>
    <xdr:to>
      <xdr:col>41</xdr:col>
      <xdr:colOff>50800</xdr:colOff>
      <xdr:row>98</xdr:row>
      <xdr:rowOff>48279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5028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131835</xdr:rowOff>
    </xdr:from>
    <xdr:to>
      <xdr:col>55</xdr:col>
      <xdr:colOff>50800</xdr:colOff>
      <xdr:row>98</xdr:row>
      <xdr:rowOff>61985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46762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158273</xdr:rowOff>
    </xdr:from>
    <xdr:to>
      <xdr:col>50</xdr:col>
      <xdr:colOff>165100</xdr:colOff>
      <xdr:row>98</xdr:row>
      <xdr:rowOff>88423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79550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139954</xdr:rowOff>
    </xdr:from>
    <xdr:to>
      <xdr:col>46</xdr:col>
      <xdr:colOff>38100</xdr:colOff>
      <xdr:row>98</xdr:row>
      <xdr:rowOff>70104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61231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168929</xdr:rowOff>
    </xdr:from>
    <xdr:to>
      <xdr:col>41</xdr:col>
      <xdr:colOff>101600</xdr:colOff>
      <xdr:row>98</xdr:row>
      <xdr:rowOff>99079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90206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168830</xdr:rowOff>
    </xdr:from>
    <xdr:to>
      <xdr:col>36</xdr:col>
      <xdr:colOff>165100</xdr:colOff>
      <xdr:row>98</xdr:row>
      <xdr:rowOff>98980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90107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97001</xdr:rowOff>
    </xdr:from>
    <xdr:to>
      <xdr:col>85</xdr:col>
      <xdr:colOff>127000</xdr:colOff>
      <xdr:row>39</xdr:row>
      <xdr:rowOff>115729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783551"/>
          <a:ext cx="838200" cy="1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32814</xdr:rowOff>
    </xdr:from>
    <xdr:to>
      <xdr:col>81</xdr:col>
      <xdr:colOff>50800</xdr:colOff>
      <xdr:row>39</xdr:row>
      <xdr:rowOff>115729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719364"/>
          <a:ext cx="889000" cy="8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32814</xdr:rowOff>
    </xdr:from>
    <xdr:to>
      <xdr:col>76</xdr:col>
      <xdr:colOff>114300</xdr:colOff>
      <xdr:row>39</xdr:row>
      <xdr:rowOff>130294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719364"/>
          <a:ext cx="889000" cy="9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130294</xdr:rowOff>
    </xdr:from>
    <xdr:to>
      <xdr:col>71</xdr:col>
      <xdr:colOff>177800</xdr:colOff>
      <xdr:row>39</xdr:row>
      <xdr:rowOff>136712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816844"/>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46201</xdr:rowOff>
    </xdr:from>
    <xdr:to>
      <xdr:col>85</xdr:col>
      <xdr:colOff>177800</xdr:colOff>
      <xdr:row>39</xdr:row>
      <xdr:rowOff>147801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7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132578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6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64929</xdr:rowOff>
    </xdr:from>
    <xdr:to>
      <xdr:col>81</xdr:col>
      <xdr:colOff>101600</xdr:colOff>
      <xdr:row>39</xdr:row>
      <xdr:rowOff>166529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157656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8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153464</xdr:rowOff>
    </xdr:from>
    <xdr:to>
      <xdr:col>76</xdr:col>
      <xdr:colOff>165100</xdr:colOff>
      <xdr:row>39</xdr:row>
      <xdr:rowOff>83614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6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74741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7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79494</xdr:rowOff>
    </xdr:from>
    <xdr:to>
      <xdr:col>72</xdr:col>
      <xdr:colOff>38100</xdr:colOff>
      <xdr:row>40</xdr:row>
      <xdr:rowOff>9644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7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771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85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85912</xdr:rowOff>
    </xdr:from>
    <xdr:to>
      <xdr:col>67</xdr:col>
      <xdr:colOff>101600</xdr:colOff>
      <xdr:row>40</xdr:row>
      <xdr:rowOff>16062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7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7189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8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60257</xdr:rowOff>
    </xdr:from>
    <xdr:to>
      <xdr:col>85</xdr:col>
      <xdr:colOff>127000</xdr:colOff>
      <xdr:row>57</xdr:row>
      <xdr:rowOff>92092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32907"/>
          <a:ext cx="8382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60257</xdr:rowOff>
    </xdr:from>
    <xdr:to>
      <xdr:col>81</xdr:col>
      <xdr:colOff>50800</xdr:colOff>
      <xdr:row>57</xdr:row>
      <xdr:rowOff>93047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32907"/>
          <a:ext cx="88900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18263</xdr:rowOff>
    </xdr:from>
    <xdr:to>
      <xdr:col>76</xdr:col>
      <xdr:colOff>114300</xdr:colOff>
      <xdr:row>57</xdr:row>
      <xdr:rowOff>93047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90913"/>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18263</xdr:rowOff>
    </xdr:from>
    <xdr:to>
      <xdr:col>71</xdr:col>
      <xdr:colOff>177800</xdr:colOff>
      <xdr:row>57</xdr:row>
      <xdr:rowOff>97669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90913"/>
          <a:ext cx="889000" cy="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41292</xdr:rowOff>
    </xdr:from>
    <xdr:to>
      <xdr:col>85</xdr:col>
      <xdr:colOff>177800</xdr:colOff>
      <xdr:row>57</xdr:row>
      <xdr:rowOff>142892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127669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2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9457</xdr:rowOff>
    </xdr:from>
    <xdr:to>
      <xdr:col>81</xdr:col>
      <xdr:colOff>101600</xdr:colOff>
      <xdr:row>57</xdr:row>
      <xdr:rowOff>111057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102184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42247</xdr:rowOff>
    </xdr:from>
    <xdr:to>
      <xdr:col>76</xdr:col>
      <xdr:colOff>165100</xdr:colOff>
      <xdr:row>57</xdr:row>
      <xdr:rowOff>143847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134974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138913</xdr:rowOff>
    </xdr:from>
    <xdr:to>
      <xdr:col>72</xdr:col>
      <xdr:colOff>38100</xdr:colOff>
      <xdr:row>57</xdr:row>
      <xdr:rowOff>69063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60190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46869</xdr:rowOff>
    </xdr:from>
    <xdr:to>
      <xdr:col>67</xdr:col>
      <xdr:colOff>101600</xdr:colOff>
      <xdr:row>57</xdr:row>
      <xdr:rowOff>148469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139596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139636</xdr:rowOff>
    </xdr:from>
    <xdr:to>
      <xdr:col>85</xdr:col>
      <xdr:colOff>127000</xdr:colOff>
      <xdr:row>78</xdr:row>
      <xdr:rowOff>139691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12736"/>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139174</xdr:rowOff>
    </xdr:from>
    <xdr:to>
      <xdr:col>81</xdr:col>
      <xdr:colOff>50800</xdr:colOff>
      <xdr:row>78</xdr:row>
      <xdr:rowOff>139691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274"/>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116342</xdr:rowOff>
    </xdr:from>
    <xdr:to>
      <xdr:col>76</xdr:col>
      <xdr:colOff>114300</xdr:colOff>
      <xdr:row>78</xdr:row>
      <xdr:rowOff>139174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89442"/>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116342</xdr:rowOff>
    </xdr:from>
    <xdr:to>
      <xdr:col>71</xdr:col>
      <xdr:colOff>177800</xdr:colOff>
      <xdr:row>78</xdr:row>
      <xdr:rowOff>132069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89442"/>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88836</xdr:rowOff>
    </xdr:from>
    <xdr:to>
      <xdr:col>85</xdr:col>
      <xdr:colOff>177800</xdr:colOff>
      <xdr:row>79</xdr:row>
      <xdr:rowOff>18986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08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88891</xdr:rowOff>
    </xdr:from>
    <xdr:to>
      <xdr:col>81</xdr:col>
      <xdr:colOff>101600</xdr:colOff>
      <xdr:row>79</xdr:row>
      <xdr:rowOff>19041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10168</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88374</xdr:rowOff>
    </xdr:from>
    <xdr:to>
      <xdr:col>76</xdr:col>
      <xdr:colOff>165100</xdr:colOff>
      <xdr:row>79</xdr:row>
      <xdr:rowOff>18524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9651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5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65542</xdr:rowOff>
    </xdr:from>
    <xdr:to>
      <xdr:col>72</xdr:col>
      <xdr:colOff>38100</xdr:colOff>
      <xdr:row>78</xdr:row>
      <xdr:rowOff>167142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158269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81269</xdr:rowOff>
    </xdr:from>
    <xdr:to>
      <xdr:col>67</xdr:col>
      <xdr:colOff>101600</xdr:colOff>
      <xdr:row>79</xdr:row>
      <xdr:rowOff>11419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2546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71586</xdr:rowOff>
    </xdr:from>
    <xdr:to>
      <xdr:col>85</xdr:col>
      <xdr:colOff>127000</xdr:colOff>
      <xdr:row>97</xdr:row>
      <xdr:rowOff>83922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02236"/>
          <a:ext cx="8382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51730</xdr:rowOff>
    </xdr:from>
    <xdr:to>
      <xdr:col>81</xdr:col>
      <xdr:colOff>50800</xdr:colOff>
      <xdr:row>97</xdr:row>
      <xdr:rowOff>71586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682380"/>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48209</xdr:rowOff>
    </xdr:from>
    <xdr:to>
      <xdr:col>76</xdr:col>
      <xdr:colOff>114300</xdr:colOff>
      <xdr:row>97</xdr:row>
      <xdr:rowOff>51730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7885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43666</xdr:rowOff>
    </xdr:from>
    <xdr:to>
      <xdr:col>71</xdr:col>
      <xdr:colOff>177800</xdr:colOff>
      <xdr:row>97</xdr:row>
      <xdr:rowOff>48209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74316"/>
          <a:ext cx="8890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33122</xdr:rowOff>
    </xdr:from>
    <xdr:to>
      <xdr:col>85</xdr:col>
      <xdr:colOff>177800</xdr:colOff>
      <xdr:row>97</xdr:row>
      <xdr:rowOff>134722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11549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20786</xdr:rowOff>
    </xdr:from>
    <xdr:to>
      <xdr:col>81</xdr:col>
      <xdr:colOff>101600</xdr:colOff>
      <xdr:row>97</xdr:row>
      <xdr:rowOff>122386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113513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4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930</xdr:rowOff>
    </xdr:from>
    <xdr:to>
      <xdr:col>76</xdr:col>
      <xdr:colOff>165100</xdr:colOff>
      <xdr:row>97</xdr:row>
      <xdr:rowOff>102530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93657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168859</xdr:rowOff>
    </xdr:from>
    <xdr:to>
      <xdr:col>72</xdr:col>
      <xdr:colOff>38100</xdr:colOff>
      <xdr:row>97</xdr:row>
      <xdr:rowOff>99009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90136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164316</xdr:rowOff>
    </xdr:from>
    <xdr:to>
      <xdr:col>67</xdr:col>
      <xdr:colOff>101600</xdr:colOff>
      <xdr:row>97</xdr:row>
      <xdr:rowOff>94466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85593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類似団体内平均値と比較して財政力指数が低いこと、経常的歳入の不足等から一人当たりの歳入が少ないため、基本的にほとんどの一人当たり目的別歳出は類似団体内平均値を下回る傾向となっている。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議会費は、住民一人当たり</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6,622</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円となっており、類似団体内平均値を下回っているが、全国平均及び青森県平均と比較すると大きく上回っている</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総務費は、住民一人当たり</a:t>
          </a:r>
          <a:r>
            <a:rPr kumimoji="0"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62,688</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円となっており、前年度と比較して</a:t>
          </a:r>
          <a:r>
            <a:rPr kumimoji="0"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18,103</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円減少となっている。財政調整基金積立金の減少が要因となっている。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衛生費は、住民一人当たり</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29,936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7,492</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となっている。当町は公営病院が無く、病院事業会計に対する負担金が無いこと等により低水準である。令和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新型コロナウイルスワクチン接種委託料の減少が</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民生費は、住民一人当たり</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164,259</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18,195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子どものための教育・保育給付費の増加</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が要因となっている。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53,731</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6,939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除排雪委託料の増加が</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公債費は、住民一人当たり</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49,700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円減少となっている。令和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年度より減少傾向となっており、今後も新規発行債の抑制により削減を目指す。</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標準財政規模に占める財政調整基金残高の割合は、令和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76.73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％増加となった。また、実質収支額の割合は、令和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改修事業及び社会教育複合施設整備事業等を予定していることから、普通建設事業費の増加が見込まれ、財政調整基金からの繰入金に頼らざるを得ない厳しい財政状況が予想されるため、適正な基金運用、歳入確保及び歳出削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に努め、健全な財政運営を目指す。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連結実質赤字について、全会計において黒字決算となっているが、一般会計から特別会計への多額の繰出金が、一般会計の負担となっている。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国民健康保険特別会計については、保険税収入が減少の中で、感染症による保険給付費の割合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も減少傾向に至っている。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保険財政運営の広域化が行われ、納付金の増加が見込まれる等、今後も厳しい状況が続くと予想される。適正な保険税率の見直し、食生活改善及び糖尿病予防等の保健事業による保険給付費の抑制を行うことで歳出削減につなげ、一般会計からの繰入金に頼らない財政運営を目指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介護保険特別会計については、前年度と比較し保険料収入が増加したことにより、標準財政規模比が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％増となった。今後も適正な保険料の設定及び徴収率の向上を図ることにより収入確保を目指し、要介護認定とならないよう各種事業を行うことにより介護給付費の抑制を行う。</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公共下水道事業特別会計については、徴収率及び接続率を向上させることにより特別会計の健全化を図りつつ必要な管渠等の整備を行うこととし、一般会計からの繰入金を抑制する。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一般会計における公債費はピークを迎えたが、元利償還金及び準元利償還金（主に一部事務組合等が起こした地方債の元利償還金に対する負担金）は減少している。元利償還金は減少しているが、それ以上に普通交付税に算入される地方債残高の減少が大きいため、今後の実質公債費比率は、増加傾向に転じる可能性がある。これは、当町は過疎債及び合併特例債等の有利な起債ができないため、交付税措置のない一般単独事業債</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を使わざるを得ないという財政事情のためである。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公共下水道事業特別会計については、据置期間終了に伴い元金に係る償還が本格的に始まっていることから、実質公債費比率に影響を与えるものと予想される。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また今後、学校改修事業及び社会教育複合施設整備事業等の普通建設事業費が増加する見込みであることから、償還額の増加が予想される。</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今後も引き続き地方債残高の削減に努め、公債費の抑制を図っていく。</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満期一括償還地方債が無いため該当は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将来負担額は、地方債現在高が前年度比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百万円減少となり、減少傾向にあるものの、公共下水道事業特別会計において元金に係る償還が本格的に始まっていることから公営企業債等繰入見込額が増加していくことが予想される。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財源等のうち、基準財政需要額算入見込額については、過疎債及び合併特例債等の有利な起債が適用されないため、交付税措置のない一般単独事業債を使わざるを得ないという財政事情により、減少傾向にある。充当可能基金は、事業内容の見直し等による歳出削減の効果等により、近年をみると増加傾向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後年度で実施予定の学校改修事業及び社会教育複合施設整備事業等において、地方債を活用するため、増加が否めない状況である。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有利な起債が使えないため基金を蓄えておく必要があり、将来世代のために基金を維持していく必要がある。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青森県階上町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・財政調整基金については、経費節減等により生じた歳計剰余額のうちおよそ半分を積立てしたこと等により、結果的に財政調整基金は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年度において普通交付税措置されたこと等から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百万円の積立てたことにより増加となった。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百万円を取崩し減少した。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公共下水道事業債償還基金は県補助金交付分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百万円を積立てたことにより増加となった。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・基金全体としては、主に財政調整基金の増により、令和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3,557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今後、学校改修事業及び社会教育複合施設整備事業を予定していることから、中長期的に財政状況がさらに厳しくなる見込みである。また、公共施設の老朽化及び</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LED</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化の推進等もあるため、財政調整基金に頼らざるを得ない状況が続く状況である。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・地域福祉基金：高齢者の居宅における福祉の増進に関する事業等を行う民間の団体に対する補助等を行うことにより、地域における高齢者の福祉の増進を図るため。</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・公共用地取得基金：公共施設の用地を円滑かつ効率的に取得するため。</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・公共下水道事業債償還基金：公共用水域の水質保全と町民の生活環境の向上を図るために下水道等処理施設を整備する事業に関する公共下水道事業債の元利償還に要する経費の財源に充てるため。</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・森林環境譲与税基金：森林整備及びその促進に要する経費の財源に充てるため。</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・地域福祉基金：対象となる事業を行っていないため、平成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年度以降に取崩しを行っておらず、利子のみの積立てとなっており、ほぼ横ばいとなっている。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・公共用地取得基金：平成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年度以降は対象となる事業を行っていないため、ほぼ横ばいとなっていたが、令和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年度において対象事業に充当したため減少となった。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・公共下水道事業債償還基金：県が補助する下水道緊急対策事業費補助金をほぼ</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％原資とし、今後本格的に始まる下水道整備に係る元利償還金の支払いに備えるため積立てを行っており、令和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年度は積立てを行ったことから前年度比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円の増加となった。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・森林環境譲与税基金：国から交付される森林環境譲与税制度開始に伴い令和元年度に新たに創設したが、令和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は事業へ活用したことにより前年度比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百万円減少となった。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・地域福祉基金：対象となる事業を行う予定が現在のところ無いため、取崩し及び積立ての予定は現在のところ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・公共用地取得基金：対象となる事業が今後行われる可能性はあるが、事業を行う場合は現在の残高の範囲で取崩しを行う予定である。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・公共下水道事業債償還基金：今後の元利償還に備えるため下水道緊急対策事業費補助金を原資に積立てを行い、今後計画的に取崩しを行う。</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森林環境譲与税とともに森林環境整備事業等への財源として活用しながら今後も維持していく。</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取崩しを行わなかったことにより増額となった。当初予算においては、取崩しを見込んでいたが、地方交付税及び地方消費税交付金等が増加、不用額の増加等により取崩しを行わず、積立てをすることができた。</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・税収は収納率向上対策を行っていることにより、前年度に比べ増加しているが、財政調整基金に積み増しできるほど金額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は増加しなかった。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学校改修事業及び社会教育複合施設整備事業等を予定していることから、財政調整基金の取崩しが否めない状況であり、さらに財政状況が厳しくなることが予想されるため、各種事業を見直しにより基金を確保し、財政運営を維持にあたる必要があ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除排雪経費は年度によって降雪量が変動するため増減があり、また各種委託料の人件費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が上昇していることもあり、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基金の取崩しで対応せざるを得ない。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・自然災害及び公共施設の維持補修等に備えるため、過去の実績等を踏まえ、残高</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を維持できるよう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財政運営を行う。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年度は普通交付税措置されたこと等から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将来の元利償還に備え、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を行ったことにより増加した。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に積立てを行ったもののうち、臨時財政対策債の償還に充てるため、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年度分については、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臨時財政対策債の償還期間である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年をかけて徐々に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年度分については、令和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年度分にかけて取崩していく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方針である。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・今後、地方債残高が減少傾向になる見込みで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、減債基金積立のための国庫補助、交付税措置等がある場合は、必要に応じて積立てを行う。</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6375376</v>
      </c>
      <c r="BO4" s="449"/>
      <c r="BP4" s="449"/>
      <c r="BQ4" s="449"/>
      <c r="BR4" s="449"/>
      <c r="BS4" s="449"/>
      <c r="BT4" s="449"/>
      <c r="BU4" s="450"/>
      <c r="BV4" s="448">
        <v>6496371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7.6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6048390</v>
      </c>
      <c r="BO5" s="420"/>
      <c r="BP5" s="420"/>
      <c r="BQ5" s="420"/>
      <c r="BR5" s="420"/>
      <c r="BS5" s="420"/>
      <c r="BT5" s="420"/>
      <c r="BU5" s="421"/>
      <c r="BV5" s="419">
        <v>6191635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87.9</v>
      </c>
      <c r="CU5" s="417"/>
      <c r="CV5" s="417"/>
      <c r="CW5" s="417"/>
      <c r="CX5" s="417"/>
      <c r="CY5" s="417"/>
      <c r="CZ5" s="417"/>
      <c r="DA5" s="418"/>
      <c r="DB5" s="416">
        <v>87.8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326986</v>
      </c>
      <c r="BO6" s="420"/>
      <c r="BP6" s="420"/>
      <c r="BQ6" s="420"/>
      <c r="BR6" s="420"/>
      <c r="BS6" s="420"/>
      <c r="BT6" s="420"/>
      <c r="BU6" s="421"/>
      <c r="BV6" s="419">
        <v>304736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88.4</v>
      </c>
      <c r="CU6" s="563"/>
      <c r="CV6" s="563"/>
      <c r="CW6" s="563"/>
      <c r="CX6" s="563"/>
      <c r="CY6" s="563"/>
      <c r="CZ6" s="563"/>
      <c r="DA6" s="564"/>
      <c r="DB6" s="562">
        <v>88.9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9266</v>
      </c>
      <c r="BO7" s="420"/>
      <c r="BP7" s="420"/>
      <c r="BQ7" s="420"/>
      <c r="BR7" s="420"/>
      <c r="BS7" s="420"/>
      <c r="BT7" s="420"/>
      <c r="BU7" s="421"/>
      <c r="BV7" s="419">
        <v>1721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4023566</v>
      </c>
      <c r="CU7" s="420"/>
      <c r="CV7" s="420"/>
      <c r="CW7" s="420"/>
      <c r="CX7" s="420"/>
      <c r="CY7" s="420"/>
      <c r="CZ7" s="420"/>
      <c r="DA7" s="421"/>
      <c r="DB7" s="419">
        <v>3999746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317720</v>
      </c>
      <c r="BO8" s="420"/>
      <c r="BP8" s="420"/>
      <c r="BQ8" s="420"/>
      <c r="BR8" s="420"/>
      <c r="BS8" s="420"/>
      <c r="BT8" s="420"/>
      <c r="BU8" s="421"/>
      <c r="BV8" s="419">
        <v>303015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13496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14705</v>
      </c>
      <c r="BO9" s="420"/>
      <c r="BP9" s="420"/>
      <c r="BQ9" s="420"/>
      <c r="BR9" s="420"/>
      <c r="BS9" s="420"/>
      <c r="BT9" s="420"/>
      <c r="BU9" s="421"/>
      <c r="BV9" s="419">
        <v>20090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13.7</v>
      </c>
      <c r="CU9" s="417"/>
      <c r="CV9" s="417"/>
      <c r="CW9" s="417"/>
      <c r="CX9" s="417"/>
      <c r="CY9" s="417"/>
      <c r="CZ9" s="417"/>
      <c r="DA9" s="418"/>
      <c r="DB9" s="416">
        <v>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14025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252</v>
      </c>
      <c r="BO10" s="420"/>
      <c r="BP10" s="420"/>
      <c r="BQ10" s="420"/>
      <c r="BR10" s="420"/>
      <c r="BS10" s="420"/>
      <c r="BT10" s="420"/>
      <c r="BU10" s="421"/>
      <c r="BV10" s="419">
        <v>250221</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12737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12659</v>
      </c>
      <c r="S13" s="507"/>
      <c r="T13" s="507"/>
      <c r="U13" s="507"/>
      <c r="V13" s="508"/>
      <c r="W13" s="509" t="s">
        <v>130</v>
      </c>
      <c r="X13" s="405"/>
      <c r="Y13" s="405"/>
      <c r="Z13" s="405"/>
      <c r="AA13" s="405"/>
      <c r="AB13" s="406"/>
      <c r="AC13" s="372">
        <v>534</v>
      </c>
      <c r="AD13" s="373"/>
      <c r="AE13" s="373"/>
      <c r="AF13" s="373"/>
      <c r="AG13" s="374"/>
      <c r="AH13" s="372">
        <v>563</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14957</v>
      </c>
      <c r="BO13" s="420"/>
      <c r="BP13" s="420"/>
      <c r="BQ13" s="420"/>
      <c r="BR13" s="420"/>
      <c r="BS13" s="420"/>
      <c r="BT13" s="420"/>
      <c r="BU13" s="421"/>
      <c r="BV13" s="419">
        <v>270311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10.6</v>
      </c>
      <c r="CU13" s="417"/>
      <c r="CV13" s="417"/>
      <c r="CW13" s="417"/>
      <c r="CX13" s="417"/>
      <c r="CY13" s="417"/>
      <c r="CZ13" s="417"/>
      <c r="DA13" s="418"/>
      <c r="DB13" s="416">
        <v>10.9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12909</v>
      </c>
      <c r="S14" s="507"/>
      <c r="T14" s="507"/>
      <c r="U14" s="507"/>
      <c r="V14" s="508"/>
      <c r="W14" s="510"/>
      <c r="X14" s="408"/>
      <c r="Y14" s="408"/>
      <c r="Z14" s="408"/>
      <c r="AA14" s="408"/>
      <c r="AB14" s="409"/>
      <c r="AC14" s="499">
        <v>8.6</v>
      </c>
      <c r="AD14" s="500"/>
      <c r="AE14" s="500"/>
      <c r="AF14" s="500"/>
      <c r="AG14" s="501"/>
      <c r="AH14" s="499">
        <v>8.9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12829</v>
      </c>
      <c r="S15" s="507"/>
      <c r="T15" s="507"/>
      <c r="U15" s="507"/>
      <c r="V15" s="508"/>
      <c r="W15" s="509" t="s">
        <v>137</v>
      </c>
      <c r="X15" s="405"/>
      <c r="Y15" s="405"/>
      <c r="Z15" s="405"/>
      <c r="AA15" s="405"/>
      <c r="AB15" s="406"/>
      <c r="AC15" s="372">
        <v>1857</v>
      </c>
      <c r="AD15" s="373"/>
      <c r="AE15" s="373"/>
      <c r="AF15" s="373"/>
      <c r="AG15" s="374"/>
      <c r="AH15" s="372">
        <v>1961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1293090</v>
      </c>
      <c r="BO15" s="449"/>
      <c r="BP15" s="449"/>
      <c r="BQ15" s="449"/>
      <c r="BR15" s="449"/>
      <c r="BS15" s="449"/>
      <c r="BT15" s="449"/>
      <c r="BU15" s="450"/>
      <c r="BV15" s="448">
        <v>1278258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v>
      </c>
      <c r="AD16" s="500"/>
      <c r="AE16" s="500"/>
      <c r="AF16" s="500"/>
      <c r="AG16" s="501"/>
      <c r="AH16" s="499">
        <v>30.9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3707952</v>
      </c>
      <c r="BO16" s="420"/>
      <c r="BP16" s="420"/>
      <c r="BQ16" s="420"/>
      <c r="BR16" s="420"/>
      <c r="BS16" s="420"/>
      <c r="BT16" s="420"/>
      <c r="BU16" s="421"/>
      <c r="BV16" s="419">
        <v>3661663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3804</v>
      </c>
      <c r="AD17" s="373"/>
      <c r="AE17" s="373"/>
      <c r="AF17" s="373"/>
      <c r="AG17" s="374"/>
      <c r="AH17" s="372">
        <v>3818</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1586121</v>
      </c>
      <c r="BO17" s="420"/>
      <c r="BP17" s="420"/>
      <c r="BQ17" s="420"/>
      <c r="BR17" s="420"/>
      <c r="BS17" s="420"/>
      <c r="BT17" s="420"/>
      <c r="BU17" s="421"/>
      <c r="BV17" s="419">
        <v>1569390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94</v>
      </c>
      <c r="M18" s="472"/>
      <c r="N18" s="472"/>
      <c r="O18" s="472"/>
      <c r="P18" s="472"/>
      <c r="Q18" s="472"/>
      <c r="R18" s="473"/>
      <c r="S18" s="473"/>
      <c r="T18" s="473"/>
      <c r="U18" s="473"/>
      <c r="V18" s="474"/>
      <c r="W18" s="490"/>
      <c r="X18" s="491"/>
      <c r="Y18" s="491"/>
      <c r="Z18" s="491"/>
      <c r="AA18" s="491"/>
      <c r="AB18" s="515"/>
      <c r="AC18" s="389">
        <v>61.4</v>
      </c>
      <c r="AD18" s="390"/>
      <c r="AE18" s="390"/>
      <c r="AF18" s="390"/>
      <c r="AG18" s="475"/>
      <c r="AH18" s="389">
        <v>60.2</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3566084</v>
      </c>
      <c r="BO18" s="420"/>
      <c r="BP18" s="420"/>
      <c r="BQ18" s="420"/>
      <c r="BR18" s="420"/>
      <c r="BS18" s="420"/>
      <c r="BT18" s="420"/>
      <c r="BU18" s="421"/>
      <c r="BV18" s="419">
        <v>3538979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144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4612483</v>
      </c>
      <c r="BO19" s="420"/>
      <c r="BP19" s="420"/>
      <c r="BQ19" s="420"/>
      <c r="BR19" s="420"/>
      <c r="BS19" s="420"/>
      <c r="BT19" s="420"/>
      <c r="BU19" s="421"/>
      <c r="BV19" s="419">
        <v>4805423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5862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4532192</v>
      </c>
      <c r="BO22" s="449"/>
      <c r="BP22" s="449"/>
      <c r="BQ22" s="449"/>
      <c r="BR22" s="449"/>
      <c r="BS22" s="449"/>
      <c r="BT22" s="449"/>
      <c r="BU22" s="450"/>
      <c r="BV22" s="448">
        <v>4975723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4284407</v>
      </c>
      <c r="BO23" s="420"/>
      <c r="BP23" s="420"/>
      <c r="BQ23" s="420"/>
      <c r="BR23" s="420"/>
      <c r="BS23" s="420"/>
      <c r="BT23" s="420"/>
      <c r="BU23" s="421"/>
      <c r="BV23" s="419">
        <v>4697015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6912</v>
      </c>
      <c r="R24" s="373"/>
      <c r="S24" s="373"/>
      <c r="T24" s="373"/>
      <c r="U24" s="373"/>
      <c r="V24" s="374"/>
      <c r="W24" s="462"/>
      <c r="X24" s="399"/>
      <c r="Y24" s="400"/>
      <c r="Z24" s="375" t="s">
        <v>161</v>
      </c>
      <c r="AA24" s="376"/>
      <c r="AB24" s="376"/>
      <c r="AC24" s="376"/>
      <c r="AD24" s="376"/>
      <c r="AE24" s="376"/>
      <c r="AF24" s="376"/>
      <c r="AG24" s="377"/>
      <c r="AH24" s="372">
        <v>86</v>
      </c>
      <c r="AI24" s="373"/>
      <c r="AJ24" s="373"/>
      <c r="AK24" s="373"/>
      <c r="AL24" s="374"/>
      <c r="AM24" s="372">
        <v>254818</v>
      </c>
      <c r="AN24" s="373"/>
      <c r="AO24" s="373"/>
      <c r="AP24" s="373"/>
      <c r="AQ24" s="373"/>
      <c r="AR24" s="374"/>
      <c r="AS24" s="372">
        <v>2963</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2595382</v>
      </c>
      <c r="BO24" s="420"/>
      <c r="BP24" s="420"/>
      <c r="BQ24" s="420"/>
      <c r="BR24" s="420"/>
      <c r="BS24" s="420"/>
      <c r="BT24" s="420"/>
      <c r="BU24" s="421"/>
      <c r="BV24" s="419">
        <v>2822543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5481</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230831</v>
      </c>
      <c r="BO25" s="449"/>
      <c r="BP25" s="449"/>
      <c r="BQ25" s="449"/>
      <c r="BR25" s="449"/>
      <c r="BS25" s="449"/>
      <c r="BT25" s="449"/>
      <c r="BU25" s="450"/>
      <c r="BV25" s="448">
        <v>229954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5049</v>
      </c>
      <c r="R26" s="373"/>
      <c r="S26" s="373"/>
      <c r="T26" s="373"/>
      <c r="U26" s="373"/>
      <c r="V26" s="374"/>
      <c r="W26" s="462"/>
      <c r="X26" s="399"/>
      <c r="Y26" s="400"/>
      <c r="Z26" s="375" t="s">
        <v>167</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2840</v>
      </c>
      <c r="R27" s="373"/>
      <c r="S27" s="373"/>
      <c r="T27" s="373"/>
      <c r="U27" s="373"/>
      <c r="V27" s="374"/>
      <c r="W27" s="462"/>
      <c r="X27" s="399"/>
      <c r="Y27" s="400"/>
      <c r="Z27" s="375" t="s">
        <v>170</v>
      </c>
      <c r="AA27" s="376"/>
      <c r="AB27" s="376"/>
      <c r="AC27" s="376"/>
      <c r="AD27" s="376"/>
      <c r="AE27" s="376"/>
      <c r="AF27" s="376"/>
      <c r="AG27" s="377"/>
      <c r="AH27" s="372">
        <v>3</v>
      </c>
      <c r="AI27" s="373"/>
      <c r="AJ27" s="373"/>
      <c r="AK27" s="373"/>
      <c r="AL27" s="374"/>
      <c r="AM27" s="372">
        <v>8700</v>
      </c>
      <c r="AN27" s="373"/>
      <c r="AO27" s="373"/>
      <c r="AP27" s="373"/>
      <c r="AQ27" s="373"/>
      <c r="AR27" s="374"/>
      <c r="AS27" s="372">
        <v>2900</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2410</v>
      </c>
      <c r="R28" s="373"/>
      <c r="S28" s="373"/>
      <c r="T28" s="373"/>
      <c r="U28" s="373"/>
      <c r="V28" s="374"/>
      <c r="W28" s="462"/>
      <c r="X28" s="399"/>
      <c r="Y28" s="400"/>
      <c r="Z28" s="375" t="s">
        <v>173</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3087085</v>
      </c>
      <c r="BO28" s="449"/>
      <c r="BP28" s="449"/>
      <c r="BQ28" s="449"/>
      <c r="BR28" s="449"/>
      <c r="BS28" s="449"/>
      <c r="BT28" s="449"/>
      <c r="BU28" s="450"/>
      <c r="BV28" s="448">
        <v>2926833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12</v>
      </c>
      <c r="M29" s="373"/>
      <c r="N29" s="373"/>
      <c r="O29" s="373"/>
      <c r="P29" s="374"/>
      <c r="Q29" s="372">
        <v>2260</v>
      </c>
      <c r="R29" s="373"/>
      <c r="S29" s="373"/>
      <c r="T29" s="373"/>
      <c r="U29" s="373"/>
      <c r="V29" s="374"/>
      <c r="W29" s="463"/>
      <c r="X29" s="464"/>
      <c r="Y29" s="465"/>
      <c r="Z29" s="375" t="s">
        <v>176</v>
      </c>
      <c r="AA29" s="376"/>
      <c r="AB29" s="376"/>
      <c r="AC29" s="376"/>
      <c r="AD29" s="376"/>
      <c r="AE29" s="376"/>
      <c r="AF29" s="376"/>
      <c r="AG29" s="377"/>
      <c r="AH29" s="372">
        <v>89</v>
      </c>
      <c r="AI29" s="373"/>
      <c r="AJ29" s="373"/>
      <c r="AK29" s="373"/>
      <c r="AL29" s="374"/>
      <c r="AM29" s="372">
        <v>263518</v>
      </c>
      <c r="AN29" s="373"/>
      <c r="AO29" s="373"/>
      <c r="AP29" s="373"/>
      <c r="AQ29" s="373"/>
      <c r="AR29" s="374"/>
      <c r="AS29" s="372">
        <v>2961</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240007</v>
      </c>
      <c r="BO29" s="420"/>
      <c r="BP29" s="420"/>
      <c r="BQ29" s="420"/>
      <c r="BR29" s="420"/>
      <c r="BS29" s="420"/>
      <c r="BT29" s="420"/>
      <c r="BU29" s="421"/>
      <c r="BV29" s="419">
        <v>200003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95.7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229615</v>
      </c>
      <c r="BO30" s="454"/>
      <c r="BP30" s="454"/>
      <c r="BQ30" s="454"/>
      <c r="BR30" s="454"/>
      <c r="BS30" s="454"/>
      <c r="BT30" s="454"/>
      <c r="BU30" s="455"/>
      <c r="BV30" s="453">
        <v>246643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階上町国民健康保険特別会計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階上町公共下水道事業特別会計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八戸圏域水道企業団</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はしかみふるさとラボ</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階上町介護保険特別会計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階上町漁業集落排水事業特別会計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八戸地域広域市町村圏事務組合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階上町後期高齢者医療特別会計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青森県交通災害共済組合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青森県市町村職員退職手当組合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青森県市町村総合事務組合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青森県後期高齢者医療広域連合（一般会計）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青森県後期高齢者医療広域連合（特別会計）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zSaP5buJbsTsnkFCSljm3FNSXrbRdeBleZogRnUiXB/8uNt01NYc8BOxDYWOsZ71ejp3LvEkkY5Cc5kcRpIEg==" saltValue="4aoNGKzDz0X0VuXhJlAg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1146331</v>
      </c>
      <c r="S5" s="677"/>
      <c r="T5" s="677"/>
      <c r="U5" s="677"/>
      <c r="V5" s="677"/>
      <c r="W5" s="677"/>
      <c r="X5" s="677"/>
      <c r="Y5" s="702"/>
      <c r="Z5" s="715">
        <v>18</v>
      </c>
      <c r="AA5" s="715"/>
      <c r="AB5" s="715"/>
      <c r="AC5" s="715"/>
      <c r="AD5" s="716">
        <v>1146331</v>
      </c>
      <c r="AE5" s="716"/>
      <c r="AF5" s="716"/>
      <c r="AG5" s="716"/>
      <c r="AH5" s="716"/>
      <c r="AI5" s="716"/>
      <c r="AJ5" s="716"/>
      <c r="AK5" s="716"/>
      <c r="AL5" s="703">
        <v>28.4</v>
      </c>
      <c r="AM5" s="685"/>
      <c r="AN5" s="685"/>
      <c r="AO5" s="704"/>
      <c r="AP5" s="679" t="s">
        <v>215</v>
      </c>
      <c r="AQ5" s="680"/>
      <c r="AR5" s="680"/>
      <c r="AS5" s="680"/>
      <c r="AT5" s="680"/>
      <c r="AU5" s="680"/>
      <c r="AV5" s="680"/>
      <c r="AW5" s="680"/>
      <c r="AX5" s="680"/>
      <c r="AY5" s="680"/>
      <c r="AZ5" s="680"/>
      <c r="BA5" s="680"/>
      <c r="BB5" s="680"/>
      <c r="BC5" s="680"/>
      <c r="BD5" s="680"/>
      <c r="BE5" s="680"/>
      <c r="BF5" s="681"/>
      <c r="BG5" s="621">
        <v>1146331</v>
      </c>
      <c r="BH5" s="622"/>
      <c r="BI5" s="622"/>
      <c r="BJ5" s="622"/>
      <c r="BK5" s="622"/>
      <c r="BL5" s="622"/>
      <c r="BM5" s="622"/>
      <c r="BN5" s="623"/>
      <c r="BO5" s="659">
        <v>100</v>
      </c>
      <c r="BP5" s="659"/>
      <c r="BQ5" s="659"/>
      <c r="BR5" s="659"/>
      <c r="BS5" s="660" t="s">
        <v>121</v>
      </c>
      <c r="BT5" s="660"/>
      <c r="BU5" s="660"/>
      <c r="BV5" s="660"/>
      <c r="BW5" s="660"/>
      <c r="BX5" s="660"/>
      <c r="BY5" s="660"/>
      <c r="BZ5" s="660"/>
      <c r="CA5" s="660"/>
      <c r="CB5" s="698"/>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88139</v>
      </c>
      <c r="S6" s="622"/>
      <c r="T6" s="622"/>
      <c r="U6" s="622"/>
      <c r="V6" s="622"/>
      <c r="W6" s="622"/>
      <c r="X6" s="622"/>
      <c r="Y6" s="623"/>
      <c r="Z6" s="659">
        <v>1.4</v>
      </c>
      <c r="AA6" s="659"/>
      <c r="AB6" s="659"/>
      <c r="AC6" s="659"/>
      <c r="AD6" s="660">
        <v>88139</v>
      </c>
      <c r="AE6" s="660"/>
      <c r="AF6" s="660"/>
      <c r="AG6" s="660"/>
      <c r="AH6" s="660"/>
      <c r="AI6" s="660"/>
      <c r="AJ6" s="660"/>
      <c r="AK6" s="660"/>
      <c r="AL6" s="624">
        <v>2.2000000000000002</v>
      </c>
      <c r="AM6" s="625"/>
      <c r="AN6" s="625"/>
      <c r="AO6" s="661"/>
      <c r="AP6" s="618" t="s">
        <v>220</v>
      </c>
      <c r="AQ6" s="619"/>
      <c r="AR6" s="619"/>
      <c r="AS6" s="619"/>
      <c r="AT6" s="619"/>
      <c r="AU6" s="619"/>
      <c r="AV6" s="619"/>
      <c r="AW6" s="619"/>
      <c r="AX6" s="619"/>
      <c r="AY6" s="619"/>
      <c r="AZ6" s="619"/>
      <c r="BA6" s="619"/>
      <c r="BB6" s="619"/>
      <c r="BC6" s="619"/>
      <c r="BD6" s="619"/>
      <c r="BE6" s="619"/>
      <c r="BF6" s="620"/>
      <c r="BG6" s="621">
        <v>1146331</v>
      </c>
      <c r="BH6" s="622"/>
      <c r="BI6" s="622"/>
      <c r="BJ6" s="622"/>
      <c r="BK6" s="622"/>
      <c r="BL6" s="622"/>
      <c r="BM6" s="622"/>
      <c r="BN6" s="623"/>
      <c r="BO6" s="659">
        <v>100</v>
      </c>
      <c r="BP6" s="659"/>
      <c r="BQ6" s="659"/>
      <c r="BR6" s="659"/>
      <c r="BS6" s="660" t="s">
        <v>121</v>
      </c>
      <c r="BT6" s="660"/>
      <c r="BU6" s="660"/>
      <c r="BV6" s="660"/>
      <c r="BW6" s="660"/>
      <c r="BX6" s="660"/>
      <c r="BY6" s="660"/>
      <c r="BZ6" s="660"/>
      <c r="CA6" s="660"/>
      <c r="CB6" s="698"/>
      <c r="CD6" s="679" t="s">
        <v>221</v>
      </c>
      <c r="CE6" s="680"/>
      <c r="CF6" s="680"/>
      <c r="CG6" s="680"/>
      <c r="CH6" s="680"/>
      <c r="CI6" s="680"/>
      <c r="CJ6" s="680"/>
      <c r="CK6" s="680"/>
      <c r="CL6" s="680"/>
      <c r="CM6" s="680"/>
      <c r="CN6" s="680"/>
      <c r="CO6" s="680"/>
      <c r="CP6" s="680"/>
      <c r="CQ6" s="681"/>
      <c r="CR6" s="621">
        <v>84350</v>
      </c>
      <c r="CS6" s="622"/>
      <c r="CT6" s="622"/>
      <c r="CU6" s="622"/>
      <c r="CV6" s="622"/>
      <c r="CW6" s="622"/>
      <c r="CX6" s="622"/>
      <c r="CY6" s="623"/>
      <c r="CZ6" s="703">
        <v>1.4</v>
      </c>
      <c r="DA6" s="685"/>
      <c r="DB6" s="685"/>
      <c r="DC6" s="705"/>
      <c r="DD6" s="627" t="s">
        <v>121</v>
      </c>
      <c r="DE6" s="622"/>
      <c r="DF6" s="622"/>
      <c r="DG6" s="622"/>
      <c r="DH6" s="622"/>
      <c r="DI6" s="622"/>
      <c r="DJ6" s="622"/>
      <c r="DK6" s="622"/>
      <c r="DL6" s="622"/>
      <c r="DM6" s="622"/>
      <c r="DN6" s="622"/>
      <c r="DO6" s="622"/>
      <c r="DP6" s="623"/>
      <c r="DQ6" s="627">
        <v>84350</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477</v>
      </c>
      <c r="S7" s="622"/>
      <c r="T7" s="622"/>
      <c r="U7" s="622"/>
      <c r="V7" s="622"/>
      <c r="W7" s="622"/>
      <c r="X7" s="622"/>
      <c r="Y7" s="623"/>
      <c r="Z7" s="659">
        <v>0</v>
      </c>
      <c r="AA7" s="659"/>
      <c r="AB7" s="659"/>
      <c r="AC7" s="659"/>
      <c r="AD7" s="660">
        <v>477</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511553</v>
      </c>
      <c r="BH7" s="622"/>
      <c r="BI7" s="622"/>
      <c r="BJ7" s="622"/>
      <c r="BK7" s="622"/>
      <c r="BL7" s="622"/>
      <c r="BM7" s="622"/>
      <c r="BN7" s="623"/>
      <c r="BO7" s="659">
        <v>44.6</v>
      </c>
      <c r="BP7" s="659"/>
      <c r="BQ7" s="659"/>
      <c r="BR7" s="659"/>
      <c r="BS7" s="660" t="s">
        <v>121</v>
      </c>
      <c r="BT7" s="660"/>
      <c r="BU7" s="660"/>
      <c r="BV7" s="660"/>
      <c r="BW7" s="660"/>
      <c r="BX7" s="660"/>
      <c r="BY7" s="660"/>
      <c r="BZ7" s="660"/>
      <c r="CA7" s="660"/>
      <c r="CB7" s="698"/>
      <c r="CD7" s="618" t="s">
        <v>224</v>
      </c>
      <c r="CE7" s="619"/>
      <c r="CF7" s="619"/>
      <c r="CG7" s="619"/>
      <c r="CH7" s="619"/>
      <c r="CI7" s="619"/>
      <c r="CJ7" s="619"/>
      <c r="CK7" s="619"/>
      <c r="CL7" s="619"/>
      <c r="CM7" s="619"/>
      <c r="CN7" s="619"/>
      <c r="CO7" s="619"/>
      <c r="CP7" s="619"/>
      <c r="CQ7" s="620"/>
      <c r="CR7" s="621">
        <v>798459</v>
      </c>
      <c r="CS7" s="622"/>
      <c r="CT7" s="622"/>
      <c r="CU7" s="622"/>
      <c r="CV7" s="622"/>
      <c r="CW7" s="622"/>
      <c r="CX7" s="622"/>
      <c r="CY7" s="623"/>
      <c r="CZ7" s="659">
        <v>13.2</v>
      </c>
      <c r="DA7" s="659"/>
      <c r="DB7" s="659"/>
      <c r="DC7" s="659"/>
      <c r="DD7" s="627">
        <v>6991</v>
      </c>
      <c r="DE7" s="622"/>
      <c r="DF7" s="622"/>
      <c r="DG7" s="622"/>
      <c r="DH7" s="622"/>
      <c r="DI7" s="622"/>
      <c r="DJ7" s="622"/>
      <c r="DK7" s="622"/>
      <c r="DL7" s="622"/>
      <c r="DM7" s="622"/>
      <c r="DN7" s="622"/>
      <c r="DO7" s="622"/>
      <c r="DP7" s="623"/>
      <c r="DQ7" s="627">
        <v>690296</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3515</v>
      </c>
      <c r="S8" s="622"/>
      <c r="T8" s="622"/>
      <c r="U8" s="622"/>
      <c r="V8" s="622"/>
      <c r="W8" s="622"/>
      <c r="X8" s="622"/>
      <c r="Y8" s="623"/>
      <c r="Z8" s="659">
        <v>0.1</v>
      </c>
      <c r="AA8" s="659"/>
      <c r="AB8" s="659"/>
      <c r="AC8" s="659"/>
      <c r="AD8" s="660">
        <v>3515</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21976</v>
      </c>
      <c r="BH8" s="622"/>
      <c r="BI8" s="622"/>
      <c r="BJ8" s="622"/>
      <c r="BK8" s="622"/>
      <c r="BL8" s="622"/>
      <c r="BM8" s="622"/>
      <c r="BN8" s="623"/>
      <c r="BO8" s="659">
        <v>1.9</v>
      </c>
      <c r="BP8" s="659"/>
      <c r="BQ8" s="659"/>
      <c r="BR8" s="659"/>
      <c r="BS8" s="660" t="s">
        <v>121</v>
      </c>
      <c r="BT8" s="660"/>
      <c r="BU8" s="660"/>
      <c r="BV8" s="660"/>
      <c r="BW8" s="660"/>
      <c r="BX8" s="660"/>
      <c r="BY8" s="660"/>
      <c r="BZ8" s="660"/>
      <c r="CA8" s="660"/>
      <c r="CB8" s="698"/>
      <c r="CD8" s="618" t="s">
        <v>227</v>
      </c>
      <c r="CE8" s="619"/>
      <c r="CF8" s="619"/>
      <c r="CG8" s="619"/>
      <c r="CH8" s="619"/>
      <c r="CI8" s="619"/>
      <c r="CJ8" s="619"/>
      <c r="CK8" s="619"/>
      <c r="CL8" s="619"/>
      <c r="CM8" s="619"/>
      <c r="CN8" s="619"/>
      <c r="CO8" s="619"/>
      <c r="CP8" s="619"/>
      <c r="CQ8" s="620"/>
      <c r="CR8" s="621">
        <v>2092170</v>
      </c>
      <c r="CS8" s="622"/>
      <c r="CT8" s="622"/>
      <c r="CU8" s="622"/>
      <c r="CV8" s="622"/>
      <c r="CW8" s="622"/>
      <c r="CX8" s="622"/>
      <c r="CY8" s="623"/>
      <c r="CZ8" s="659">
        <v>34.6</v>
      </c>
      <c r="DA8" s="659"/>
      <c r="DB8" s="659"/>
      <c r="DC8" s="659"/>
      <c r="DD8" s="627" t="s">
        <v>121</v>
      </c>
      <c r="DE8" s="622"/>
      <c r="DF8" s="622"/>
      <c r="DG8" s="622"/>
      <c r="DH8" s="622"/>
      <c r="DI8" s="622"/>
      <c r="DJ8" s="622"/>
      <c r="DK8" s="622"/>
      <c r="DL8" s="622"/>
      <c r="DM8" s="622"/>
      <c r="DN8" s="622"/>
      <c r="DO8" s="622"/>
      <c r="DP8" s="623"/>
      <c r="DQ8" s="627">
        <v>863562</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3741</v>
      </c>
      <c r="S9" s="622"/>
      <c r="T9" s="622"/>
      <c r="U9" s="622"/>
      <c r="V9" s="622"/>
      <c r="W9" s="622"/>
      <c r="X9" s="622"/>
      <c r="Y9" s="623"/>
      <c r="Z9" s="659">
        <v>0.1</v>
      </c>
      <c r="AA9" s="659"/>
      <c r="AB9" s="659"/>
      <c r="AC9" s="659"/>
      <c r="AD9" s="660">
        <v>3741</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447613</v>
      </c>
      <c r="BH9" s="622"/>
      <c r="BI9" s="622"/>
      <c r="BJ9" s="622"/>
      <c r="BK9" s="622"/>
      <c r="BL9" s="622"/>
      <c r="BM9" s="622"/>
      <c r="BN9" s="623"/>
      <c r="BO9" s="659">
        <v>39</v>
      </c>
      <c r="BP9" s="659"/>
      <c r="BQ9" s="659"/>
      <c r="BR9" s="659"/>
      <c r="BS9" s="660" t="s">
        <v>121</v>
      </c>
      <c r="BT9" s="660"/>
      <c r="BU9" s="660"/>
      <c r="BV9" s="660"/>
      <c r="BW9" s="660"/>
      <c r="BX9" s="660"/>
      <c r="BY9" s="660"/>
      <c r="BZ9" s="660"/>
      <c r="CA9" s="660"/>
      <c r="CB9" s="698"/>
      <c r="CD9" s="618" t="s">
        <v>230</v>
      </c>
      <c r="CE9" s="619"/>
      <c r="CF9" s="619"/>
      <c r="CG9" s="619"/>
      <c r="CH9" s="619"/>
      <c r="CI9" s="619"/>
      <c r="CJ9" s="619"/>
      <c r="CK9" s="619"/>
      <c r="CL9" s="619"/>
      <c r="CM9" s="619"/>
      <c r="CN9" s="619"/>
      <c r="CO9" s="619"/>
      <c r="CP9" s="619"/>
      <c r="CQ9" s="620"/>
      <c r="CR9" s="621">
        <v>381289</v>
      </c>
      <c r="CS9" s="622"/>
      <c r="CT9" s="622"/>
      <c r="CU9" s="622"/>
      <c r="CV9" s="622"/>
      <c r="CW9" s="622"/>
      <c r="CX9" s="622"/>
      <c r="CY9" s="623"/>
      <c r="CZ9" s="659">
        <v>6.3</v>
      </c>
      <c r="DA9" s="659"/>
      <c r="DB9" s="659"/>
      <c r="DC9" s="659"/>
      <c r="DD9" s="627">
        <v>5293</v>
      </c>
      <c r="DE9" s="622"/>
      <c r="DF9" s="622"/>
      <c r="DG9" s="622"/>
      <c r="DH9" s="622"/>
      <c r="DI9" s="622"/>
      <c r="DJ9" s="622"/>
      <c r="DK9" s="622"/>
      <c r="DL9" s="622"/>
      <c r="DM9" s="622"/>
      <c r="DN9" s="622"/>
      <c r="DO9" s="622"/>
      <c r="DP9" s="623"/>
      <c r="DQ9" s="627">
        <v>315125</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21684</v>
      </c>
      <c r="BH10" s="622"/>
      <c r="BI10" s="622"/>
      <c r="BJ10" s="622"/>
      <c r="BK10" s="622"/>
      <c r="BL10" s="622"/>
      <c r="BM10" s="622"/>
      <c r="BN10" s="623"/>
      <c r="BO10" s="659">
        <v>1.9</v>
      </c>
      <c r="BP10" s="659"/>
      <c r="BQ10" s="659"/>
      <c r="BR10" s="659"/>
      <c r="BS10" s="660" t="s">
        <v>121</v>
      </c>
      <c r="BT10" s="660"/>
      <c r="BU10" s="660"/>
      <c r="BV10" s="660"/>
      <c r="BW10" s="660"/>
      <c r="BX10" s="660"/>
      <c r="BY10" s="660"/>
      <c r="BZ10" s="660"/>
      <c r="CA10" s="660"/>
      <c r="CB10" s="698"/>
      <c r="CD10" s="618" t="s">
        <v>233</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314362</v>
      </c>
      <c r="S11" s="622"/>
      <c r="T11" s="622"/>
      <c r="U11" s="622"/>
      <c r="V11" s="622"/>
      <c r="W11" s="622"/>
      <c r="X11" s="622"/>
      <c r="Y11" s="623"/>
      <c r="Z11" s="624">
        <v>4.9000000000000004</v>
      </c>
      <c r="AA11" s="625"/>
      <c r="AB11" s="625"/>
      <c r="AC11" s="626"/>
      <c r="AD11" s="627">
        <v>314362</v>
      </c>
      <c r="AE11" s="622"/>
      <c r="AF11" s="622"/>
      <c r="AG11" s="622"/>
      <c r="AH11" s="622"/>
      <c r="AI11" s="622"/>
      <c r="AJ11" s="622"/>
      <c r="AK11" s="623"/>
      <c r="AL11" s="624">
        <v>7.8</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20280</v>
      </c>
      <c r="BH11" s="622"/>
      <c r="BI11" s="622"/>
      <c r="BJ11" s="622"/>
      <c r="BK11" s="622"/>
      <c r="BL11" s="622"/>
      <c r="BM11" s="622"/>
      <c r="BN11" s="623"/>
      <c r="BO11" s="659">
        <v>1.8</v>
      </c>
      <c r="BP11" s="659"/>
      <c r="BQ11" s="659"/>
      <c r="BR11" s="659"/>
      <c r="BS11" s="660" t="s">
        <v>121</v>
      </c>
      <c r="BT11" s="660"/>
      <c r="BU11" s="660"/>
      <c r="BV11" s="660"/>
      <c r="BW11" s="660"/>
      <c r="BX11" s="660"/>
      <c r="BY11" s="660"/>
      <c r="BZ11" s="660"/>
      <c r="CA11" s="660"/>
      <c r="CB11" s="698"/>
      <c r="CD11" s="618" t="s">
        <v>236</v>
      </c>
      <c r="CE11" s="619"/>
      <c r="CF11" s="619"/>
      <c r="CG11" s="619"/>
      <c r="CH11" s="619"/>
      <c r="CI11" s="619"/>
      <c r="CJ11" s="619"/>
      <c r="CK11" s="619"/>
      <c r="CL11" s="619"/>
      <c r="CM11" s="619"/>
      <c r="CN11" s="619"/>
      <c r="CO11" s="619"/>
      <c r="CP11" s="619"/>
      <c r="CQ11" s="620"/>
      <c r="CR11" s="621">
        <v>252321</v>
      </c>
      <c r="CS11" s="622"/>
      <c r="CT11" s="622"/>
      <c r="CU11" s="622"/>
      <c r="CV11" s="622"/>
      <c r="CW11" s="622"/>
      <c r="CX11" s="622"/>
      <c r="CY11" s="623"/>
      <c r="CZ11" s="659">
        <v>4.2</v>
      </c>
      <c r="DA11" s="659"/>
      <c r="DB11" s="659"/>
      <c r="DC11" s="659"/>
      <c r="DD11" s="627">
        <v>52664</v>
      </c>
      <c r="DE11" s="622"/>
      <c r="DF11" s="622"/>
      <c r="DG11" s="622"/>
      <c r="DH11" s="622"/>
      <c r="DI11" s="622"/>
      <c r="DJ11" s="622"/>
      <c r="DK11" s="622"/>
      <c r="DL11" s="622"/>
      <c r="DM11" s="622"/>
      <c r="DN11" s="622"/>
      <c r="DO11" s="622"/>
      <c r="DP11" s="623"/>
      <c r="DQ11" s="627">
        <v>182063</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11953</v>
      </c>
      <c r="S12" s="622"/>
      <c r="T12" s="622"/>
      <c r="U12" s="622"/>
      <c r="V12" s="622"/>
      <c r="W12" s="622"/>
      <c r="X12" s="622"/>
      <c r="Y12" s="623"/>
      <c r="Z12" s="659">
        <v>0.2</v>
      </c>
      <c r="AA12" s="659"/>
      <c r="AB12" s="659"/>
      <c r="AC12" s="659"/>
      <c r="AD12" s="660">
        <v>11953</v>
      </c>
      <c r="AE12" s="660"/>
      <c r="AF12" s="660"/>
      <c r="AG12" s="660"/>
      <c r="AH12" s="660"/>
      <c r="AI12" s="660"/>
      <c r="AJ12" s="660"/>
      <c r="AK12" s="660"/>
      <c r="AL12" s="624">
        <v>0.3</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481992</v>
      </c>
      <c r="BH12" s="622"/>
      <c r="BI12" s="622"/>
      <c r="BJ12" s="622"/>
      <c r="BK12" s="622"/>
      <c r="BL12" s="622"/>
      <c r="BM12" s="622"/>
      <c r="BN12" s="623"/>
      <c r="BO12" s="659">
        <v>42</v>
      </c>
      <c r="BP12" s="659"/>
      <c r="BQ12" s="659"/>
      <c r="BR12" s="659"/>
      <c r="BS12" s="660" t="s">
        <v>121</v>
      </c>
      <c r="BT12" s="660"/>
      <c r="BU12" s="660"/>
      <c r="BV12" s="660"/>
      <c r="BW12" s="660"/>
      <c r="BX12" s="660"/>
      <c r="BY12" s="660"/>
      <c r="BZ12" s="660"/>
      <c r="CA12" s="660"/>
      <c r="CB12" s="698"/>
      <c r="CD12" s="618" t="s">
        <v>239</v>
      </c>
      <c r="CE12" s="619"/>
      <c r="CF12" s="619"/>
      <c r="CG12" s="619"/>
      <c r="CH12" s="619"/>
      <c r="CI12" s="619"/>
      <c r="CJ12" s="619"/>
      <c r="CK12" s="619"/>
      <c r="CL12" s="619"/>
      <c r="CM12" s="619"/>
      <c r="CN12" s="619"/>
      <c r="CO12" s="619"/>
      <c r="CP12" s="619"/>
      <c r="CQ12" s="620"/>
      <c r="CR12" s="621">
        <v>255750</v>
      </c>
      <c r="CS12" s="622"/>
      <c r="CT12" s="622"/>
      <c r="CU12" s="622"/>
      <c r="CV12" s="622"/>
      <c r="CW12" s="622"/>
      <c r="CX12" s="622"/>
      <c r="CY12" s="623"/>
      <c r="CZ12" s="659">
        <v>4.2</v>
      </c>
      <c r="DA12" s="659"/>
      <c r="DB12" s="659"/>
      <c r="DC12" s="659"/>
      <c r="DD12" s="627" t="s">
        <v>121</v>
      </c>
      <c r="DE12" s="622"/>
      <c r="DF12" s="622"/>
      <c r="DG12" s="622"/>
      <c r="DH12" s="622"/>
      <c r="DI12" s="622"/>
      <c r="DJ12" s="622"/>
      <c r="DK12" s="622"/>
      <c r="DL12" s="622"/>
      <c r="DM12" s="622"/>
      <c r="DN12" s="622"/>
      <c r="DO12" s="622"/>
      <c r="DP12" s="623"/>
      <c r="DQ12" s="627">
        <v>153109</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481950</v>
      </c>
      <c r="BH13" s="622"/>
      <c r="BI13" s="622"/>
      <c r="BJ13" s="622"/>
      <c r="BK13" s="622"/>
      <c r="BL13" s="622"/>
      <c r="BM13" s="622"/>
      <c r="BN13" s="623"/>
      <c r="BO13" s="659">
        <v>42</v>
      </c>
      <c r="BP13" s="659"/>
      <c r="BQ13" s="659"/>
      <c r="BR13" s="659"/>
      <c r="BS13" s="660" t="s">
        <v>121</v>
      </c>
      <c r="BT13" s="660"/>
      <c r="BU13" s="660"/>
      <c r="BV13" s="660"/>
      <c r="BW13" s="660"/>
      <c r="BX13" s="660"/>
      <c r="BY13" s="660"/>
      <c r="BZ13" s="660"/>
      <c r="CA13" s="660"/>
      <c r="CB13" s="698"/>
      <c r="CD13" s="618" t="s">
        <v>242</v>
      </c>
      <c r="CE13" s="619"/>
      <c r="CF13" s="619"/>
      <c r="CG13" s="619"/>
      <c r="CH13" s="619"/>
      <c r="CI13" s="619"/>
      <c r="CJ13" s="619"/>
      <c r="CK13" s="619"/>
      <c r="CL13" s="619"/>
      <c r="CM13" s="619"/>
      <c r="CN13" s="619"/>
      <c r="CO13" s="619"/>
      <c r="CP13" s="619"/>
      <c r="CQ13" s="620"/>
      <c r="CR13" s="621">
        <v>684372</v>
      </c>
      <c r="CS13" s="622"/>
      <c r="CT13" s="622"/>
      <c r="CU13" s="622"/>
      <c r="CV13" s="622"/>
      <c r="CW13" s="622"/>
      <c r="CX13" s="622"/>
      <c r="CY13" s="623"/>
      <c r="CZ13" s="659">
        <v>11.3</v>
      </c>
      <c r="DA13" s="659"/>
      <c r="DB13" s="659"/>
      <c r="DC13" s="659"/>
      <c r="DD13" s="627">
        <v>215801</v>
      </c>
      <c r="DE13" s="622"/>
      <c r="DF13" s="622"/>
      <c r="DG13" s="622"/>
      <c r="DH13" s="622"/>
      <c r="DI13" s="622"/>
      <c r="DJ13" s="622"/>
      <c r="DK13" s="622"/>
      <c r="DL13" s="622"/>
      <c r="DM13" s="622"/>
      <c r="DN13" s="622"/>
      <c r="DO13" s="622"/>
      <c r="DP13" s="623"/>
      <c r="DQ13" s="627">
        <v>577457</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447</v>
      </c>
      <c r="S14" s="622"/>
      <c r="T14" s="622"/>
      <c r="U14" s="622"/>
      <c r="V14" s="622"/>
      <c r="W14" s="622"/>
      <c r="X14" s="622"/>
      <c r="Y14" s="623"/>
      <c r="Z14" s="659">
        <v>0</v>
      </c>
      <c r="AA14" s="659"/>
      <c r="AB14" s="659"/>
      <c r="AC14" s="659"/>
      <c r="AD14" s="660">
        <v>447</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49437</v>
      </c>
      <c r="BH14" s="622"/>
      <c r="BI14" s="622"/>
      <c r="BJ14" s="622"/>
      <c r="BK14" s="622"/>
      <c r="BL14" s="622"/>
      <c r="BM14" s="622"/>
      <c r="BN14" s="623"/>
      <c r="BO14" s="659">
        <v>4.3</v>
      </c>
      <c r="BP14" s="659"/>
      <c r="BQ14" s="659"/>
      <c r="BR14" s="659"/>
      <c r="BS14" s="660" t="s">
        <v>121</v>
      </c>
      <c r="BT14" s="660"/>
      <c r="BU14" s="660"/>
      <c r="BV14" s="660"/>
      <c r="BW14" s="660"/>
      <c r="BX14" s="660"/>
      <c r="BY14" s="660"/>
      <c r="BZ14" s="660"/>
      <c r="CA14" s="660"/>
      <c r="CB14" s="698"/>
      <c r="CD14" s="618" t="s">
        <v>245</v>
      </c>
      <c r="CE14" s="619"/>
      <c r="CF14" s="619"/>
      <c r="CG14" s="619"/>
      <c r="CH14" s="619"/>
      <c r="CI14" s="619"/>
      <c r="CJ14" s="619"/>
      <c r="CK14" s="619"/>
      <c r="CL14" s="619"/>
      <c r="CM14" s="619"/>
      <c r="CN14" s="619"/>
      <c r="CO14" s="619"/>
      <c r="CP14" s="619"/>
      <c r="CQ14" s="620"/>
      <c r="CR14" s="621">
        <v>256209</v>
      </c>
      <c r="CS14" s="622"/>
      <c r="CT14" s="622"/>
      <c r="CU14" s="622"/>
      <c r="CV14" s="622"/>
      <c r="CW14" s="622"/>
      <c r="CX14" s="622"/>
      <c r="CY14" s="623"/>
      <c r="CZ14" s="659">
        <v>4.2</v>
      </c>
      <c r="DA14" s="659"/>
      <c r="DB14" s="659"/>
      <c r="DC14" s="659"/>
      <c r="DD14" s="627">
        <v>3128</v>
      </c>
      <c r="DE14" s="622"/>
      <c r="DF14" s="622"/>
      <c r="DG14" s="622"/>
      <c r="DH14" s="622"/>
      <c r="DI14" s="622"/>
      <c r="DJ14" s="622"/>
      <c r="DK14" s="622"/>
      <c r="DL14" s="622"/>
      <c r="DM14" s="622"/>
      <c r="DN14" s="622"/>
      <c r="DO14" s="622"/>
      <c r="DP14" s="623"/>
      <c r="DQ14" s="627">
        <v>249309</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99526</v>
      </c>
      <c r="BH15" s="622"/>
      <c r="BI15" s="622"/>
      <c r="BJ15" s="622"/>
      <c r="BK15" s="622"/>
      <c r="BL15" s="622"/>
      <c r="BM15" s="622"/>
      <c r="BN15" s="623"/>
      <c r="BO15" s="659">
        <v>8.6999999999999993</v>
      </c>
      <c r="BP15" s="659"/>
      <c r="BQ15" s="659"/>
      <c r="BR15" s="659"/>
      <c r="BS15" s="660" t="s">
        <v>121</v>
      </c>
      <c r="BT15" s="660"/>
      <c r="BU15" s="660"/>
      <c r="BV15" s="660"/>
      <c r="BW15" s="660"/>
      <c r="BX15" s="660"/>
      <c r="BY15" s="660"/>
      <c r="BZ15" s="660"/>
      <c r="CA15" s="660"/>
      <c r="CB15" s="698"/>
      <c r="CD15" s="618" t="s">
        <v>248</v>
      </c>
      <c r="CE15" s="619"/>
      <c r="CF15" s="619"/>
      <c r="CG15" s="619"/>
      <c r="CH15" s="619"/>
      <c r="CI15" s="619"/>
      <c r="CJ15" s="619"/>
      <c r="CK15" s="619"/>
      <c r="CL15" s="619"/>
      <c r="CM15" s="619"/>
      <c r="CN15" s="619"/>
      <c r="CO15" s="619"/>
      <c r="CP15" s="619"/>
      <c r="CQ15" s="620"/>
      <c r="CR15" s="621">
        <v>610272</v>
      </c>
      <c r="CS15" s="622"/>
      <c r="CT15" s="622"/>
      <c r="CU15" s="622"/>
      <c r="CV15" s="622"/>
      <c r="CW15" s="622"/>
      <c r="CX15" s="622"/>
      <c r="CY15" s="623"/>
      <c r="CZ15" s="659">
        <v>10.1</v>
      </c>
      <c r="DA15" s="659"/>
      <c r="DB15" s="659"/>
      <c r="DC15" s="659"/>
      <c r="DD15" s="627">
        <v>58568</v>
      </c>
      <c r="DE15" s="622"/>
      <c r="DF15" s="622"/>
      <c r="DG15" s="622"/>
      <c r="DH15" s="622"/>
      <c r="DI15" s="622"/>
      <c r="DJ15" s="622"/>
      <c r="DK15" s="622"/>
      <c r="DL15" s="622"/>
      <c r="DM15" s="622"/>
      <c r="DN15" s="622"/>
      <c r="DO15" s="622"/>
      <c r="DP15" s="623"/>
      <c r="DQ15" s="627">
        <v>537809</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7727</v>
      </c>
      <c r="S16" s="622"/>
      <c r="T16" s="622"/>
      <c r="U16" s="622"/>
      <c r="V16" s="622"/>
      <c r="W16" s="622"/>
      <c r="X16" s="622"/>
      <c r="Y16" s="623"/>
      <c r="Z16" s="659">
        <v>0.1</v>
      </c>
      <c r="AA16" s="659"/>
      <c r="AB16" s="659"/>
      <c r="AC16" s="659"/>
      <c r="AD16" s="660">
        <v>7727</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v>3823</v>
      </c>
      <c r="BH16" s="622"/>
      <c r="BI16" s="622"/>
      <c r="BJ16" s="622"/>
      <c r="BK16" s="622"/>
      <c r="BL16" s="622"/>
      <c r="BM16" s="622"/>
      <c r="BN16" s="623"/>
      <c r="BO16" s="659">
        <v>0.3</v>
      </c>
      <c r="BP16" s="659"/>
      <c r="BQ16" s="659"/>
      <c r="BR16" s="659"/>
      <c r="BS16" s="660" t="s">
        <v>121</v>
      </c>
      <c r="BT16" s="660"/>
      <c r="BU16" s="660"/>
      <c r="BV16" s="660"/>
      <c r="BW16" s="660"/>
      <c r="BX16" s="660"/>
      <c r="BY16" s="660"/>
      <c r="BZ16" s="660"/>
      <c r="CA16" s="660"/>
      <c r="CB16" s="698"/>
      <c r="CD16" s="618" t="s">
        <v>251</v>
      </c>
      <c r="CE16" s="619"/>
      <c r="CF16" s="619"/>
      <c r="CG16" s="619"/>
      <c r="CH16" s="619"/>
      <c r="CI16" s="619"/>
      <c r="CJ16" s="619"/>
      <c r="CK16" s="619"/>
      <c r="CL16" s="619"/>
      <c r="CM16" s="619"/>
      <c r="CN16" s="619"/>
      <c r="CO16" s="619"/>
      <c r="CP16" s="619"/>
      <c r="CQ16" s="620"/>
      <c r="CR16" s="621">
        <v>172</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122</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15662</v>
      </c>
      <c r="S17" s="622"/>
      <c r="T17" s="622"/>
      <c r="U17" s="622"/>
      <c r="V17" s="622"/>
      <c r="W17" s="622"/>
      <c r="X17" s="622"/>
      <c r="Y17" s="623"/>
      <c r="Z17" s="659">
        <v>0.2</v>
      </c>
      <c r="AA17" s="659"/>
      <c r="AB17" s="659"/>
      <c r="AC17" s="659"/>
      <c r="AD17" s="660">
        <v>15662</v>
      </c>
      <c r="AE17" s="660"/>
      <c r="AF17" s="660"/>
      <c r="AG17" s="660"/>
      <c r="AH17" s="660"/>
      <c r="AI17" s="660"/>
      <c r="AJ17" s="660"/>
      <c r="AK17" s="660"/>
      <c r="AL17" s="624">
        <v>0.4</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254</v>
      </c>
      <c r="CE17" s="619"/>
      <c r="CF17" s="619"/>
      <c r="CG17" s="619"/>
      <c r="CH17" s="619"/>
      <c r="CI17" s="619"/>
      <c r="CJ17" s="619"/>
      <c r="CK17" s="619"/>
      <c r="CL17" s="619"/>
      <c r="CM17" s="619"/>
      <c r="CN17" s="619"/>
      <c r="CO17" s="619"/>
      <c r="CP17" s="619"/>
      <c r="CQ17" s="620"/>
      <c r="CR17" s="621">
        <v>633026</v>
      </c>
      <c r="CS17" s="622"/>
      <c r="CT17" s="622"/>
      <c r="CU17" s="622"/>
      <c r="CV17" s="622"/>
      <c r="CW17" s="622"/>
      <c r="CX17" s="622"/>
      <c r="CY17" s="623"/>
      <c r="CZ17" s="659">
        <v>10.5</v>
      </c>
      <c r="DA17" s="659"/>
      <c r="DB17" s="659"/>
      <c r="DC17" s="659"/>
      <c r="DD17" s="627" t="s">
        <v>121</v>
      </c>
      <c r="DE17" s="622"/>
      <c r="DF17" s="622"/>
      <c r="DG17" s="622"/>
      <c r="DH17" s="622"/>
      <c r="DI17" s="622"/>
      <c r="DJ17" s="622"/>
      <c r="DK17" s="622"/>
      <c r="DL17" s="622"/>
      <c r="DM17" s="622"/>
      <c r="DN17" s="622"/>
      <c r="DO17" s="622"/>
      <c r="DP17" s="623"/>
      <c r="DQ17" s="627">
        <v>632295</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10033</v>
      </c>
      <c r="S18" s="622"/>
      <c r="T18" s="622"/>
      <c r="U18" s="622"/>
      <c r="V18" s="622"/>
      <c r="W18" s="622"/>
      <c r="X18" s="622"/>
      <c r="Y18" s="623"/>
      <c r="Z18" s="659">
        <v>0.2</v>
      </c>
      <c r="AA18" s="659"/>
      <c r="AB18" s="659"/>
      <c r="AC18" s="659"/>
      <c r="AD18" s="660">
        <v>10033</v>
      </c>
      <c r="AE18" s="660"/>
      <c r="AF18" s="660"/>
      <c r="AG18" s="660"/>
      <c r="AH18" s="660"/>
      <c r="AI18" s="660"/>
      <c r="AJ18" s="660"/>
      <c r="AK18" s="660"/>
      <c r="AL18" s="624">
        <v>0.2</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257</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9502</v>
      </c>
      <c r="S19" s="622"/>
      <c r="T19" s="622"/>
      <c r="U19" s="622"/>
      <c r="V19" s="622"/>
      <c r="W19" s="622"/>
      <c r="X19" s="622"/>
      <c r="Y19" s="623"/>
      <c r="Z19" s="659">
        <v>0.1</v>
      </c>
      <c r="AA19" s="659"/>
      <c r="AB19" s="659"/>
      <c r="AC19" s="659"/>
      <c r="AD19" s="660">
        <v>9502</v>
      </c>
      <c r="AE19" s="660"/>
      <c r="AF19" s="660"/>
      <c r="AG19" s="660"/>
      <c r="AH19" s="660"/>
      <c r="AI19" s="660"/>
      <c r="AJ19" s="660"/>
      <c r="AK19" s="660"/>
      <c r="AL19" s="624">
        <v>0.2</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8"/>
      <c r="CD19" s="618" t="s">
        <v>260</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531</v>
      </c>
      <c r="S20" s="622"/>
      <c r="T20" s="622"/>
      <c r="U20" s="622"/>
      <c r="V20" s="622"/>
      <c r="W20" s="622"/>
      <c r="X20" s="622"/>
      <c r="Y20" s="623"/>
      <c r="Z20" s="659">
        <v>0</v>
      </c>
      <c r="AA20" s="659"/>
      <c r="AB20" s="659"/>
      <c r="AC20" s="659"/>
      <c r="AD20" s="660">
        <v>531</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8"/>
      <c r="CD20" s="618" t="s">
        <v>263</v>
      </c>
      <c r="CE20" s="619"/>
      <c r="CF20" s="619"/>
      <c r="CG20" s="619"/>
      <c r="CH20" s="619"/>
      <c r="CI20" s="619"/>
      <c r="CJ20" s="619"/>
      <c r="CK20" s="619"/>
      <c r="CL20" s="619"/>
      <c r="CM20" s="619"/>
      <c r="CN20" s="619"/>
      <c r="CO20" s="619"/>
      <c r="CP20" s="619"/>
      <c r="CQ20" s="620"/>
      <c r="CR20" s="621">
        <v>6048390</v>
      </c>
      <c r="CS20" s="622"/>
      <c r="CT20" s="622"/>
      <c r="CU20" s="622"/>
      <c r="CV20" s="622"/>
      <c r="CW20" s="622"/>
      <c r="CX20" s="622"/>
      <c r="CY20" s="623"/>
      <c r="CZ20" s="659">
        <v>100</v>
      </c>
      <c r="DA20" s="659"/>
      <c r="DB20" s="659"/>
      <c r="DC20" s="659"/>
      <c r="DD20" s="627">
        <v>342445</v>
      </c>
      <c r="DE20" s="622"/>
      <c r="DF20" s="622"/>
      <c r="DG20" s="622"/>
      <c r="DH20" s="622"/>
      <c r="DI20" s="622"/>
      <c r="DJ20" s="622"/>
      <c r="DK20" s="622"/>
      <c r="DL20" s="622"/>
      <c r="DM20" s="622"/>
      <c r="DN20" s="622"/>
      <c r="DO20" s="622"/>
      <c r="DP20" s="623"/>
      <c r="DQ20" s="627">
        <v>4285497</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2632358</v>
      </c>
      <c r="S21" s="622"/>
      <c r="T21" s="622"/>
      <c r="U21" s="622"/>
      <c r="V21" s="622"/>
      <c r="W21" s="622"/>
      <c r="X21" s="622"/>
      <c r="Y21" s="623"/>
      <c r="Z21" s="659">
        <v>41.3</v>
      </c>
      <c r="AA21" s="659"/>
      <c r="AB21" s="659"/>
      <c r="AC21" s="659"/>
      <c r="AD21" s="660">
        <v>2414862</v>
      </c>
      <c r="AE21" s="660"/>
      <c r="AF21" s="660"/>
      <c r="AG21" s="660"/>
      <c r="AH21" s="660"/>
      <c r="AI21" s="660"/>
      <c r="AJ21" s="660"/>
      <c r="AK21" s="660"/>
      <c r="AL21" s="624">
        <v>59.9</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2414862</v>
      </c>
      <c r="S22" s="622"/>
      <c r="T22" s="622"/>
      <c r="U22" s="622"/>
      <c r="V22" s="622"/>
      <c r="W22" s="622"/>
      <c r="X22" s="622"/>
      <c r="Y22" s="623"/>
      <c r="Z22" s="659">
        <v>37.9</v>
      </c>
      <c r="AA22" s="659"/>
      <c r="AB22" s="659"/>
      <c r="AC22" s="659"/>
      <c r="AD22" s="660">
        <v>2414862</v>
      </c>
      <c r="AE22" s="660"/>
      <c r="AF22" s="660"/>
      <c r="AG22" s="660"/>
      <c r="AH22" s="660"/>
      <c r="AI22" s="660"/>
      <c r="AJ22" s="660"/>
      <c r="AK22" s="660"/>
      <c r="AL22" s="624">
        <v>59.9</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217472</v>
      </c>
      <c r="S23" s="622"/>
      <c r="T23" s="622"/>
      <c r="U23" s="622"/>
      <c r="V23" s="622"/>
      <c r="W23" s="622"/>
      <c r="X23" s="622"/>
      <c r="Y23" s="623"/>
      <c r="Z23" s="659">
        <v>3.4</v>
      </c>
      <c r="AA23" s="659"/>
      <c r="AB23" s="659"/>
      <c r="AC23" s="659"/>
      <c r="AD23" s="660" t="s">
        <v>121</v>
      </c>
      <c r="AE23" s="660"/>
      <c r="AF23" s="660"/>
      <c r="AG23" s="660"/>
      <c r="AH23" s="660"/>
      <c r="AI23" s="660"/>
      <c r="AJ23" s="660"/>
      <c r="AK23" s="660"/>
      <c r="AL23" s="624" t="s">
        <v>121</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24</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278</v>
      </c>
      <c r="CE24" s="680"/>
      <c r="CF24" s="680"/>
      <c r="CG24" s="680"/>
      <c r="CH24" s="680"/>
      <c r="CI24" s="680"/>
      <c r="CJ24" s="680"/>
      <c r="CK24" s="680"/>
      <c r="CL24" s="680"/>
      <c r="CM24" s="680"/>
      <c r="CN24" s="680"/>
      <c r="CO24" s="680"/>
      <c r="CP24" s="680"/>
      <c r="CQ24" s="681"/>
      <c r="CR24" s="676">
        <v>2832599</v>
      </c>
      <c r="CS24" s="677"/>
      <c r="CT24" s="677"/>
      <c r="CU24" s="677"/>
      <c r="CV24" s="677"/>
      <c r="CW24" s="677"/>
      <c r="CX24" s="677"/>
      <c r="CY24" s="702"/>
      <c r="CZ24" s="703">
        <v>46.8</v>
      </c>
      <c r="DA24" s="685"/>
      <c r="DB24" s="685"/>
      <c r="DC24" s="705"/>
      <c r="DD24" s="701">
        <v>1783938</v>
      </c>
      <c r="DE24" s="677"/>
      <c r="DF24" s="677"/>
      <c r="DG24" s="677"/>
      <c r="DH24" s="677"/>
      <c r="DI24" s="677"/>
      <c r="DJ24" s="677"/>
      <c r="DK24" s="702"/>
      <c r="DL24" s="701">
        <v>1721762</v>
      </c>
      <c r="DM24" s="677"/>
      <c r="DN24" s="677"/>
      <c r="DO24" s="677"/>
      <c r="DP24" s="677"/>
      <c r="DQ24" s="677"/>
      <c r="DR24" s="677"/>
      <c r="DS24" s="677"/>
      <c r="DT24" s="677"/>
      <c r="DU24" s="677"/>
      <c r="DV24" s="702"/>
      <c r="DW24" s="703">
        <v>42.5</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4234745</v>
      </c>
      <c r="S25" s="622"/>
      <c r="T25" s="622"/>
      <c r="U25" s="622"/>
      <c r="V25" s="622"/>
      <c r="W25" s="622"/>
      <c r="X25" s="622"/>
      <c r="Y25" s="623"/>
      <c r="Z25" s="659">
        <v>66.400000000000006</v>
      </c>
      <c r="AA25" s="659"/>
      <c r="AB25" s="659"/>
      <c r="AC25" s="659"/>
      <c r="AD25" s="660">
        <v>4017249</v>
      </c>
      <c r="AE25" s="660"/>
      <c r="AF25" s="660"/>
      <c r="AG25" s="660"/>
      <c r="AH25" s="660"/>
      <c r="AI25" s="660"/>
      <c r="AJ25" s="660"/>
      <c r="AK25" s="660"/>
      <c r="AL25" s="624">
        <v>99.6</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281</v>
      </c>
      <c r="CE25" s="619"/>
      <c r="CF25" s="619"/>
      <c r="CG25" s="619"/>
      <c r="CH25" s="619"/>
      <c r="CI25" s="619"/>
      <c r="CJ25" s="619"/>
      <c r="CK25" s="619"/>
      <c r="CL25" s="619"/>
      <c r="CM25" s="619"/>
      <c r="CN25" s="619"/>
      <c r="CO25" s="619"/>
      <c r="CP25" s="619"/>
      <c r="CQ25" s="620"/>
      <c r="CR25" s="621">
        <v>810113</v>
      </c>
      <c r="CS25" s="634"/>
      <c r="CT25" s="634"/>
      <c r="CU25" s="634"/>
      <c r="CV25" s="634"/>
      <c r="CW25" s="634"/>
      <c r="CX25" s="634"/>
      <c r="CY25" s="635"/>
      <c r="CZ25" s="624">
        <v>13.4</v>
      </c>
      <c r="DA25" s="636"/>
      <c r="DB25" s="636"/>
      <c r="DC25" s="637"/>
      <c r="DD25" s="627">
        <v>767041</v>
      </c>
      <c r="DE25" s="634"/>
      <c r="DF25" s="634"/>
      <c r="DG25" s="634"/>
      <c r="DH25" s="634"/>
      <c r="DI25" s="634"/>
      <c r="DJ25" s="634"/>
      <c r="DK25" s="635"/>
      <c r="DL25" s="627">
        <v>763039</v>
      </c>
      <c r="DM25" s="634"/>
      <c r="DN25" s="634"/>
      <c r="DO25" s="634"/>
      <c r="DP25" s="634"/>
      <c r="DQ25" s="634"/>
      <c r="DR25" s="634"/>
      <c r="DS25" s="634"/>
      <c r="DT25" s="634"/>
      <c r="DU25" s="634"/>
      <c r="DV25" s="635"/>
      <c r="DW25" s="624">
        <v>18.8</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1151</v>
      </c>
      <c r="S26" s="622"/>
      <c r="T26" s="622"/>
      <c r="U26" s="622"/>
      <c r="V26" s="622"/>
      <c r="W26" s="622"/>
      <c r="X26" s="622"/>
      <c r="Y26" s="623"/>
      <c r="Z26" s="659">
        <v>0</v>
      </c>
      <c r="AA26" s="659"/>
      <c r="AB26" s="659"/>
      <c r="AC26" s="659"/>
      <c r="AD26" s="660">
        <v>1151</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284</v>
      </c>
      <c r="CE26" s="619"/>
      <c r="CF26" s="619"/>
      <c r="CG26" s="619"/>
      <c r="CH26" s="619"/>
      <c r="CI26" s="619"/>
      <c r="CJ26" s="619"/>
      <c r="CK26" s="619"/>
      <c r="CL26" s="619"/>
      <c r="CM26" s="619"/>
      <c r="CN26" s="619"/>
      <c r="CO26" s="619"/>
      <c r="CP26" s="619"/>
      <c r="CQ26" s="620"/>
      <c r="CR26" s="621">
        <v>503870</v>
      </c>
      <c r="CS26" s="622"/>
      <c r="CT26" s="622"/>
      <c r="CU26" s="622"/>
      <c r="CV26" s="622"/>
      <c r="CW26" s="622"/>
      <c r="CX26" s="622"/>
      <c r="CY26" s="623"/>
      <c r="CZ26" s="624">
        <v>8.3000000000000007</v>
      </c>
      <c r="DA26" s="636"/>
      <c r="DB26" s="636"/>
      <c r="DC26" s="637"/>
      <c r="DD26" s="627">
        <v>477224</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12769</v>
      </c>
      <c r="S27" s="622"/>
      <c r="T27" s="622"/>
      <c r="U27" s="622"/>
      <c r="V27" s="622"/>
      <c r="W27" s="622"/>
      <c r="X27" s="622"/>
      <c r="Y27" s="623"/>
      <c r="Z27" s="659">
        <v>0.2</v>
      </c>
      <c r="AA27" s="659"/>
      <c r="AB27" s="659"/>
      <c r="AC27" s="659"/>
      <c r="AD27" s="660">
        <v>9444</v>
      </c>
      <c r="AE27" s="660"/>
      <c r="AF27" s="660"/>
      <c r="AG27" s="660"/>
      <c r="AH27" s="660"/>
      <c r="AI27" s="660"/>
      <c r="AJ27" s="660"/>
      <c r="AK27" s="660"/>
      <c r="AL27" s="624">
        <v>0.2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1146331</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287</v>
      </c>
      <c r="CE27" s="619"/>
      <c r="CF27" s="619"/>
      <c r="CG27" s="619"/>
      <c r="CH27" s="619"/>
      <c r="CI27" s="619"/>
      <c r="CJ27" s="619"/>
      <c r="CK27" s="619"/>
      <c r="CL27" s="619"/>
      <c r="CM27" s="619"/>
      <c r="CN27" s="619"/>
      <c r="CO27" s="619"/>
      <c r="CP27" s="619"/>
      <c r="CQ27" s="620"/>
      <c r="CR27" s="621">
        <v>1389460</v>
      </c>
      <c r="CS27" s="634"/>
      <c r="CT27" s="634"/>
      <c r="CU27" s="634"/>
      <c r="CV27" s="634"/>
      <c r="CW27" s="634"/>
      <c r="CX27" s="634"/>
      <c r="CY27" s="635"/>
      <c r="CZ27" s="624">
        <v>23</v>
      </c>
      <c r="DA27" s="636"/>
      <c r="DB27" s="636"/>
      <c r="DC27" s="637"/>
      <c r="DD27" s="627">
        <v>384602</v>
      </c>
      <c r="DE27" s="634"/>
      <c r="DF27" s="634"/>
      <c r="DG27" s="634"/>
      <c r="DH27" s="634"/>
      <c r="DI27" s="634"/>
      <c r="DJ27" s="634"/>
      <c r="DK27" s="635"/>
      <c r="DL27" s="627">
        <v>326428</v>
      </c>
      <c r="DM27" s="634"/>
      <c r="DN27" s="634"/>
      <c r="DO27" s="634"/>
      <c r="DP27" s="634"/>
      <c r="DQ27" s="634"/>
      <c r="DR27" s="634"/>
      <c r="DS27" s="634"/>
      <c r="DT27" s="634"/>
      <c r="DU27" s="634"/>
      <c r="DV27" s="635"/>
      <c r="DW27" s="624">
        <v>8</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19209</v>
      </c>
      <c r="S28" s="622"/>
      <c r="T28" s="622"/>
      <c r="U28" s="622"/>
      <c r="V28" s="622"/>
      <c r="W28" s="622"/>
      <c r="X28" s="622"/>
      <c r="Y28" s="623"/>
      <c r="Z28" s="659">
        <v>0.3</v>
      </c>
      <c r="AA28" s="659"/>
      <c r="AB28" s="659"/>
      <c r="AC28" s="659"/>
      <c r="AD28" s="660">
        <v>4005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633026</v>
      </c>
      <c r="CS28" s="622"/>
      <c r="CT28" s="622"/>
      <c r="CU28" s="622"/>
      <c r="CV28" s="622"/>
      <c r="CW28" s="622"/>
      <c r="CX28" s="622"/>
      <c r="CY28" s="623"/>
      <c r="CZ28" s="624">
        <v>10.5</v>
      </c>
      <c r="DA28" s="636"/>
      <c r="DB28" s="636"/>
      <c r="DC28" s="637"/>
      <c r="DD28" s="627">
        <v>632295</v>
      </c>
      <c r="DE28" s="622"/>
      <c r="DF28" s="622"/>
      <c r="DG28" s="622"/>
      <c r="DH28" s="622"/>
      <c r="DI28" s="622"/>
      <c r="DJ28" s="622"/>
      <c r="DK28" s="623"/>
      <c r="DL28" s="627">
        <v>632295</v>
      </c>
      <c r="DM28" s="622"/>
      <c r="DN28" s="622"/>
      <c r="DO28" s="622"/>
      <c r="DP28" s="622"/>
      <c r="DQ28" s="622"/>
      <c r="DR28" s="622"/>
      <c r="DS28" s="622"/>
      <c r="DT28" s="622"/>
      <c r="DU28" s="622"/>
      <c r="DV28" s="623"/>
      <c r="DW28" s="624">
        <v>15.6</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6063</v>
      </c>
      <c r="S29" s="622"/>
      <c r="T29" s="622"/>
      <c r="U29" s="622"/>
      <c r="V29" s="622"/>
      <c r="W29" s="622"/>
      <c r="X29" s="622"/>
      <c r="Y29" s="623"/>
      <c r="Z29" s="659">
        <v>0.1</v>
      </c>
      <c r="AA29" s="659"/>
      <c r="AB29" s="659"/>
      <c r="AC29" s="659"/>
      <c r="AD29" s="660">
        <v>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291</v>
      </c>
      <c r="CE29" s="641"/>
      <c r="CF29" s="618" t="s">
        <v>66</v>
      </c>
      <c r="CG29" s="619"/>
      <c r="CH29" s="619"/>
      <c r="CI29" s="619"/>
      <c r="CJ29" s="619"/>
      <c r="CK29" s="619"/>
      <c r="CL29" s="619"/>
      <c r="CM29" s="619"/>
      <c r="CN29" s="619"/>
      <c r="CO29" s="619"/>
      <c r="CP29" s="619"/>
      <c r="CQ29" s="620"/>
      <c r="CR29" s="621">
        <v>633026</v>
      </c>
      <c r="CS29" s="634"/>
      <c r="CT29" s="634"/>
      <c r="CU29" s="634"/>
      <c r="CV29" s="634"/>
      <c r="CW29" s="634"/>
      <c r="CX29" s="634"/>
      <c r="CY29" s="635"/>
      <c r="CZ29" s="624">
        <v>10.5</v>
      </c>
      <c r="DA29" s="636"/>
      <c r="DB29" s="636"/>
      <c r="DC29" s="637"/>
      <c r="DD29" s="627">
        <v>632295</v>
      </c>
      <c r="DE29" s="634"/>
      <c r="DF29" s="634"/>
      <c r="DG29" s="634"/>
      <c r="DH29" s="634"/>
      <c r="DI29" s="634"/>
      <c r="DJ29" s="634"/>
      <c r="DK29" s="635"/>
      <c r="DL29" s="627">
        <v>632295</v>
      </c>
      <c r="DM29" s="634"/>
      <c r="DN29" s="634"/>
      <c r="DO29" s="634"/>
      <c r="DP29" s="634"/>
      <c r="DQ29" s="634"/>
      <c r="DR29" s="634"/>
      <c r="DS29" s="634"/>
      <c r="DT29" s="634"/>
      <c r="DU29" s="634"/>
      <c r="DV29" s="635"/>
      <c r="DW29" s="624">
        <v>15.6</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1105261</v>
      </c>
      <c r="S30" s="622"/>
      <c r="T30" s="622"/>
      <c r="U30" s="622"/>
      <c r="V30" s="622"/>
      <c r="W30" s="622"/>
      <c r="X30" s="622"/>
      <c r="Y30" s="623"/>
      <c r="Z30" s="659">
        <v>17.3</v>
      </c>
      <c r="AA30" s="659"/>
      <c r="AB30" s="659"/>
      <c r="AC30" s="659"/>
      <c r="AD30" s="660" t="s">
        <v>121</v>
      </c>
      <c r="AE30" s="660"/>
      <c r="AF30" s="660"/>
      <c r="AG30" s="660"/>
      <c r="AH30" s="660"/>
      <c r="AI30" s="660"/>
      <c r="AJ30" s="660"/>
      <c r="AK30" s="660"/>
      <c r="AL30" s="624" t="s">
        <v>121</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612631</v>
      </c>
      <c r="CS30" s="622"/>
      <c r="CT30" s="622"/>
      <c r="CU30" s="622"/>
      <c r="CV30" s="622"/>
      <c r="CW30" s="622"/>
      <c r="CX30" s="622"/>
      <c r="CY30" s="623"/>
      <c r="CZ30" s="624">
        <v>10.1</v>
      </c>
      <c r="DA30" s="636"/>
      <c r="DB30" s="636"/>
      <c r="DC30" s="637"/>
      <c r="DD30" s="627">
        <v>611900</v>
      </c>
      <c r="DE30" s="622"/>
      <c r="DF30" s="622"/>
      <c r="DG30" s="622"/>
      <c r="DH30" s="622"/>
      <c r="DI30" s="622"/>
      <c r="DJ30" s="622"/>
      <c r="DK30" s="623"/>
      <c r="DL30" s="627">
        <v>611900</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99.3</v>
      </c>
      <c r="BH31" s="684"/>
      <c r="BI31" s="684"/>
      <c r="BJ31" s="684"/>
      <c r="BK31" s="684"/>
      <c r="BL31" s="684"/>
      <c r="BM31" s="685">
        <v>97.4</v>
      </c>
      <c r="BN31" s="684"/>
      <c r="BO31" s="684"/>
      <c r="BP31" s="684"/>
      <c r="BQ31" s="686"/>
      <c r="BR31" s="683">
        <v>99.4</v>
      </c>
      <c r="BS31" s="684"/>
      <c r="BT31" s="684"/>
      <c r="BU31" s="684"/>
      <c r="BV31" s="684"/>
      <c r="BW31" s="684"/>
      <c r="BX31" s="685">
        <v>97.3</v>
      </c>
      <c r="BY31" s="684"/>
      <c r="BZ31" s="684"/>
      <c r="CA31" s="684"/>
      <c r="CB31" s="686"/>
      <c r="CD31" s="642"/>
      <c r="CE31" s="643"/>
      <c r="CF31" s="618" t="s">
        <v>299</v>
      </c>
      <c r="CG31" s="619"/>
      <c r="CH31" s="619"/>
      <c r="CI31" s="619"/>
      <c r="CJ31" s="619"/>
      <c r="CK31" s="619"/>
      <c r="CL31" s="619"/>
      <c r="CM31" s="619"/>
      <c r="CN31" s="619"/>
      <c r="CO31" s="619"/>
      <c r="CP31" s="619"/>
      <c r="CQ31" s="620"/>
      <c r="CR31" s="621">
        <v>20395</v>
      </c>
      <c r="CS31" s="634"/>
      <c r="CT31" s="634"/>
      <c r="CU31" s="634"/>
      <c r="CV31" s="634"/>
      <c r="CW31" s="634"/>
      <c r="CX31" s="634"/>
      <c r="CY31" s="635"/>
      <c r="CZ31" s="624">
        <v>0.3</v>
      </c>
      <c r="DA31" s="636"/>
      <c r="DB31" s="636"/>
      <c r="DC31" s="637"/>
      <c r="DD31" s="627">
        <v>20395</v>
      </c>
      <c r="DE31" s="634"/>
      <c r="DF31" s="634"/>
      <c r="DG31" s="634"/>
      <c r="DH31" s="634"/>
      <c r="DI31" s="634"/>
      <c r="DJ31" s="634"/>
      <c r="DK31" s="635"/>
      <c r="DL31" s="627">
        <v>20395</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543260</v>
      </c>
      <c r="S32" s="622"/>
      <c r="T32" s="622"/>
      <c r="U32" s="622"/>
      <c r="V32" s="622"/>
      <c r="W32" s="622"/>
      <c r="X32" s="622"/>
      <c r="Y32" s="623"/>
      <c r="Z32" s="659">
        <v>8.5</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301</v>
      </c>
      <c r="AX32" s="618" t="s">
        <v>302</v>
      </c>
      <c r="AY32" s="619"/>
      <c r="AZ32" s="619"/>
      <c r="BA32" s="619"/>
      <c r="BB32" s="619"/>
      <c r="BC32" s="619"/>
      <c r="BD32" s="619"/>
      <c r="BE32" s="619"/>
      <c r="BF32" s="620"/>
      <c r="BG32" s="687">
        <v>99.1</v>
      </c>
      <c r="BH32" s="634"/>
      <c r="BI32" s="634"/>
      <c r="BJ32" s="634"/>
      <c r="BK32" s="634"/>
      <c r="BL32" s="634"/>
      <c r="BM32" s="625">
        <v>97</v>
      </c>
      <c r="BN32" s="634"/>
      <c r="BO32" s="634"/>
      <c r="BP32" s="634"/>
      <c r="BQ32" s="657"/>
      <c r="BR32" s="687">
        <v>99.2</v>
      </c>
      <c r="BS32" s="634"/>
      <c r="BT32" s="634"/>
      <c r="BU32" s="634"/>
      <c r="BV32" s="634"/>
      <c r="BW32" s="634"/>
      <c r="BX32" s="625">
        <v>97</v>
      </c>
      <c r="BY32" s="634"/>
      <c r="BZ32" s="634"/>
      <c r="CA32" s="634"/>
      <c r="CB32" s="657"/>
      <c r="CD32" s="644"/>
      <c r="CE32" s="645"/>
      <c r="CF32" s="618" t="s">
        <v>303</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3147</v>
      </c>
      <c r="S33" s="622"/>
      <c r="T33" s="622"/>
      <c r="U33" s="622"/>
      <c r="V33" s="622"/>
      <c r="W33" s="622"/>
      <c r="X33" s="622"/>
      <c r="Y33" s="623"/>
      <c r="Z33" s="659">
        <v>0</v>
      </c>
      <c r="AA33" s="659"/>
      <c r="AB33" s="659"/>
      <c r="AC33" s="659"/>
      <c r="AD33" s="660">
        <v>608</v>
      </c>
      <c r="AE33" s="660"/>
      <c r="AF33" s="660"/>
      <c r="AG33" s="660"/>
      <c r="AH33" s="660"/>
      <c r="AI33" s="660"/>
      <c r="AJ33" s="660"/>
      <c r="AK33" s="660"/>
      <c r="AL33" s="624">
        <v>0</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99.4</v>
      </c>
      <c r="BH33" s="606"/>
      <c r="BI33" s="606"/>
      <c r="BJ33" s="606"/>
      <c r="BK33" s="606"/>
      <c r="BL33" s="606"/>
      <c r="BM33" s="652">
        <v>97.2</v>
      </c>
      <c r="BN33" s="606"/>
      <c r="BO33" s="606"/>
      <c r="BP33" s="606"/>
      <c r="BQ33" s="669"/>
      <c r="BR33" s="682">
        <v>99.5</v>
      </c>
      <c r="BS33" s="606"/>
      <c r="BT33" s="606"/>
      <c r="BU33" s="606"/>
      <c r="BV33" s="606"/>
      <c r="BW33" s="606"/>
      <c r="BX33" s="652">
        <v>96.9</v>
      </c>
      <c r="BY33" s="606"/>
      <c r="BZ33" s="606"/>
      <c r="CA33" s="606"/>
      <c r="CB33" s="669"/>
      <c r="CD33" s="618" t="s">
        <v>306</v>
      </c>
      <c r="CE33" s="619"/>
      <c r="CF33" s="619"/>
      <c r="CG33" s="619"/>
      <c r="CH33" s="619"/>
      <c r="CI33" s="619"/>
      <c r="CJ33" s="619"/>
      <c r="CK33" s="619"/>
      <c r="CL33" s="619"/>
      <c r="CM33" s="619"/>
      <c r="CN33" s="619"/>
      <c r="CO33" s="619"/>
      <c r="CP33" s="619"/>
      <c r="CQ33" s="620"/>
      <c r="CR33" s="621">
        <v>2873174</v>
      </c>
      <c r="CS33" s="634"/>
      <c r="CT33" s="634"/>
      <c r="CU33" s="634"/>
      <c r="CV33" s="634"/>
      <c r="CW33" s="634"/>
      <c r="CX33" s="634"/>
      <c r="CY33" s="635"/>
      <c r="CZ33" s="624">
        <v>47.5</v>
      </c>
      <c r="DA33" s="636"/>
      <c r="DB33" s="636"/>
      <c r="DC33" s="637"/>
      <c r="DD33" s="627">
        <v>2334997</v>
      </c>
      <c r="DE33" s="634"/>
      <c r="DF33" s="634"/>
      <c r="DG33" s="634"/>
      <c r="DH33" s="634"/>
      <c r="DI33" s="634"/>
      <c r="DJ33" s="634"/>
      <c r="DK33" s="635"/>
      <c r="DL33" s="627">
        <v>1844322</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11534</v>
      </c>
      <c r="S34" s="622"/>
      <c r="T34" s="622"/>
      <c r="U34" s="622"/>
      <c r="V34" s="622"/>
      <c r="W34" s="622"/>
      <c r="X34" s="622"/>
      <c r="Y34" s="623"/>
      <c r="Z34" s="659">
        <v>0.2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994960</v>
      </c>
      <c r="CS34" s="622"/>
      <c r="CT34" s="622"/>
      <c r="CU34" s="622"/>
      <c r="CV34" s="622"/>
      <c r="CW34" s="622"/>
      <c r="CX34" s="622"/>
      <c r="CY34" s="623"/>
      <c r="CZ34" s="624">
        <v>16.399999999999999</v>
      </c>
      <c r="DA34" s="636"/>
      <c r="DB34" s="636"/>
      <c r="DC34" s="637"/>
      <c r="DD34" s="627">
        <v>830052</v>
      </c>
      <c r="DE34" s="622"/>
      <c r="DF34" s="622"/>
      <c r="DG34" s="622"/>
      <c r="DH34" s="622"/>
      <c r="DI34" s="622"/>
      <c r="DJ34" s="622"/>
      <c r="DK34" s="623"/>
      <c r="DL34" s="627">
        <v>723557</v>
      </c>
      <c r="DM34" s="622"/>
      <c r="DN34" s="622"/>
      <c r="DO34" s="622"/>
      <c r="DP34" s="622"/>
      <c r="DQ34" s="622"/>
      <c r="DR34" s="622"/>
      <c r="DS34" s="622"/>
      <c r="DT34" s="622"/>
      <c r="DU34" s="622"/>
      <c r="DV34" s="623"/>
      <c r="DW34" s="624">
        <v>17.8</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49102</v>
      </c>
      <c r="S35" s="622"/>
      <c r="T35" s="622"/>
      <c r="U35" s="622"/>
      <c r="V35" s="622"/>
      <c r="W35" s="622"/>
      <c r="X35" s="622"/>
      <c r="Y35" s="623"/>
      <c r="Z35" s="659">
        <v>0.8</v>
      </c>
      <c r="AA35" s="659"/>
      <c r="AB35" s="659"/>
      <c r="AC35" s="659"/>
      <c r="AD35" s="660" t="s">
        <v>121</v>
      </c>
      <c r="AE35" s="660"/>
      <c r="AF35" s="660"/>
      <c r="AG35" s="660"/>
      <c r="AH35" s="660"/>
      <c r="AI35" s="660"/>
      <c r="AJ35" s="660"/>
      <c r="AK35" s="660"/>
      <c r="AL35" s="624" t="s">
        <v>121</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258063</v>
      </c>
      <c r="CS35" s="634"/>
      <c r="CT35" s="634"/>
      <c r="CU35" s="634"/>
      <c r="CV35" s="634"/>
      <c r="CW35" s="634"/>
      <c r="CX35" s="634"/>
      <c r="CY35" s="635"/>
      <c r="CZ35" s="624">
        <v>4.3</v>
      </c>
      <c r="DA35" s="636"/>
      <c r="DB35" s="636"/>
      <c r="DC35" s="637"/>
      <c r="DD35" s="627">
        <v>234195</v>
      </c>
      <c r="DE35" s="634"/>
      <c r="DF35" s="634"/>
      <c r="DG35" s="634"/>
      <c r="DH35" s="634"/>
      <c r="DI35" s="634"/>
      <c r="DJ35" s="634"/>
      <c r="DK35" s="635"/>
      <c r="DL35" s="627">
        <v>141859</v>
      </c>
      <c r="DM35" s="634"/>
      <c r="DN35" s="634"/>
      <c r="DO35" s="634"/>
      <c r="DP35" s="634"/>
      <c r="DQ35" s="634"/>
      <c r="DR35" s="634"/>
      <c r="DS35" s="634"/>
      <c r="DT35" s="634"/>
      <c r="DU35" s="634"/>
      <c r="DV35" s="635"/>
      <c r="DW35" s="624">
        <v>3.5</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144736</v>
      </c>
      <c r="S36" s="622"/>
      <c r="T36" s="622"/>
      <c r="U36" s="622"/>
      <c r="V36" s="622"/>
      <c r="W36" s="622"/>
      <c r="X36" s="622"/>
      <c r="Y36" s="623"/>
      <c r="Z36" s="659">
        <v>2.2999999999999998</v>
      </c>
      <c r="AA36" s="659"/>
      <c r="AB36" s="659"/>
      <c r="AC36" s="659"/>
      <c r="AD36" s="660" t="s">
        <v>121</v>
      </c>
      <c r="AE36" s="660"/>
      <c r="AF36" s="660"/>
      <c r="AG36" s="660"/>
      <c r="AH36" s="660"/>
      <c r="AI36" s="660"/>
      <c r="AJ36" s="660"/>
      <c r="AK36" s="660"/>
      <c r="AL36" s="624" t="s">
        <v>121</v>
      </c>
      <c r="AM36" s="625"/>
      <c r="AN36" s="625"/>
      <c r="AO36" s="661"/>
      <c r="AP36" s="222"/>
      <c r="AQ36" s="670" t="s">
        <v>314</v>
      </c>
      <c r="AR36" s="671"/>
      <c r="AS36" s="671"/>
      <c r="AT36" s="671"/>
      <c r="AU36" s="671"/>
      <c r="AV36" s="671"/>
      <c r="AW36" s="671"/>
      <c r="AX36" s="671"/>
      <c r="AY36" s="672"/>
      <c r="AZ36" s="676">
        <v>777219</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56405</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764176</v>
      </c>
      <c r="CS36" s="622"/>
      <c r="CT36" s="622"/>
      <c r="CU36" s="622"/>
      <c r="CV36" s="622"/>
      <c r="CW36" s="622"/>
      <c r="CX36" s="622"/>
      <c r="CY36" s="623"/>
      <c r="CZ36" s="624">
        <v>12.6</v>
      </c>
      <c r="DA36" s="636"/>
      <c r="DB36" s="636"/>
      <c r="DC36" s="637"/>
      <c r="DD36" s="627">
        <v>555472</v>
      </c>
      <c r="DE36" s="622"/>
      <c r="DF36" s="622"/>
      <c r="DG36" s="622"/>
      <c r="DH36" s="622"/>
      <c r="DI36" s="622"/>
      <c r="DJ36" s="622"/>
      <c r="DK36" s="623"/>
      <c r="DL36" s="627">
        <v>413817</v>
      </c>
      <c r="DM36" s="622"/>
      <c r="DN36" s="622"/>
      <c r="DO36" s="622"/>
      <c r="DP36" s="622"/>
      <c r="DQ36" s="622"/>
      <c r="DR36" s="622"/>
      <c r="DS36" s="622"/>
      <c r="DT36" s="622"/>
      <c r="DU36" s="622"/>
      <c r="DV36" s="623"/>
      <c r="DW36" s="624">
        <v>10.199999999999999</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75299</v>
      </c>
      <c r="S37" s="622"/>
      <c r="T37" s="622"/>
      <c r="U37" s="622"/>
      <c r="V37" s="622"/>
      <c r="W37" s="622"/>
      <c r="X37" s="622"/>
      <c r="Y37" s="623"/>
      <c r="Z37" s="659">
        <v>1.2</v>
      </c>
      <c r="AA37" s="659"/>
      <c r="AB37" s="659"/>
      <c r="AC37" s="659"/>
      <c r="AD37" s="660">
        <v>97</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199391</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39723</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330929</v>
      </c>
      <c r="CS37" s="634"/>
      <c r="CT37" s="634"/>
      <c r="CU37" s="634"/>
      <c r="CV37" s="634"/>
      <c r="CW37" s="634"/>
      <c r="CX37" s="634"/>
      <c r="CY37" s="635"/>
      <c r="CZ37" s="624">
        <v>5.5</v>
      </c>
      <c r="DA37" s="636"/>
      <c r="DB37" s="636"/>
      <c r="DC37" s="637"/>
      <c r="DD37" s="627">
        <v>330929</v>
      </c>
      <c r="DE37" s="634"/>
      <c r="DF37" s="634"/>
      <c r="DG37" s="634"/>
      <c r="DH37" s="634"/>
      <c r="DI37" s="634"/>
      <c r="DJ37" s="634"/>
      <c r="DK37" s="635"/>
      <c r="DL37" s="627">
        <v>319545</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169100</v>
      </c>
      <c r="S38" s="622"/>
      <c r="T38" s="622"/>
      <c r="U38" s="622"/>
      <c r="V38" s="622"/>
      <c r="W38" s="622"/>
      <c r="X38" s="622"/>
      <c r="Y38" s="623"/>
      <c r="Z38" s="659">
        <v>2.7</v>
      </c>
      <c r="AA38" s="659"/>
      <c r="AB38" s="659"/>
      <c r="AC38" s="659"/>
      <c r="AD38" s="660" t="s">
        <v>121</v>
      </c>
      <c r="AE38" s="660"/>
      <c r="AF38" s="660"/>
      <c r="AG38" s="660"/>
      <c r="AH38" s="660"/>
      <c r="AI38" s="660"/>
      <c r="AJ38" s="660"/>
      <c r="AK38" s="660"/>
      <c r="AL38" s="624" t="s">
        <v>121</v>
      </c>
      <c r="AM38" s="625"/>
      <c r="AN38" s="625"/>
      <c r="AO38" s="661"/>
      <c r="AQ38" s="654" t="s">
        <v>322</v>
      </c>
      <c r="AR38" s="655"/>
      <c r="AS38" s="655"/>
      <c r="AT38" s="655"/>
      <c r="AU38" s="655"/>
      <c r="AV38" s="655"/>
      <c r="AW38" s="655"/>
      <c r="AX38" s="655"/>
      <c r="AY38" s="656"/>
      <c r="AZ38" s="621">
        <v>427</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1965</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776792</v>
      </c>
      <c r="CS38" s="622"/>
      <c r="CT38" s="622"/>
      <c r="CU38" s="622"/>
      <c r="CV38" s="622"/>
      <c r="CW38" s="622"/>
      <c r="CX38" s="622"/>
      <c r="CY38" s="623"/>
      <c r="CZ38" s="624">
        <v>12.8</v>
      </c>
      <c r="DA38" s="636"/>
      <c r="DB38" s="636"/>
      <c r="DC38" s="637"/>
      <c r="DD38" s="627">
        <v>653879</v>
      </c>
      <c r="DE38" s="622"/>
      <c r="DF38" s="622"/>
      <c r="DG38" s="622"/>
      <c r="DH38" s="622"/>
      <c r="DI38" s="622"/>
      <c r="DJ38" s="622"/>
      <c r="DK38" s="623"/>
      <c r="DL38" s="627">
        <v>565089</v>
      </c>
      <c r="DM38" s="622"/>
      <c r="DN38" s="622"/>
      <c r="DO38" s="622"/>
      <c r="DP38" s="622"/>
      <c r="DQ38" s="622"/>
      <c r="DR38" s="622"/>
      <c r="DS38" s="622"/>
      <c r="DT38" s="622"/>
      <c r="DU38" s="622"/>
      <c r="DV38" s="623"/>
      <c r="DW38" s="624">
        <v>13.9</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326</v>
      </c>
      <c r="AR39" s="655"/>
      <c r="AS39" s="655"/>
      <c r="AT39" s="655"/>
      <c r="AU39" s="655"/>
      <c r="AV39" s="655"/>
      <c r="AW39" s="655"/>
      <c r="AX39" s="655"/>
      <c r="AY39" s="656"/>
      <c r="AZ39" s="621" t="s">
        <v>121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2841</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65583</v>
      </c>
      <c r="CS39" s="634"/>
      <c r="CT39" s="634"/>
      <c r="CU39" s="634"/>
      <c r="CV39" s="634"/>
      <c r="CW39" s="634"/>
      <c r="CX39" s="634"/>
      <c r="CY39" s="635"/>
      <c r="CZ39" s="624">
        <v>1.1000000000000001</v>
      </c>
      <c r="DA39" s="636"/>
      <c r="DB39" s="636"/>
      <c r="DC39" s="637"/>
      <c r="DD39" s="627">
        <v>61399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22500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330</v>
      </c>
      <c r="AR40" s="655"/>
      <c r="AS40" s="655"/>
      <c r="AT40" s="655"/>
      <c r="AU40" s="655"/>
      <c r="AV40" s="655"/>
      <c r="AW40" s="655"/>
      <c r="AX40" s="655"/>
      <c r="AY40" s="656"/>
      <c r="AZ40" s="621" t="s">
        <v>121</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98</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13600</v>
      </c>
      <c r="CS40" s="622"/>
      <c r="CT40" s="622"/>
      <c r="CU40" s="622"/>
      <c r="CV40" s="622"/>
      <c r="CW40" s="622"/>
      <c r="CX40" s="622"/>
      <c r="CY40" s="623"/>
      <c r="CZ40" s="624">
        <v>0.2</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6375376</v>
      </c>
      <c r="S41" s="646"/>
      <c r="T41" s="646"/>
      <c r="U41" s="646"/>
      <c r="V41" s="646"/>
      <c r="W41" s="646"/>
      <c r="X41" s="646"/>
      <c r="Y41" s="649"/>
      <c r="Z41" s="650">
        <v>100</v>
      </c>
      <c r="AA41" s="650"/>
      <c r="AB41" s="650"/>
      <c r="AC41" s="650"/>
      <c r="AD41" s="651">
        <v>4032556</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156580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121</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420821</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355</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342617</v>
      </c>
      <c r="CS42" s="634"/>
      <c r="CT42" s="634"/>
      <c r="CU42" s="634"/>
      <c r="CV42" s="634"/>
      <c r="CW42" s="634"/>
      <c r="CX42" s="634"/>
      <c r="CY42" s="635"/>
      <c r="CZ42" s="624">
        <v>5.7</v>
      </c>
      <c r="DA42" s="636"/>
      <c r="DB42" s="636"/>
      <c r="DC42" s="637"/>
      <c r="DD42" s="627">
        <v>166562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4890</v>
      </c>
      <c r="CS43" s="634"/>
      <c r="CT43" s="634"/>
      <c r="CU43" s="634"/>
      <c r="CV43" s="634"/>
      <c r="CW43" s="634"/>
      <c r="CX43" s="634"/>
      <c r="CY43" s="635"/>
      <c r="CZ43" s="624">
        <v>0.1</v>
      </c>
      <c r="DA43" s="636"/>
      <c r="DB43" s="636"/>
      <c r="DC43" s="637"/>
      <c r="DD43" s="627">
        <v>4890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342445</v>
      </c>
      <c r="CS44" s="622"/>
      <c r="CT44" s="622"/>
      <c r="CU44" s="622"/>
      <c r="CV44" s="622"/>
      <c r="CW44" s="622"/>
      <c r="CX44" s="622"/>
      <c r="CY44" s="623"/>
      <c r="CZ44" s="624">
        <v>5.7</v>
      </c>
      <c r="DA44" s="625"/>
      <c r="DB44" s="625"/>
      <c r="DC44" s="626"/>
      <c r="DD44" s="627">
        <v>166440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111397</v>
      </c>
      <c r="CS45" s="634"/>
      <c r="CT45" s="634"/>
      <c r="CU45" s="634"/>
      <c r="CV45" s="634"/>
      <c r="CW45" s="634"/>
      <c r="CX45" s="634"/>
      <c r="CY45" s="635"/>
      <c r="CZ45" s="624">
        <v>1.8</v>
      </c>
      <c r="DA45" s="636"/>
      <c r="DB45" s="636"/>
      <c r="DC45" s="637"/>
      <c r="DD45" s="627">
        <v>43592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199634</v>
      </c>
      <c r="CS46" s="622"/>
      <c r="CT46" s="622"/>
      <c r="CU46" s="622"/>
      <c r="CV46" s="622"/>
      <c r="CW46" s="622"/>
      <c r="CX46" s="622"/>
      <c r="CY46" s="623"/>
      <c r="CZ46" s="624">
        <v>3.3</v>
      </c>
      <c r="DA46" s="625"/>
      <c r="DB46" s="625"/>
      <c r="DC46" s="626"/>
      <c r="DD46" s="627">
        <v>119634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172</v>
      </c>
      <c r="CS47" s="634"/>
      <c r="CT47" s="634"/>
      <c r="CU47" s="634"/>
      <c r="CV47" s="634"/>
      <c r="CW47" s="634"/>
      <c r="CX47" s="634"/>
      <c r="CY47" s="635"/>
      <c r="CZ47" s="624">
        <v>0</v>
      </c>
      <c r="DA47" s="636"/>
      <c r="DB47" s="636"/>
      <c r="DC47" s="637"/>
      <c r="DD47" s="627">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6048390</v>
      </c>
      <c r="CS49" s="606"/>
      <c r="CT49" s="606"/>
      <c r="CU49" s="606"/>
      <c r="CV49" s="606"/>
      <c r="CW49" s="606"/>
      <c r="CX49" s="606"/>
      <c r="CY49" s="607"/>
      <c r="CZ49" s="608">
        <v>100</v>
      </c>
      <c r="DA49" s="609"/>
      <c r="DB49" s="609"/>
      <c r="DC49" s="610"/>
      <c r="DD49" s="611">
        <v>4285497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ST0Ix8vN7BJNpc+zIHYjJ8/bmeHTfuHcdBcH8Y+0ZQh220ygetx8HZLulQV9IRiDb/viihG+p9MDrLkWVrUzw==" saltValue="RVAdW7BtuQNq3tsxh59z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6375</v>
      </c>
      <c r="R7" s="1103"/>
      <c r="S7" s="1103"/>
      <c r="T7" s="1103"/>
      <c r="U7" s="1103"/>
      <c r="V7" s="1103">
        <v>6048</v>
      </c>
      <c r="W7" s="1103"/>
      <c r="X7" s="1103"/>
      <c r="Y7" s="1103"/>
      <c r="Z7" s="1103"/>
      <c r="AA7" s="1103">
        <v>326</v>
      </c>
      <c r="AB7" s="1103"/>
      <c r="AC7" s="1103"/>
      <c r="AD7" s="1103"/>
      <c r="AE7" s="1104"/>
      <c r="AF7" s="1105">
        <v>318</v>
      </c>
      <c r="AG7" s="1106"/>
      <c r="AH7" s="1106"/>
      <c r="AI7" s="1106"/>
      <c r="AJ7" s="1107"/>
      <c r="AK7" s="1108">
        <v>49</v>
      </c>
      <c r="AL7" s="1109"/>
      <c r="AM7" s="1109"/>
      <c r="AN7" s="1109"/>
      <c r="AO7" s="1109"/>
      <c r="AP7" s="1109">
        <v>4532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10</v>
      </c>
      <c r="CI7" s="1097"/>
      <c r="CJ7" s="1097"/>
      <c r="CK7" s="1097"/>
      <c r="CL7" s="1098"/>
      <c r="CM7" s="1096">
        <v>24</v>
      </c>
      <c r="CN7" s="1097"/>
      <c r="CO7" s="1097"/>
      <c r="CP7" s="1097"/>
      <c r="CQ7" s="1098"/>
      <c r="CR7" s="1096">
        <v>3</v>
      </c>
      <c r="CS7" s="1097"/>
      <c r="CT7" s="1097"/>
      <c r="CU7" s="1097"/>
      <c r="CV7" s="1098"/>
      <c r="CW7" s="1096" t="s">
        <v>542</v>
      </c>
      <c r="CX7" s="1097"/>
      <c r="CY7" s="1097"/>
      <c r="CZ7" s="1097"/>
      <c r="DA7" s="1098"/>
      <c r="DB7" s="1096" t="s">
        <v>542</v>
      </c>
      <c r="DC7" s="1097"/>
      <c r="DD7" s="1097"/>
      <c r="DE7" s="1097"/>
      <c r="DF7" s="1098"/>
      <c r="DG7" s="1096" t="s">
        <v>542</v>
      </c>
      <c r="DH7" s="1097"/>
      <c r="DI7" s="1097"/>
      <c r="DJ7" s="1097"/>
      <c r="DK7" s="1098"/>
      <c r="DL7" s="1096" t="s">
        <v>542</v>
      </c>
      <c r="DM7" s="1097"/>
      <c r="DN7" s="1097"/>
      <c r="DO7" s="1097"/>
      <c r="DP7" s="1098"/>
      <c r="DQ7" s="1096" t="s">
        <v>542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6375</v>
      </c>
      <c r="R23" s="1061"/>
      <c r="S23" s="1061"/>
      <c r="T23" s="1061"/>
      <c r="U23" s="1061"/>
      <c r="V23" s="1061">
        <v>6048</v>
      </c>
      <c r="W23" s="1061"/>
      <c r="X23" s="1061"/>
      <c r="Y23" s="1061"/>
      <c r="Z23" s="1061"/>
      <c r="AA23" s="1061">
        <v>326</v>
      </c>
      <c r="AB23" s="1061"/>
      <c r="AC23" s="1061"/>
      <c r="AD23" s="1061"/>
      <c r="AE23" s="1068"/>
      <c r="AF23" s="1069">
        <v>318</v>
      </c>
      <c r="AG23" s="1061"/>
      <c r="AH23" s="1061"/>
      <c r="AI23" s="1061"/>
      <c r="AJ23" s="1070"/>
      <c r="AK23" s="1071"/>
      <c r="AL23" s="1072"/>
      <c r="AM23" s="1072"/>
      <c r="AN23" s="1072"/>
      <c r="AO23" s="1072"/>
      <c r="AP23" s="1061">
        <v>4532</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1509</v>
      </c>
      <c r="R28" s="1051"/>
      <c r="S28" s="1051"/>
      <c r="T28" s="1051"/>
      <c r="U28" s="1051"/>
      <c r="V28" s="1051">
        <v>1452</v>
      </c>
      <c r="W28" s="1051"/>
      <c r="X28" s="1051"/>
      <c r="Y28" s="1051"/>
      <c r="Z28" s="1051"/>
      <c r="AA28" s="1051">
        <v>56</v>
      </c>
      <c r="AB28" s="1051"/>
      <c r="AC28" s="1051"/>
      <c r="AD28" s="1051"/>
      <c r="AE28" s="1052"/>
      <c r="AF28" s="1053">
        <v>56</v>
      </c>
      <c r="AG28" s="1051"/>
      <c r="AH28" s="1051"/>
      <c r="AI28" s="1051"/>
      <c r="AJ28" s="1054"/>
      <c r="AK28" s="1042">
        <v>128</v>
      </c>
      <c r="AL28" s="1043"/>
      <c r="AM28" s="1043"/>
      <c r="AN28" s="1043"/>
      <c r="AO28" s="1043"/>
      <c r="AP28" s="1043" t="s">
        <v>542</v>
      </c>
      <c r="AQ28" s="1043"/>
      <c r="AR28" s="1043"/>
      <c r="AS28" s="1043"/>
      <c r="AT28" s="1043"/>
      <c r="AU28" s="1043" t="s">
        <v>542</v>
      </c>
      <c r="AV28" s="1043"/>
      <c r="AW28" s="1043"/>
      <c r="AX28" s="1043"/>
      <c r="AY28" s="1043"/>
      <c r="AZ28" s="1044" t="s">
        <v>542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1415</v>
      </c>
      <c r="R29" s="1039"/>
      <c r="S29" s="1039"/>
      <c r="T29" s="1039"/>
      <c r="U29" s="1039"/>
      <c r="V29" s="1039">
        <v>1372</v>
      </c>
      <c r="W29" s="1039"/>
      <c r="X29" s="1039"/>
      <c r="Y29" s="1039"/>
      <c r="Z29" s="1039"/>
      <c r="AA29" s="1039">
        <v>44</v>
      </c>
      <c r="AB29" s="1039"/>
      <c r="AC29" s="1039"/>
      <c r="AD29" s="1039"/>
      <c r="AE29" s="1040"/>
      <c r="AF29" s="1035">
        <v>44</v>
      </c>
      <c r="AG29" s="1036"/>
      <c r="AH29" s="1036"/>
      <c r="AI29" s="1036"/>
      <c r="AJ29" s="1037"/>
      <c r="AK29" s="980">
        <v>223</v>
      </c>
      <c r="AL29" s="971"/>
      <c r="AM29" s="971"/>
      <c r="AN29" s="971"/>
      <c r="AO29" s="971"/>
      <c r="AP29" s="971" t="s">
        <v>542</v>
      </c>
      <c r="AQ29" s="971"/>
      <c r="AR29" s="971"/>
      <c r="AS29" s="971"/>
      <c r="AT29" s="971"/>
      <c r="AU29" s="971" t="s">
        <v>542</v>
      </c>
      <c r="AV29" s="971"/>
      <c r="AW29" s="971"/>
      <c r="AX29" s="971"/>
      <c r="AY29" s="971"/>
      <c r="AZ29" s="1041" t="s">
        <v>542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175</v>
      </c>
      <c r="R30" s="1039"/>
      <c r="S30" s="1039"/>
      <c r="T30" s="1039"/>
      <c r="U30" s="1039"/>
      <c r="V30" s="1039">
        <v>170</v>
      </c>
      <c r="W30" s="1039"/>
      <c r="X30" s="1039"/>
      <c r="Y30" s="1039"/>
      <c r="Z30" s="1039"/>
      <c r="AA30" s="1039">
        <v>5</v>
      </c>
      <c r="AB30" s="1039"/>
      <c r="AC30" s="1039"/>
      <c r="AD30" s="1039"/>
      <c r="AE30" s="1040"/>
      <c r="AF30" s="1035">
        <v>5</v>
      </c>
      <c r="AG30" s="1036"/>
      <c r="AH30" s="1036"/>
      <c r="AI30" s="1036"/>
      <c r="AJ30" s="1037"/>
      <c r="AK30" s="980">
        <v>56</v>
      </c>
      <c r="AL30" s="971"/>
      <c r="AM30" s="971"/>
      <c r="AN30" s="971"/>
      <c r="AO30" s="971"/>
      <c r="AP30" s="971" t="s">
        <v>542</v>
      </c>
      <c r="AQ30" s="971"/>
      <c r="AR30" s="971"/>
      <c r="AS30" s="971"/>
      <c r="AT30" s="971"/>
      <c r="AU30" s="971" t="s">
        <v>542</v>
      </c>
      <c r="AV30" s="971"/>
      <c r="AW30" s="971"/>
      <c r="AX30" s="971"/>
      <c r="AY30" s="971"/>
      <c r="AZ30" s="1041" t="s">
        <v>542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390</v>
      </c>
      <c r="R31" s="1039"/>
      <c r="S31" s="1039"/>
      <c r="T31" s="1039"/>
      <c r="U31" s="1039"/>
      <c r="V31" s="1039">
        <v>384</v>
      </c>
      <c r="W31" s="1039"/>
      <c r="X31" s="1039"/>
      <c r="Y31" s="1039"/>
      <c r="Z31" s="1039"/>
      <c r="AA31" s="1039">
        <v>6</v>
      </c>
      <c r="AB31" s="1039"/>
      <c r="AC31" s="1039"/>
      <c r="AD31" s="1039"/>
      <c r="AE31" s="1040"/>
      <c r="AF31" s="1035">
        <v>6</v>
      </c>
      <c r="AG31" s="1036"/>
      <c r="AH31" s="1036"/>
      <c r="AI31" s="1036"/>
      <c r="AJ31" s="1037"/>
      <c r="AK31" s="980">
        <v>164</v>
      </c>
      <c r="AL31" s="971"/>
      <c r="AM31" s="971"/>
      <c r="AN31" s="971"/>
      <c r="AO31" s="971"/>
      <c r="AP31" s="971">
        <v>2032</v>
      </c>
      <c r="AQ31" s="971"/>
      <c r="AR31" s="971"/>
      <c r="AS31" s="971"/>
      <c r="AT31" s="971"/>
      <c r="AU31" s="971">
        <v>1814</v>
      </c>
      <c r="AV31" s="971"/>
      <c r="AW31" s="971"/>
      <c r="AX31" s="971"/>
      <c r="AY31" s="971"/>
      <c r="AZ31" s="1041" t="s">
        <v>542</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46</v>
      </c>
      <c r="R32" s="1039"/>
      <c r="S32" s="1039"/>
      <c r="T32" s="1039"/>
      <c r="U32" s="1039"/>
      <c r="V32" s="1039">
        <v>44</v>
      </c>
      <c r="W32" s="1039"/>
      <c r="X32" s="1039"/>
      <c r="Y32" s="1039"/>
      <c r="Z32" s="1039"/>
      <c r="AA32" s="1039">
        <v>1</v>
      </c>
      <c r="AB32" s="1039"/>
      <c r="AC32" s="1039"/>
      <c r="AD32" s="1039"/>
      <c r="AE32" s="1040"/>
      <c r="AF32" s="1035">
        <v>1</v>
      </c>
      <c r="AG32" s="1036"/>
      <c r="AH32" s="1036"/>
      <c r="AI32" s="1036"/>
      <c r="AJ32" s="1037"/>
      <c r="AK32" s="980">
        <v>36</v>
      </c>
      <c r="AL32" s="971"/>
      <c r="AM32" s="971"/>
      <c r="AN32" s="971"/>
      <c r="AO32" s="971"/>
      <c r="AP32" s="971">
        <v>93</v>
      </c>
      <c r="AQ32" s="971"/>
      <c r="AR32" s="971"/>
      <c r="AS32" s="971"/>
      <c r="AT32" s="971"/>
      <c r="AU32" s="971">
        <v>86</v>
      </c>
      <c r="AV32" s="971"/>
      <c r="AW32" s="971"/>
      <c r="AX32" s="971"/>
      <c r="AY32" s="971"/>
      <c r="AZ32" s="1041" t="s">
        <v>542</v>
      </c>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113</v>
      </c>
      <c r="AG63" s="959"/>
      <c r="AH63" s="959"/>
      <c r="AI63" s="959"/>
      <c r="AJ63" s="1022"/>
      <c r="AK63" s="1023"/>
      <c r="AL63" s="963"/>
      <c r="AM63" s="963"/>
      <c r="AN63" s="963"/>
      <c r="AO63" s="963"/>
      <c r="AP63" s="959">
        <v>2125</v>
      </c>
      <c r="AQ63" s="959"/>
      <c r="AR63" s="959"/>
      <c r="AS63" s="959"/>
      <c r="AT63" s="959"/>
      <c r="AU63" s="959">
        <v>1900</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397</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v>8215</v>
      </c>
      <c r="R68" s="982"/>
      <c r="S68" s="982"/>
      <c r="T68" s="982"/>
      <c r="U68" s="982"/>
      <c r="V68" s="982">
        <v>7312</v>
      </c>
      <c r="W68" s="982"/>
      <c r="X68" s="982"/>
      <c r="Y68" s="982"/>
      <c r="Z68" s="982"/>
      <c r="AA68" s="982">
        <v>903</v>
      </c>
      <c r="AB68" s="982"/>
      <c r="AC68" s="982"/>
      <c r="AD68" s="982"/>
      <c r="AE68" s="982"/>
      <c r="AF68" s="982">
        <v>6690</v>
      </c>
      <c r="AG68" s="982"/>
      <c r="AH68" s="982"/>
      <c r="AI68" s="982"/>
      <c r="AJ68" s="982"/>
      <c r="AK68" s="982">
        <v>64</v>
      </c>
      <c r="AL68" s="982"/>
      <c r="AM68" s="982"/>
      <c r="AN68" s="982"/>
      <c r="AO68" s="982"/>
      <c r="AP68" s="982">
        <v>10573</v>
      </c>
      <c r="AQ68" s="982"/>
      <c r="AR68" s="982"/>
      <c r="AS68" s="982"/>
      <c r="AT68" s="982"/>
      <c r="AU68" s="982" t="s">
        <v>542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8424</v>
      </c>
      <c r="R69" s="971"/>
      <c r="S69" s="971"/>
      <c r="T69" s="971"/>
      <c r="U69" s="971"/>
      <c r="V69" s="971">
        <v>8260</v>
      </c>
      <c r="W69" s="971"/>
      <c r="X69" s="971"/>
      <c r="Y69" s="971"/>
      <c r="Z69" s="971"/>
      <c r="AA69" s="971">
        <v>163</v>
      </c>
      <c r="AB69" s="971"/>
      <c r="AC69" s="971"/>
      <c r="AD69" s="971"/>
      <c r="AE69" s="971"/>
      <c r="AF69" s="971">
        <v>155</v>
      </c>
      <c r="AG69" s="971"/>
      <c r="AH69" s="971"/>
      <c r="AI69" s="971"/>
      <c r="AJ69" s="971"/>
      <c r="AK69" s="971" t="s">
        <v>542</v>
      </c>
      <c r="AL69" s="971"/>
      <c r="AM69" s="971"/>
      <c r="AN69" s="971"/>
      <c r="AO69" s="971"/>
      <c r="AP69" s="971">
        <v>5509</v>
      </c>
      <c r="AQ69" s="971"/>
      <c r="AR69" s="971"/>
      <c r="AS69" s="971"/>
      <c r="AT69" s="971"/>
      <c r="AU69" s="971">
        <v>276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127</v>
      </c>
      <c r="R70" s="971"/>
      <c r="S70" s="971"/>
      <c r="T70" s="971"/>
      <c r="U70" s="971"/>
      <c r="V70" s="971">
        <v>122</v>
      </c>
      <c r="W70" s="971"/>
      <c r="X70" s="971"/>
      <c r="Y70" s="971"/>
      <c r="Z70" s="971"/>
      <c r="AA70" s="971">
        <v>5</v>
      </c>
      <c r="AB70" s="971"/>
      <c r="AC70" s="971"/>
      <c r="AD70" s="971"/>
      <c r="AE70" s="971"/>
      <c r="AF70" s="971">
        <v>5</v>
      </c>
      <c r="AG70" s="971"/>
      <c r="AH70" s="971"/>
      <c r="AI70" s="971"/>
      <c r="AJ70" s="971"/>
      <c r="AK70" s="971">
        <v>10</v>
      </c>
      <c r="AL70" s="971"/>
      <c r="AM70" s="971"/>
      <c r="AN70" s="971"/>
      <c r="AO70" s="971"/>
      <c r="AP70" s="971" t="s">
        <v>542</v>
      </c>
      <c r="AQ70" s="971"/>
      <c r="AR70" s="971"/>
      <c r="AS70" s="971"/>
      <c r="AT70" s="971"/>
      <c r="AU70" s="971" t="s">
        <v>542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5908</v>
      </c>
      <c r="R71" s="971"/>
      <c r="S71" s="971"/>
      <c r="T71" s="971"/>
      <c r="U71" s="971"/>
      <c r="V71" s="971">
        <v>3386</v>
      </c>
      <c r="W71" s="971"/>
      <c r="X71" s="971"/>
      <c r="Y71" s="971"/>
      <c r="Z71" s="971"/>
      <c r="AA71" s="971">
        <v>2522</v>
      </c>
      <c r="AB71" s="971"/>
      <c r="AC71" s="971"/>
      <c r="AD71" s="971"/>
      <c r="AE71" s="971"/>
      <c r="AF71" s="971">
        <v>2522</v>
      </c>
      <c r="AG71" s="971"/>
      <c r="AH71" s="971"/>
      <c r="AI71" s="971"/>
      <c r="AJ71" s="971"/>
      <c r="AK71" s="971" t="s">
        <v>542</v>
      </c>
      <c r="AL71" s="971"/>
      <c r="AM71" s="971"/>
      <c r="AN71" s="971"/>
      <c r="AO71" s="971"/>
      <c r="AP71" s="971" t="s">
        <v>542</v>
      </c>
      <c r="AQ71" s="971"/>
      <c r="AR71" s="971"/>
      <c r="AS71" s="971"/>
      <c r="AT71" s="971"/>
      <c r="AU71" s="971" t="s">
        <v>542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895</v>
      </c>
      <c r="R72" s="971"/>
      <c r="S72" s="971"/>
      <c r="T72" s="971"/>
      <c r="U72" s="971"/>
      <c r="V72" s="971">
        <v>875</v>
      </c>
      <c r="W72" s="971"/>
      <c r="X72" s="971"/>
      <c r="Y72" s="971"/>
      <c r="Z72" s="971"/>
      <c r="AA72" s="971">
        <v>20</v>
      </c>
      <c r="AB72" s="971"/>
      <c r="AC72" s="971"/>
      <c r="AD72" s="971"/>
      <c r="AE72" s="971"/>
      <c r="AF72" s="971">
        <v>20</v>
      </c>
      <c r="AG72" s="971"/>
      <c r="AH72" s="971"/>
      <c r="AI72" s="971"/>
      <c r="AJ72" s="971"/>
      <c r="AK72" s="971">
        <v>60</v>
      </c>
      <c r="AL72" s="971"/>
      <c r="AM72" s="971"/>
      <c r="AN72" s="971"/>
      <c r="AO72" s="971"/>
      <c r="AP72" s="971" t="s">
        <v>542</v>
      </c>
      <c r="AQ72" s="971"/>
      <c r="AR72" s="971"/>
      <c r="AS72" s="971"/>
      <c r="AT72" s="971"/>
      <c r="AU72" s="971" t="s">
        <v>542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v>617</v>
      </c>
      <c r="R73" s="971"/>
      <c r="S73" s="971"/>
      <c r="T73" s="971"/>
      <c r="U73" s="971"/>
      <c r="V73" s="971">
        <v>567</v>
      </c>
      <c r="W73" s="971"/>
      <c r="X73" s="971"/>
      <c r="Y73" s="971"/>
      <c r="Z73" s="971"/>
      <c r="AA73" s="971">
        <v>51</v>
      </c>
      <c r="AB73" s="971"/>
      <c r="AC73" s="971"/>
      <c r="AD73" s="971"/>
      <c r="AE73" s="971"/>
      <c r="AF73" s="971">
        <v>51</v>
      </c>
      <c r="AG73" s="971"/>
      <c r="AH73" s="971"/>
      <c r="AI73" s="971"/>
      <c r="AJ73" s="971"/>
      <c r="AK73" s="971">
        <v>39</v>
      </c>
      <c r="AL73" s="971"/>
      <c r="AM73" s="971"/>
      <c r="AN73" s="971"/>
      <c r="AO73" s="971"/>
      <c r="AP73" s="971" t="s">
        <v>542</v>
      </c>
      <c r="AQ73" s="971"/>
      <c r="AR73" s="971"/>
      <c r="AS73" s="971"/>
      <c r="AT73" s="971"/>
      <c r="AU73" s="971" t="s">
        <v>542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v>177493</v>
      </c>
      <c r="R74" s="971"/>
      <c r="S74" s="971"/>
      <c r="T74" s="971"/>
      <c r="U74" s="971"/>
      <c r="V74" s="971">
        <v>175048</v>
      </c>
      <c r="W74" s="971"/>
      <c r="X74" s="971"/>
      <c r="Y74" s="971"/>
      <c r="Z74" s="971"/>
      <c r="AA74" s="971">
        <v>2445</v>
      </c>
      <c r="AB74" s="971"/>
      <c r="AC74" s="971"/>
      <c r="AD74" s="971"/>
      <c r="AE74" s="971"/>
      <c r="AF74" s="971">
        <v>2442</v>
      </c>
      <c r="AG74" s="971"/>
      <c r="AH74" s="971"/>
      <c r="AI74" s="971"/>
      <c r="AJ74" s="971"/>
      <c r="AK74" s="971">
        <v>6094</v>
      </c>
      <c r="AL74" s="971"/>
      <c r="AM74" s="971"/>
      <c r="AN74" s="971"/>
      <c r="AO74" s="971"/>
      <c r="AP74" s="971" t="s">
        <v>542</v>
      </c>
      <c r="AQ74" s="971"/>
      <c r="AR74" s="971"/>
      <c r="AS74" s="971"/>
      <c r="AT74" s="971"/>
      <c r="AU74" s="971" t="s">
        <v>542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11885</v>
      </c>
      <c r="AG88" s="959"/>
      <c r="AH88" s="959"/>
      <c r="AI88" s="959"/>
      <c r="AJ88" s="959"/>
      <c r="AK88" s="963"/>
      <c r="AL88" s="963"/>
      <c r="AM88" s="963"/>
      <c r="AN88" s="963"/>
      <c r="AO88" s="963"/>
      <c r="AP88" s="959">
        <v>16082</v>
      </c>
      <c r="AQ88" s="959"/>
      <c r="AR88" s="959"/>
      <c r="AS88" s="959"/>
      <c r="AT88" s="959"/>
      <c r="AU88" s="959">
        <v>276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293</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293</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293</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741268</v>
      </c>
      <c r="AB110" s="889"/>
      <c r="AC110" s="889"/>
      <c r="AD110" s="889"/>
      <c r="AE110" s="890"/>
      <c r="AF110" s="891">
        <v>676403</v>
      </c>
      <c r="AG110" s="889"/>
      <c r="AH110" s="889"/>
      <c r="AI110" s="889"/>
      <c r="AJ110" s="890"/>
      <c r="AK110" s="891">
        <v>633026</v>
      </c>
      <c r="AL110" s="889"/>
      <c r="AM110" s="889"/>
      <c r="AN110" s="889"/>
      <c r="AO110" s="890"/>
      <c r="AP110" s="892">
        <v>17.600000000000001</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5366344</v>
      </c>
      <c r="BR110" s="842"/>
      <c r="BS110" s="842"/>
      <c r="BT110" s="842"/>
      <c r="BU110" s="842"/>
      <c r="BV110" s="842">
        <v>4975723</v>
      </c>
      <c r="BW110" s="842"/>
      <c r="BX110" s="842"/>
      <c r="BY110" s="842"/>
      <c r="BZ110" s="842"/>
      <c r="CA110" s="842">
        <v>4532192</v>
      </c>
      <c r="CB110" s="842"/>
      <c r="CC110" s="842"/>
      <c r="CD110" s="842"/>
      <c r="CE110" s="842"/>
      <c r="CF110" s="866">
        <v>126.1</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1914802</v>
      </c>
      <c r="BR112" s="817"/>
      <c r="BS112" s="817"/>
      <c r="BT112" s="817"/>
      <c r="BU112" s="817"/>
      <c r="BV112" s="817">
        <v>1907333</v>
      </c>
      <c r="BW112" s="817"/>
      <c r="BX112" s="817"/>
      <c r="BY112" s="817"/>
      <c r="BZ112" s="817"/>
      <c r="CA112" s="817">
        <v>1899942</v>
      </c>
      <c r="CB112" s="817"/>
      <c r="CC112" s="817"/>
      <c r="CD112" s="817"/>
      <c r="CE112" s="817"/>
      <c r="CF112" s="875">
        <v>52.9</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119997</v>
      </c>
      <c r="AB113" s="919"/>
      <c r="AC113" s="919"/>
      <c r="AD113" s="919"/>
      <c r="AE113" s="920"/>
      <c r="AF113" s="921">
        <v>128753</v>
      </c>
      <c r="AG113" s="919"/>
      <c r="AH113" s="919"/>
      <c r="AI113" s="919"/>
      <c r="AJ113" s="920"/>
      <c r="AK113" s="921">
        <v>135624</v>
      </c>
      <c r="AL113" s="919"/>
      <c r="AM113" s="919"/>
      <c r="AN113" s="919"/>
      <c r="AO113" s="920"/>
      <c r="AP113" s="922">
        <v>3.8</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261169</v>
      </c>
      <c r="BR113" s="817"/>
      <c r="BS113" s="817"/>
      <c r="BT113" s="817"/>
      <c r="BU113" s="817"/>
      <c r="BV113" s="817">
        <v>251504</v>
      </c>
      <c r="BW113" s="817"/>
      <c r="BX113" s="817"/>
      <c r="BY113" s="817"/>
      <c r="BZ113" s="817"/>
      <c r="CA113" s="817">
        <v>275827</v>
      </c>
      <c r="CB113" s="817"/>
      <c r="CC113" s="817"/>
      <c r="CD113" s="817"/>
      <c r="CE113" s="817"/>
      <c r="CF113" s="875">
        <v>7.7</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26772</v>
      </c>
      <c r="AB114" s="780"/>
      <c r="AC114" s="780"/>
      <c r="AD114" s="780"/>
      <c r="AE114" s="781"/>
      <c r="AF114" s="782">
        <v>29484</v>
      </c>
      <c r="AG114" s="780"/>
      <c r="AH114" s="780"/>
      <c r="AI114" s="780"/>
      <c r="AJ114" s="781"/>
      <c r="AK114" s="782">
        <v>31069</v>
      </c>
      <c r="AL114" s="780"/>
      <c r="AM114" s="780"/>
      <c r="AN114" s="780"/>
      <c r="AO114" s="781"/>
      <c r="AP114" s="824">
        <v>0.9</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459733</v>
      </c>
      <c r="BR114" s="817"/>
      <c r="BS114" s="817"/>
      <c r="BT114" s="817"/>
      <c r="BU114" s="817"/>
      <c r="BV114" s="817">
        <v>451638</v>
      </c>
      <c r="BW114" s="817"/>
      <c r="BX114" s="817"/>
      <c r="BY114" s="817"/>
      <c r="BZ114" s="817"/>
      <c r="CA114" s="817">
        <v>452723</v>
      </c>
      <c r="CB114" s="817"/>
      <c r="CC114" s="817"/>
      <c r="CD114" s="817"/>
      <c r="CE114" s="817"/>
      <c r="CF114" s="875">
        <v>12.6</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23</v>
      </c>
      <c r="AB115" s="919"/>
      <c r="AC115" s="919"/>
      <c r="AD115" s="919"/>
      <c r="AE115" s="920"/>
      <c r="AF115" s="921">
        <v>17</v>
      </c>
      <c r="AG115" s="919"/>
      <c r="AH115" s="919"/>
      <c r="AI115" s="919"/>
      <c r="AJ115" s="920"/>
      <c r="AK115" s="921">
        <v>11</v>
      </c>
      <c r="AL115" s="919"/>
      <c r="AM115" s="919"/>
      <c r="AN115" s="919"/>
      <c r="AO115" s="920"/>
      <c r="AP115" s="922">
        <v>0</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888060</v>
      </c>
      <c r="AB117" s="903"/>
      <c r="AC117" s="903"/>
      <c r="AD117" s="903"/>
      <c r="AE117" s="904"/>
      <c r="AF117" s="905">
        <v>834657</v>
      </c>
      <c r="AG117" s="903"/>
      <c r="AH117" s="903"/>
      <c r="AI117" s="903"/>
      <c r="AJ117" s="904"/>
      <c r="AK117" s="905">
        <v>799730</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293</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439</v>
      </c>
      <c r="BP119" s="878"/>
      <c r="BQ119" s="879">
        <v>8002048</v>
      </c>
      <c r="BR119" s="845"/>
      <c r="BS119" s="845"/>
      <c r="BT119" s="845"/>
      <c r="BU119" s="845"/>
      <c r="BV119" s="845">
        <v>7586198</v>
      </c>
      <c r="BW119" s="845"/>
      <c r="BX119" s="845"/>
      <c r="BY119" s="845"/>
      <c r="BZ119" s="845"/>
      <c r="CA119" s="845">
        <v>7160684</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3450911</v>
      </c>
      <c r="BR120" s="842"/>
      <c r="BS120" s="842"/>
      <c r="BT120" s="842"/>
      <c r="BU120" s="842"/>
      <c r="BV120" s="842">
        <v>3911759</v>
      </c>
      <c r="BW120" s="842"/>
      <c r="BX120" s="842"/>
      <c r="BY120" s="842"/>
      <c r="BZ120" s="842"/>
      <c r="CA120" s="842">
        <v>4192919</v>
      </c>
      <c r="CB120" s="842"/>
      <c r="CC120" s="842"/>
      <c r="CD120" s="842"/>
      <c r="CE120" s="842"/>
      <c r="CF120" s="866">
        <v>116.7</v>
      </c>
      <c r="CG120" s="867"/>
      <c r="CH120" s="867"/>
      <c r="CI120" s="867"/>
      <c r="CJ120" s="867"/>
      <c r="CK120" s="868" t="s">
        <v>443</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1794225</v>
      </c>
      <c r="DH120" s="842"/>
      <c r="DI120" s="842"/>
      <c r="DJ120" s="842"/>
      <c r="DK120" s="842"/>
      <c r="DL120" s="842">
        <v>1803095</v>
      </c>
      <c r="DM120" s="842"/>
      <c r="DN120" s="842"/>
      <c r="DO120" s="842"/>
      <c r="DP120" s="842"/>
      <c r="DQ120" s="842">
        <v>1814392</v>
      </c>
      <c r="DR120" s="842"/>
      <c r="DS120" s="842"/>
      <c r="DT120" s="842"/>
      <c r="DU120" s="842"/>
      <c r="DV120" s="843">
        <v>50.5</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22773</v>
      </c>
      <c r="BR121" s="817"/>
      <c r="BS121" s="817"/>
      <c r="BT121" s="817"/>
      <c r="BU121" s="817"/>
      <c r="BV121" s="817">
        <v>19534</v>
      </c>
      <c r="BW121" s="817"/>
      <c r="BX121" s="817"/>
      <c r="BY121" s="817"/>
      <c r="BZ121" s="817"/>
      <c r="CA121" s="817">
        <v>13919</v>
      </c>
      <c r="CB121" s="817"/>
      <c r="CC121" s="817"/>
      <c r="CD121" s="817"/>
      <c r="CE121" s="817"/>
      <c r="CF121" s="875">
        <v>0.4</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120577</v>
      </c>
      <c r="DH121" s="817"/>
      <c r="DI121" s="817"/>
      <c r="DJ121" s="817"/>
      <c r="DK121" s="817"/>
      <c r="DL121" s="817">
        <v>104238</v>
      </c>
      <c r="DM121" s="817"/>
      <c r="DN121" s="817"/>
      <c r="DO121" s="817"/>
      <c r="DP121" s="817"/>
      <c r="DQ121" s="817">
        <v>85550</v>
      </c>
      <c r="DR121" s="817"/>
      <c r="DS121" s="817"/>
      <c r="DT121" s="817"/>
      <c r="DU121" s="817"/>
      <c r="DV121" s="794">
        <v>2.4</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4436039</v>
      </c>
      <c r="BR122" s="845"/>
      <c r="BS122" s="845"/>
      <c r="BT122" s="845"/>
      <c r="BU122" s="845"/>
      <c r="BV122" s="845">
        <v>4236095</v>
      </c>
      <c r="BW122" s="845"/>
      <c r="BX122" s="845"/>
      <c r="BY122" s="845"/>
      <c r="BZ122" s="845"/>
      <c r="CA122" s="845">
        <v>3994418</v>
      </c>
      <c r="CB122" s="845"/>
      <c r="CC122" s="845"/>
      <c r="CD122" s="845"/>
      <c r="CE122" s="845"/>
      <c r="CF122" s="846">
        <v>111.1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447</v>
      </c>
      <c r="BP123" s="878"/>
      <c r="BQ123" s="832">
        <v>7909723</v>
      </c>
      <c r="BR123" s="833"/>
      <c r="BS123" s="833"/>
      <c r="BT123" s="833"/>
      <c r="BU123" s="833"/>
      <c r="BV123" s="833">
        <v>8167388</v>
      </c>
      <c r="BW123" s="833"/>
      <c r="BX123" s="833"/>
      <c r="BY123" s="833"/>
      <c r="BZ123" s="833"/>
      <c r="CA123" s="833">
        <v>8201256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2.5</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23</v>
      </c>
      <c r="AB127" s="780"/>
      <c r="AC127" s="780"/>
      <c r="AD127" s="780"/>
      <c r="AE127" s="781"/>
      <c r="AF127" s="782">
        <v>17</v>
      </c>
      <c r="AG127" s="780"/>
      <c r="AH127" s="780"/>
      <c r="AI127" s="780"/>
      <c r="AJ127" s="781"/>
      <c r="AK127" s="782">
        <v>11</v>
      </c>
      <c r="AL127" s="780"/>
      <c r="AM127" s="780"/>
      <c r="AN127" s="780"/>
      <c r="AO127" s="781"/>
      <c r="AP127" s="824">
        <v>0</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5486</v>
      </c>
      <c r="AB128" s="801"/>
      <c r="AC128" s="801"/>
      <c r="AD128" s="801"/>
      <c r="AE128" s="802"/>
      <c r="AF128" s="803">
        <v>3803</v>
      </c>
      <c r="AG128" s="801"/>
      <c r="AH128" s="801"/>
      <c r="AI128" s="801"/>
      <c r="AJ128" s="802"/>
      <c r="AK128" s="803">
        <v>852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4094242</v>
      </c>
      <c r="AB129" s="780"/>
      <c r="AC129" s="780"/>
      <c r="AD129" s="780"/>
      <c r="AE129" s="781"/>
      <c r="AF129" s="782">
        <v>3999746</v>
      </c>
      <c r="AG129" s="780"/>
      <c r="AH129" s="780"/>
      <c r="AI129" s="780"/>
      <c r="AJ129" s="781"/>
      <c r="AK129" s="782">
        <v>4023566</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492675</v>
      </c>
      <c r="AB130" s="780"/>
      <c r="AC130" s="780"/>
      <c r="AD130" s="780"/>
      <c r="AE130" s="781"/>
      <c r="AF130" s="782">
        <v>449434</v>
      </c>
      <c r="AG130" s="780"/>
      <c r="AH130" s="780"/>
      <c r="AI130" s="780"/>
      <c r="AJ130" s="781"/>
      <c r="AK130" s="782">
        <v>429395</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10.6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3601567</v>
      </c>
      <c r="AB131" s="764"/>
      <c r="AC131" s="764"/>
      <c r="AD131" s="764"/>
      <c r="AE131" s="765"/>
      <c r="AF131" s="766">
        <v>3550312</v>
      </c>
      <c r="AG131" s="764"/>
      <c r="AH131" s="764"/>
      <c r="AI131" s="764"/>
      <c r="AJ131" s="765"/>
      <c r="AK131" s="766">
        <v>3594171</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10.825815540000001</v>
      </c>
      <c r="AB132" s="745"/>
      <c r="AC132" s="745"/>
      <c r="AD132" s="745"/>
      <c r="AE132" s="746"/>
      <c r="AF132" s="747">
        <v>10.74328115</v>
      </c>
      <c r="AG132" s="745"/>
      <c r="AH132" s="745"/>
      <c r="AI132" s="745"/>
      <c r="AJ132" s="746"/>
      <c r="AK132" s="747">
        <v>10.2800618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11.2</v>
      </c>
      <c r="AB133" s="724"/>
      <c r="AC133" s="724"/>
      <c r="AD133" s="724"/>
      <c r="AE133" s="725"/>
      <c r="AF133" s="723">
        <v>10.9</v>
      </c>
      <c r="AG133" s="724"/>
      <c r="AH133" s="724"/>
      <c r="AI133" s="724"/>
      <c r="AJ133" s="725"/>
      <c r="AK133" s="723">
        <v>10.6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p6by+IVNwGD0koGQF+8vLBHsPhnRvSqTLgi3KBl/ig8Q6XqUWG7EJ9xJyalWAushiWiWX/HivPgqIjrY+CxVg==" saltValue="KQIUdPBvDdF7mkLN4TPi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JLDkx8yLwnkAEBIeEQZM7oH+IaXCaSC/OPrCrSE5VAL/+rjF/ahlmeyTuajalzLkEgMA8hVVnSdvnEpoW14g==" saltValue="lovJjL5RaR3H/BDpufyV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ZGOpVVTehezym5uaDV2fmTdmCu5o+QVMQ7nYLfhQRYpBygas2WVRSQJQo9eXmqkX+RTmCYNLFdanu0V7MDTg==" saltValue="XnV0/os0zBDD6xdve2S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810113</v>
      </c>
      <c r="AP9" s="281">
        <v>63603</v>
      </c>
      <c r="AQ9" s="282">
        <v>109056</v>
      </c>
      <c r="AR9" s="283">
        <v>-41.7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185581</v>
      </c>
      <c r="AP10" s="284">
        <v>14570</v>
      </c>
      <c r="AQ10" s="285">
        <v>18467</v>
      </c>
      <c r="AR10" s="286">
        <v>-21.1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875</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72198</v>
      </c>
      <c r="AP13" s="284">
        <v>5668</v>
      </c>
      <c r="AQ13" s="285">
        <v>4658</v>
      </c>
      <c r="AR13" s="286">
        <v>21.7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4890</v>
      </c>
      <c r="AP14" s="284">
        <v>384</v>
      </c>
      <c r="AQ14" s="285">
        <v>1950</v>
      </c>
      <c r="AR14" s="286">
        <v>-80.3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-45682</v>
      </c>
      <c r="AP15" s="284">
        <v>-3587</v>
      </c>
      <c r="AQ15" s="285">
        <v>-7086</v>
      </c>
      <c r="AR15" s="286">
        <v>-49.4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1027100</v>
      </c>
      <c r="AP16" s="284">
        <v>80639</v>
      </c>
      <c r="AQ16" s="285">
        <v>127919</v>
      </c>
      <c r="AR16" s="286">
        <v>-37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6.99</v>
      </c>
      <c r="AP21" s="298">
        <v>10.82</v>
      </c>
      <c r="AQ21" s="299">
        <v>-3.83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95.7</v>
      </c>
      <c r="AP22" s="303">
        <v>96.9</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633026</v>
      </c>
      <c r="AP32" s="312">
        <v>49700</v>
      </c>
      <c r="AQ32" s="313">
        <v>61308</v>
      </c>
      <c r="AR32" s="314">
        <v>-18.899999999999999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135624</v>
      </c>
      <c r="AP35" s="312">
        <v>10648</v>
      </c>
      <c r="AQ35" s="313">
        <v>22520</v>
      </c>
      <c r="AR35" s="314">
        <v>-52.7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31069</v>
      </c>
      <c r="AP36" s="312">
        <v>2439</v>
      </c>
      <c r="AQ36" s="313">
        <v>5045</v>
      </c>
      <c r="AR36" s="314">
        <v>-51.7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11</v>
      </c>
      <c r="AP37" s="312">
        <v>1</v>
      </c>
      <c r="AQ37" s="313">
        <v>526</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11</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-852</v>
      </c>
      <c r="AP39" s="312">
        <v>-67</v>
      </c>
      <c r="AQ39" s="313">
        <v>-1559</v>
      </c>
      <c r="AR39" s="314">
        <v>-95.7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-429395</v>
      </c>
      <c r="AP40" s="312">
        <v>-33712</v>
      </c>
      <c r="AQ40" s="313">
        <v>-58872</v>
      </c>
      <c r="AR40" s="314">
        <v>-42.7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369483</v>
      </c>
      <c r="AP41" s="312">
        <v>29009</v>
      </c>
      <c r="AQ41" s="313">
        <v>28979</v>
      </c>
      <c r="AR41" s="314">
        <v>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397506</v>
      </c>
      <c r="AN51" s="334">
        <v>29656</v>
      </c>
      <c r="AO51" s="335">
        <v>8.8000000000000007</v>
      </c>
      <c r="AP51" s="336">
        <v>93492</v>
      </c>
      <c r="AQ51" s="337">
        <v>-13.6</v>
      </c>
      <c r="AR51" s="338">
        <v>22.4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187512</v>
      </c>
      <c r="AN52" s="342">
        <v>13989</v>
      </c>
      <c r="AO52" s="343">
        <v>16.100000000000001</v>
      </c>
      <c r="AP52" s="344">
        <v>53316</v>
      </c>
      <c r="AQ52" s="345">
        <v>6</v>
      </c>
      <c r="AR52" s="346">
        <v>10.1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997679</v>
      </c>
      <c r="AN53" s="334">
        <v>75399</v>
      </c>
      <c r="AO53" s="335">
        <v>154.19999999999999</v>
      </c>
      <c r="AP53" s="336">
        <v>94796</v>
      </c>
      <c r="AQ53" s="337">
        <v>1.4</v>
      </c>
      <c r="AR53" s="338">
        <v>152.80000000000001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495043</v>
      </c>
      <c r="AN54" s="342">
        <v>37413</v>
      </c>
      <c r="AO54" s="343">
        <v>167.4</v>
      </c>
      <c r="AP54" s="344">
        <v>55781</v>
      </c>
      <c r="AQ54" s="345">
        <v>4.5999999999999996</v>
      </c>
      <c r="AR54" s="346">
        <v>162.80000000000001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458717</v>
      </c>
      <c r="AN55" s="334">
        <v>35113</v>
      </c>
      <c r="AO55" s="335">
        <v>-53.4</v>
      </c>
      <c r="AP55" s="336">
        <v>85942</v>
      </c>
      <c r="AQ55" s="337">
        <v>-9.3000000000000007</v>
      </c>
      <c r="AR55" s="338">
        <v>-44.1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217896</v>
      </c>
      <c r="AN56" s="342">
        <v>16679</v>
      </c>
      <c r="AO56" s="343">
        <v>-55.4</v>
      </c>
      <c r="AP56" s="344">
        <v>48630</v>
      </c>
      <c r="AQ56" s="345">
        <v>-12.8</v>
      </c>
      <c r="AR56" s="346">
        <v>-42.6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515369</v>
      </c>
      <c r="AN57" s="334">
        <v>39923</v>
      </c>
      <c r="AO57" s="335">
        <v>13.7</v>
      </c>
      <c r="AP57" s="336">
        <v>95007</v>
      </c>
      <c r="AQ57" s="337">
        <v>10.5</v>
      </c>
      <c r="AR57" s="338">
        <v>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341787</v>
      </c>
      <c r="AN58" s="342">
        <v>26477</v>
      </c>
      <c r="AO58" s="343">
        <v>58.7</v>
      </c>
      <c r="AP58" s="344">
        <v>48509</v>
      </c>
      <c r="AQ58" s="345">
        <v>-0.2</v>
      </c>
      <c r="AR58" s="346">
        <v>58.9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342445</v>
      </c>
      <c r="AN59" s="334">
        <v>26886</v>
      </c>
      <c r="AO59" s="335">
        <v>-32.700000000000003</v>
      </c>
      <c r="AP59" s="336">
        <v>98176</v>
      </c>
      <c r="AQ59" s="337">
        <v>3.3</v>
      </c>
      <c r="AR59" s="338">
        <v>-36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199634</v>
      </c>
      <c r="AN60" s="342">
        <v>15674</v>
      </c>
      <c r="AO60" s="343">
        <v>-40.799999999999997</v>
      </c>
      <c r="AP60" s="344">
        <v>58489</v>
      </c>
      <c r="AQ60" s="345">
        <v>20.6</v>
      </c>
      <c r="AR60" s="346">
        <v>-61.4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542343</v>
      </c>
      <c r="AN61" s="349">
        <v>41395</v>
      </c>
      <c r="AO61" s="350">
        <v>18.100000000000001</v>
      </c>
      <c r="AP61" s="351">
        <v>93483</v>
      </c>
      <c r="AQ61" s="352">
        <v>-1.5</v>
      </c>
      <c r="AR61" s="338">
        <v>19.600000000000001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288374</v>
      </c>
      <c r="AN62" s="342">
        <v>22046</v>
      </c>
      <c r="AO62" s="343">
        <v>29.2</v>
      </c>
      <c r="AP62" s="344">
        <v>52945</v>
      </c>
      <c r="AQ62" s="345">
        <v>3.6</v>
      </c>
      <c r="AR62" s="346">
        <v>25.6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uZmeXGRboP5ECT7Q3yIbkWf2W32b+eLmsrvBlm9ScFMSLc8sENwd69cqhQYsukatGqFg84BmsiVs1LqwkWsYQ==" saltValue="mWIsy3mRYKMHk5Hq0WYa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G7bGZxL0pymf5wPPiFEXGHmxdUt2j92A5aVrFxFF99dLGYujCJNwEWiTtYGWeSRbzpAtyB5IVdufJ7vd/DmHDQ==" saltValue="OJv7d/PlCSxSOnWe6tEC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mmJT/vMbBj0HiFN7qJ9KLqBpY/w2v+aaY/pY1H0lkQtLzg6EHHHcstoiJ058K5AzSYBtEUkZLu6Qqfu4uyjNJA==" saltValue="GPj3egPqS+2rV1fmB2eG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48.39</v>
      </c>
      <c r="G47" s="12">
        <v>57.38</v>
      </c>
      <c r="H47" s="12">
        <v>61.71</v>
      </c>
      <c r="I47" s="12">
        <v>73.180000000000007</v>
      </c>
      <c r="J47" s="13">
        <v>76.73</v>
      </c>
    </row>
    <row r="48" spans="2:10" ht="57.75" customHeight="1" x14ac:dyDescent="0.15">
      <c r="B48" s="14"/>
      <c r="C48" s="1141" t="s">
        <v>4</v>
      </c>
      <c r="D48" s="1141"/>
      <c r="E48" s="1142"/>
      <c r="F48" s="15">
        <v>9.0399999999999991</v>
      </c>
      <c r="G48" s="16">
        <v>6.2</v>
      </c>
      <c r="H48" s="16">
        <v>6.91</v>
      </c>
      <c r="I48" s="16">
        <v>7.58</v>
      </c>
      <c r="J48" s="17">
        <v>7.9</v>
      </c>
    </row>
    <row r="49" spans="2:10" ht="57.75" customHeight="1" thickBot="1" x14ac:dyDescent="0.2">
      <c r="B49" s="18"/>
      <c r="C49" s="1143" t="s">
        <v>5</v>
      </c>
      <c r="D49" s="1143"/>
      <c r="E49" s="1144"/>
      <c r="F49" s="19" t="s">
        <v>528</v>
      </c>
      <c r="G49" s="20">
        <v>2.63</v>
      </c>
      <c r="H49" s="20">
        <v>5.25</v>
      </c>
      <c r="I49" s="20">
        <v>6.76</v>
      </c>
      <c r="J49" s="21">
        <v>0.37</v>
      </c>
    </row>
    <row r="50" spans="2:10" x14ac:dyDescent="0.15"/>
  </sheetData>
  <sheetProtection algorithmName="SHA-512" hashValue="3fRGArXQCdbpZtgUYZTCcAWNJKjGUoK6R3QXERkjBg9KhtMTyVwClRXkMF1qdEe3CNh1g/JpK9raemtnOyOMKg==" saltValue="wCE9liCCzFTVQSxEliC5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9.0399999999999991</v>
      </c>
      <c r="G34" s="33">
        <v>6.19</v>
      </c>
      <c r="H34" s="33">
        <v>6.91</v>
      </c>
      <c r="I34" s="33">
        <v>7.57</v>
      </c>
      <c r="J34" s="34">
        <v>7.89</v>
      </c>
      <c r="K34" s="22"/>
      <c r="L34" s="22"/>
      <c r="M34" s="22"/>
      <c r="N34" s="22"/>
      <c r="O34" s="22"/>
      <c r="P34" s="22"/>
    </row>
    <row r="35" spans="1:16" ht="39" customHeight="1" x14ac:dyDescent="0.15">
      <c r="A35" s="22"/>
      <c r="B35" s="35"/>
      <c r="C35" s="1145" t="s">
        <v>530</v>
      </c>
      <c r="D35" s="1146"/>
      <c r="E35" s="1147"/>
      <c r="F35" s="36">
        <v>1.9</v>
      </c>
      <c r="G35" s="37">
        <v>2.29</v>
      </c>
      <c r="H35" s="37">
        <v>1.68</v>
      </c>
      <c r="I35" s="37">
        <v>1.73</v>
      </c>
      <c r="J35" s="38">
        <v>1.4</v>
      </c>
      <c r="K35" s="22"/>
      <c r="L35" s="22"/>
      <c r="M35" s="22"/>
      <c r="N35" s="22"/>
      <c r="O35" s="22"/>
      <c r="P35" s="22"/>
    </row>
    <row r="36" spans="1:16" ht="39" customHeight="1" x14ac:dyDescent="0.15">
      <c r="A36" s="22"/>
      <c r="B36" s="35"/>
      <c r="C36" s="1145" t="s">
        <v>531</v>
      </c>
      <c r="D36" s="1146"/>
      <c r="E36" s="1147"/>
      <c r="F36" s="36">
        <v>0.43</v>
      </c>
      <c r="G36" s="37">
        <v>0.8</v>
      </c>
      <c r="H36" s="37">
        <v>0.47</v>
      </c>
      <c r="I36" s="37">
        <v>1.07</v>
      </c>
      <c r="J36" s="38">
        <v>1.08</v>
      </c>
      <c r="K36" s="22"/>
      <c r="L36" s="22"/>
      <c r="M36" s="22"/>
      <c r="N36" s="22"/>
      <c r="O36" s="22"/>
      <c r="P36" s="22"/>
    </row>
    <row r="37" spans="1:16" ht="39" customHeight="1" x14ac:dyDescent="0.15">
      <c r="A37" s="22"/>
      <c r="B37" s="35"/>
      <c r="C37" s="1145" t="s">
        <v>532</v>
      </c>
      <c r="D37" s="1146"/>
      <c r="E37" s="1147"/>
      <c r="F37" s="36">
        <v>7.0000000000000007E-2</v>
      </c>
      <c r="G37" s="37">
        <v>7.0000000000000007E-2</v>
      </c>
      <c r="H37" s="37">
        <v>0.04</v>
      </c>
      <c r="I37" s="37">
        <v>0.12</v>
      </c>
      <c r="J37" s="38">
        <v>0.15</v>
      </c>
      <c r="K37" s="22"/>
      <c r="L37" s="22"/>
      <c r="M37" s="22"/>
      <c r="N37" s="22"/>
      <c r="O37" s="22"/>
      <c r="P37" s="22"/>
    </row>
    <row r="38" spans="1:16" ht="39" customHeight="1" x14ac:dyDescent="0.15">
      <c r="A38" s="22"/>
      <c r="B38" s="35"/>
      <c r="C38" s="1145" t="s">
        <v>533</v>
      </c>
      <c r="D38" s="1146"/>
      <c r="E38" s="1147"/>
      <c r="F38" s="36">
        <v>0.08</v>
      </c>
      <c r="G38" s="37">
        <v>0.03</v>
      </c>
      <c r="H38" s="37">
        <v>0.15</v>
      </c>
      <c r="I38" s="37">
        <v>0.16</v>
      </c>
      <c r="J38" s="38">
        <v>0.12</v>
      </c>
      <c r="K38" s="22"/>
      <c r="L38" s="22"/>
      <c r="M38" s="22"/>
      <c r="N38" s="22"/>
      <c r="O38" s="22"/>
      <c r="P38" s="22"/>
    </row>
    <row r="39" spans="1:16" ht="39" customHeight="1" x14ac:dyDescent="0.15">
      <c r="A39" s="22"/>
      <c r="B39" s="35"/>
      <c r="C39" s="1145" t="s">
        <v>534</v>
      </c>
      <c r="D39" s="1146"/>
      <c r="E39" s="1147"/>
      <c r="F39" s="36">
        <v>0.03</v>
      </c>
      <c r="G39" s="37">
        <v>0.01</v>
      </c>
      <c r="H39" s="37">
        <v>0.01</v>
      </c>
      <c r="I39" s="37">
        <v>0.03</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536</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aXUMpknn73tWIW8IS1u7i/gFtsJUhVCYcfkhw7OQgqoDoUHycLoso5LMZgtMGHlpZ35eQmJPHE4/VbfezyYUQ==" saltValue="iqSKLoRdDVzD4OATcWdd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784</v>
      </c>
      <c r="L45" s="60">
        <v>761</v>
      </c>
      <c r="M45" s="60">
        <v>741</v>
      </c>
      <c r="N45" s="60">
        <v>676</v>
      </c>
      <c r="O45" s="61">
        <v>633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114</v>
      </c>
      <c r="L48" s="64">
        <v>115</v>
      </c>
      <c r="M48" s="64">
        <v>120</v>
      </c>
      <c r="N48" s="64">
        <v>129</v>
      </c>
      <c r="O48" s="65">
        <v>136</v>
      </c>
      <c r="P48" s="48"/>
      <c r="Q48" s="48"/>
      <c r="R48" s="48"/>
      <c r="S48" s="48"/>
      <c r="T48" s="48"/>
      <c r="U48" s="48"/>
    </row>
    <row r="49" spans="1:21" ht="30.75" customHeight="1" x14ac:dyDescent="0.15">
      <c r="A49" s="48"/>
      <c r="B49" s="1178"/>
      <c r="C49" s="1179"/>
      <c r="D49" s="62"/>
      <c r="E49" s="1155" t="s">
        <v>14</v>
      </c>
      <c r="F49" s="1155"/>
      <c r="G49" s="1155"/>
      <c r="H49" s="1155"/>
      <c r="I49" s="1155"/>
      <c r="J49" s="1156"/>
      <c r="K49" s="63">
        <v>35</v>
      </c>
      <c r="L49" s="64">
        <v>23</v>
      </c>
      <c r="M49" s="64">
        <v>27</v>
      </c>
      <c r="N49" s="64">
        <v>29</v>
      </c>
      <c r="O49" s="65">
        <v>31</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559</v>
      </c>
      <c r="L52" s="64">
        <v>530</v>
      </c>
      <c r="M52" s="64">
        <v>498</v>
      </c>
      <c r="N52" s="64">
        <v>454</v>
      </c>
      <c r="O52" s="65">
        <v>430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374</v>
      </c>
      <c r="L53" s="69">
        <v>369</v>
      </c>
      <c r="M53" s="69">
        <v>390</v>
      </c>
      <c r="N53" s="69">
        <v>380</v>
      </c>
      <c r="O53" s="70">
        <v>370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484</v>
      </c>
      <c r="L58" s="84" t="s">
        <v>484</v>
      </c>
      <c r="M58" s="84" t="s">
        <v>484</v>
      </c>
      <c r="N58" s="84" t="s">
        <v>484</v>
      </c>
      <c r="O58" s="85" t="s">
        <v>484</v>
      </c>
    </row>
    <row r="59" spans="1:21" ht="31.5" customHeight="1" x14ac:dyDescent="0.15">
      <c r="B59" s="1163"/>
      <c r="C59" s="1164"/>
      <c r="D59" s="1170" t="s">
        <v>26</v>
      </c>
      <c r="E59" s="1171"/>
      <c r="F59" s="1171"/>
      <c r="G59" s="1171"/>
      <c r="H59" s="1171"/>
      <c r="I59" s="1171"/>
      <c r="J59" s="1172"/>
      <c r="K59" s="86" t="s">
        <v>484</v>
      </c>
      <c r="L59" s="87" t="s">
        <v>484</v>
      </c>
      <c r="M59" s="87" t="s">
        <v>484</v>
      </c>
      <c r="N59" s="87" t="s">
        <v>484</v>
      </c>
      <c r="O59" s="88" t="s">
        <v>484</v>
      </c>
    </row>
    <row r="60" spans="1:21" ht="31.5" customHeight="1" thickBot="1" x14ac:dyDescent="0.2">
      <c r="B60" s="1165"/>
      <c r="C60" s="1166"/>
      <c r="D60" s="1173" t="s">
        <v>27</v>
      </c>
      <c r="E60" s="1174"/>
      <c r="F60" s="1174"/>
      <c r="G60" s="1174"/>
      <c r="H60" s="1174"/>
      <c r="I60" s="1174"/>
      <c r="J60" s="1175"/>
      <c r="K60" s="89" t="s">
        <v>484</v>
      </c>
      <c r="L60" s="90" t="s">
        <v>484</v>
      </c>
      <c r="M60" s="90" t="s">
        <v>484</v>
      </c>
      <c r="N60" s="90" t="s">
        <v>484</v>
      </c>
      <c r="O60" s="91" t="s">
        <v>484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sheetData>
  <sheetProtection algorithmName="SHA-512" hashValue="TbyrsF766SC19cTz2l3Lq05eVqJLnZKK69uJkLRSVY1xnD3R/3zYEuJMTMiqu96RWz+wNaiFBDz/UKdWxjpV7A==" saltValue="jnN4epmtB2wy50eNnIOO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5951</v>
      </c>
      <c r="J41" s="356">
        <v>5715</v>
      </c>
      <c r="K41" s="356">
        <v>5366</v>
      </c>
      <c r="L41" s="356">
        <v>4976</v>
      </c>
      <c r="M41" s="357">
        <v>4532</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2016</v>
      </c>
      <c r="J43" s="359">
        <v>1966</v>
      </c>
      <c r="K43" s="359">
        <v>1915</v>
      </c>
      <c r="L43" s="359">
        <v>1907</v>
      </c>
      <c r="M43" s="360">
        <v>1900</v>
      </c>
    </row>
    <row r="44" spans="2:13" ht="27.75" customHeight="1" x14ac:dyDescent="0.15">
      <c r="B44" s="1186"/>
      <c r="C44" s="1187"/>
      <c r="D44" s="106"/>
      <c r="E44" s="1190" t="s">
        <v>34</v>
      </c>
      <c r="F44" s="1190"/>
      <c r="G44" s="1190"/>
      <c r="H44" s="1191"/>
      <c r="I44" s="358">
        <v>250</v>
      </c>
      <c r="J44" s="359">
        <v>254</v>
      </c>
      <c r="K44" s="359">
        <v>261</v>
      </c>
      <c r="L44" s="359">
        <v>252</v>
      </c>
      <c r="M44" s="360">
        <v>276</v>
      </c>
    </row>
    <row r="45" spans="2:13" ht="27.75" customHeight="1" x14ac:dyDescent="0.15">
      <c r="B45" s="1186"/>
      <c r="C45" s="1187"/>
      <c r="D45" s="106"/>
      <c r="E45" s="1190" t="s">
        <v>35</v>
      </c>
      <c r="F45" s="1190"/>
      <c r="G45" s="1190"/>
      <c r="H45" s="1191"/>
      <c r="I45" s="358">
        <v>478</v>
      </c>
      <c r="J45" s="359">
        <v>464</v>
      </c>
      <c r="K45" s="359">
        <v>460</v>
      </c>
      <c r="L45" s="359">
        <v>452</v>
      </c>
      <c r="M45" s="360">
        <v>453</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2438</v>
      </c>
      <c r="J50" s="359">
        <v>2864</v>
      </c>
      <c r="K50" s="359">
        <v>3451</v>
      </c>
      <c r="L50" s="359">
        <v>3912</v>
      </c>
      <c r="M50" s="360">
        <v>4193</v>
      </c>
    </row>
    <row r="51" spans="2:13" ht="27.75" customHeight="1" x14ac:dyDescent="0.15">
      <c r="B51" s="1186"/>
      <c r="C51" s="1187"/>
      <c r="D51" s="106"/>
      <c r="E51" s="1190" t="s">
        <v>42</v>
      </c>
      <c r="F51" s="1190"/>
      <c r="G51" s="1190"/>
      <c r="H51" s="1191"/>
      <c r="I51" s="358">
        <v>36</v>
      </c>
      <c r="J51" s="359">
        <v>25</v>
      </c>
      <c r="K51" s="359">
        <v>23</v>
      </c>
      <c r="L51" s="359">
        <v>20</v>
      </c>
      <c r="M51" s="360">
        <v>14</v>
      </c>
    </row>
    <row r="52" spans="2:13" ht="27.75" customHeight="1" x14ac:dyDescent="0.15">
      <c r="B52" s="1188"/>
      <c r="C52" s="1189"/>
      <c r="D52" s="106"/>
      <c r="E52" s="1190" t="s">
        <v>43</v>
      </c>
      <c r="F52" s="1190"/>
      <c r="G52" s="1190"/>
      <c r="H52" s="1191"/>
      <c r="I52" s="358">
        <v>4853</v>
      </c>
      <c r="J52" s="359">
        <v>4664</v>
      </c>
      <c r="K52" s="359">
        <v>4436</v>
      </c>
      <c r="L52" s="359">
        <v>4236</v>
      </c>
      <c r="M52" s="360">
        <v>3994</v>
      </c>
    </row>
    <row r="53" spans="2:13" ht="27.75" customHeight="1" thickBot="1" x14ac:dyDescent="0.2">
      <c r="B53" s="1192" t="s">
        <v>19</v>
      </c>
      <c r="C53" s="1193"/>
      <c r="D53" s="110"/>
      <c r="E53" s="1194" t="s">
        <v>44</v>
      </c>
      <c r="F53" s="1194"/>
      <c r="G53" s="1194"/>
      <c r="H53" s="1195"/>
      <c r="I53" s="361">
        <v>1368</v>
      </c>
      <c r="J53" s="362">
        <v>846</v>
      </c>
      <c r="K53" s="362">
        <v>92</v>
      </c>
      <c r="L53" s="362">
        <v>-581</v>
      </c>
      <c r="M53" s="363">
        <v>-1041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nNohzyLagBZDqYlYg8bGkNQgBeThQmm7nFszjH/z3Uzsx5OmxD/euRXS25GnR9b116AZyVlQv1u+egrh6K/8Q==" saltValue="PYhvGjIbRwAUy071HQoW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2527</v>
      </c>
      <c r="G55" s="122">
        <v>2927</v>
      </c>
      <c r="H55" s="123">
        <v>3087</v>
      </c>
    </row>
    <row r="56" spans="2:8" ht="52.5" customHeight="1" x14ac:dyDescent="0.15">
      <c r="B56" s="124"/>
      <c r="C56" s="1213" t="s">
        <v>47</v>
      </c>
      <c r="D56" s="1213"/>
      <c r="E56" s="1214"/>
      <c r="F56" s="125">
        <v>200</v>
      </c>
      <c r="G56" s="125">
        <v>200</v>
      </c>
      <c r="H56" s="126">
        <v>240</v>
      </c>
    </row>
    <row r="57" spans="2:8" ht="53.25" customHeight="1" x14ac:dyDescent="0.15">
      <c r="B57" s="124"/>
      <c r="C57" s="1215" t="s">
        <v>48</v>
      </c>
      <c r="D57" s="1215"/>
      <c r="E57" s="1216"/>
      <c r="F57" s="127">
        <v>233</v>
      </c>
      <c r="G57" s="127">
        <v>247</v>
      </c>
      <c r="H57" s="128">
        <v>230</v>
      </c>
    </row>
    <row r="58" spans="2:8" ht="45.75" customHeight="1" x14ac:dyDescent="0.15">
      <c r="B58" s="129"/>
      <c r="C58" s="1203" t="s">
        <v>551</v>
      </c>
      <c r="D58" s="1204"/>
      <c r="E58" s="1205"/>
      <c r="F58" s="130">
        <v>186</v>
      </c>
      <c r="G58" s="130">
        <v>186</v>
      </c>
      <c r="H58" s="131">
        <v>186</v>
      </c>
    </row>
    <row r="59" spans="2:8" ht="45.75" customHeight="1" x14ac:dyDescent="0.15">
      <c r="B59" s="129"/>
      <c r="C59" s="1203" t="s">
        <v>552</v>
      </c>
      <c r="D59" s="1204"/>
      <c r="E59" s="1205"/>
      <c r="F59" s="130">
        <v>12</v>
      </c>
      <c r="G59" s="130">
        <v>15</v>
      </c>
      <c r="H59" s="131">
        <v>18</v>
      </c>
    </row>
    <row r="60" spans="2:8" ht="45.75" customHeight="1" x14ac:dyDescent="0.15">
      <c r="B60" s="129"/>
      <c r="C60" s="1203" t="s">
        <v>553</v>
      </c>
      <c r="D60" s="1204"/>
      <c r="E60" s="1205"/>
      <c r="F60" s="130">
        <v>24</v>
      </c>
      <c r="G60" s="130">
        <v>36</v>
      </c>
      <c r="H60" s="131">
        <v>15</v>
      </c>
    </row>
    <row r="61" spans="2:8" ht="45.75" customHeight="1" x14ac:dyDescent="0.15">
      <c r="B61" s="129"/>
      <c r="C61" s="1203" t="s">
        <v>554</v>
      </c>
      <c r="D61" s="1204"/>
      <c r="E61" s="1205"/>
      <c r="F61" s="130">
        <v>10</v>
      </c>
      <c r="G61" s="130">
        <v>10</v>
      </c>
      <c r="H61" s="131">
        <v>10</v>
      </c>
    </row>
    <row r="62" spans="2:8" ht="45.75" customHeight="1" thickBot="1" x14ac:dyDescent="0.2">
      <c r="B62" s="132"/>
      <c r="C62" s="1206"/>
      <c r="D62" s="1207"/>
      <c r="E62" s="1208"/>
      <c r="F62" s="133"/>
      <c r="G62" s="133"/>
      <c r="H62" s="134"/>
    </row>
    <row r="63" spans="2:8" ht="52.5" customHeight="1" thickBot="1" x14ac:dyDescent="0.2">
      <c r="B63" s="135"/>
      <c r="C63" s="1209" t="s">
        <v>49</v>
      </c>
      <c r="D63" s="1209"/>
      <c r="E63" s="1210"/>
      <c r="F63" s="136">
        <v>2960</v>
      </c>
      <c r="G63" s="136">
        <v>3373</v>
      </c>
      <c r="H63" s="137">
        <v>3557</v>
      </c>
    </row>
    <row r="64" spans="2:8" x14ac:dyDescent="0.15"/>
  </sheetData>
  <sheetProtection algorithmName="SHA-512" hashValue="TvQLwd9e18FiRNVjNmnVrRGWFHi92fSC8yA0GF6n2mTQ6NHEgJg1pJU18k2opzYrWCJqKUvQxtoFM/Tyr1tZNw==" saltValue="mGIeZsROWgyavND1jzyD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29656</v>
      </c>
      <c r="E3" s="156"/>
      <c r="F3" s="157">
        <v>93492</v>
      </c>
      <c r="G3" s="158"/>
      <c r="H3" s="159"/>
    </row>
    <row r="4" spans="1:8" x14ac:dyDescent="0.15">
      <c r="A4" s="160"/>
      <c r="B4" s="161"/>
      <c r="C4" s="162"/>
      <c r="D4" s="163">
        <v>13989</v>
      </c>
      <c r="E4" s="164"/>
      <c r="F4" s="165">
        <v>53316</v>
      </c>
      <c r="G4" s="166"/>
      <c r="H4" s="167"/>
    </row>
    <row r="5" spans="1:8" x14ac:dyDescent="0.15">
      <c r="A5" s="148" t="s">
        <v>517</v>
      </c>
      <c r="B5" s="153"/>
      <c r="C5" s="154"/>
      <c r="D5" s="155">
        <v>75399</v>
      </c>
      <c r="E5" s="156"/>
      <c r="F5" s="157">
        <v>94796</v>
      </c>
      <c r="G5" s="158"/>
      <c r="H5" s="159"/>
    </row>
    <row r="6" spans="1:8" x14ac:dyDescent="0.15">
      <c r="A6" s="160"/>
      <c r="B6" s="161"/>
      <c r="C6" s="162"/>
      <c r="D6" s="163">
        <v>37413</v>
      </c>
      <c r="E6" s="164"/>
      <c r="F6" s="165">
        <v>55781</v>
      </c>
      <c r="G6" s="166"/>
      <c r="H6" s="167"/>
    </row>
    <row r="7" spans="1:8" x14ac:dyDescent="0.15">
      <c r="A7" s="148" t="s">
        <v>518</v>
      </c>
      <c r="B7" s="153"/>
      <c r="C7" s="154"/>
      <c r="D7" s="155">
        <v>35113</v>
      </c>
      <c r="E7" s="156"/>
      <c r="F7" s="157">
        <v>85942</v>
      </c>
      <c r="G7" s="158"/>
      <c r="H7" s="159"/>
    </row>
    <row r="8" spans="1:8" x14ac:dyDescent="0.15">
      <c r="A8" s="160"/>
      <c r="B8" s="161"/>
      <c r="C8" s="162"/>
      <c r="D8" s="163">
        <v>16679</v>
      </c>
      <c r="E8" s="164"/>
      <c r="F8" s="165">
        <v>48630</v>
      </c>
      <c r="G8" s="166"/>
      <c r="H8" s="167"/>
    </row>
    <row r="9" spans="1:8" x14ac:dyDescent="0.15">
      <c r="A9" s="148" t="s">
        <v>519</v>
      </c>
      <c r="B9" s="153"/>
      <c r="C9" s="154"/>
      <c r="D9" s="155">
        <v>39923</v>
      </c>
      <c r="E9" s="156"/>
      <c r="F9" s="157">
        <v>95007</v>
      </c>
      <c r="G9" s="158"/>
      <c r="H9" s="159"/>
    </row>
    <row r="10" spans="1:8" x14ac:dyDescent="0.15">
      <c r="A10" s="160"/>
      <c r="B10" s="161"/>
      <c r="C10" s="162"/>
      <c r="D10" s="163">
        <v>26477</v>
      </c>
      <c r="E10" s="164"/>
      <c r="F10" s="165">
        <v>48509</v>
      </c>
      <c r="G10" s="166"/>
      <c r="H10" s="167"/>
    </row>
    <row r="11" spans="1:8" x14ac:dyDescent="0.15">
      <c r="A11" s="148" t="s">
        <v>520</v>
      </c>
      <c r="B11" s="153"/>
      <c r="C11" s="154"/>
      <c r="D11" s="155">
        <v>26886</v>
      </c>
      <c r="E11" s="156"/>
      <c r="F11" s="157">
        <v>98176</v>
      </c>
      <c r="G11" s="158"/>
      <c r="H11" s="159"/>
    </row>
    <row r="12" spans="1:8" x14ac:dyDescent="0.15">
      <c r="A12" s="160"/>
      <c r="B12" s="161"/>
      <c r="C12" s="168"/>
      <c r="D12" s="163">
        <v>15674</v>
      </c>
      <c r="E12" s="164"/>
      <c r="F12" s="165">
        <v>58489</v>
      </c>
      <c r="G12" s="166"/>
      <c r="H12" s="167"/>
    </row>
    <row r="13" spans="1:8" x14ac:dyDescent="0.15">
      <c r="A13" s="148"/>
      <c r="B13" s="153"/>
      <c r="C13" s="169"/>
      <c r="D13" s="170">
        <v>41395</v>
      </c>
      <c r="E13" s="171"/>
      <c r="F13" s="172">
        <v>93483</v>
      </c>
      <c r="G13" s="173"/>
      <c r="H13" s="159"/>
    </row>
    <row r="14" spans="1:8" x14ac:dyDescent="0.15">
      <c r="A14" s="160"/>
      <c r="B14" s="161"/>
      <c r="C14" s="162"/>
      <c r="D14" s="163">
        <v>22046</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9.0399999999999991</v>
      </c>
      <c r="C19" s="174">
        <f>ROUND(VALUE(SUBSTITUTE(実質収支比率等に係る経年分析!G$48,"▲","-")),2)</f>
        <v>6.2</v>
      </c>
      <c r="D19" s="174">
        <f>ROUND(VALUE(SUBSTITUTE(実質収支比率等に係る経年分析!H$48,"▲","-")),2)</f>
        <v>6.91</v>
      </c>
      <c r="E19" s="174">
        <f>ROUND(VALUE(SUBSTITUTE(実質収支比率等に係る経年分析!I$48,"▲","-")),2)</f>
        <v>7.58</v>
      </c>
      <c r="F19" s="174">
        <f>ROUND(VALUE(SUBSTITUTE(実質収支比率等に係る経年分析!J$48,"▲","-")),2)</f>
        <v>7.9</v>
      </c>
    </row>
    <row r="20" spans="1:11" x14ac:dyDescent="0.15">
      <c r="A20" s="174" t="s">
        <v>53</v>
      </c>
      <c r="B20" s="174">
        <f>ROUND(VALUE(SUBSTITUTE(実質収支比率等に係る経年分析!F$47,"▲","-")),2)</f>
        <v>48.39</v>
      </c>
      <c r="C20" s="174">
        <f>ROUND(VALUE(SUBSTITUTE(実質収支比率等に係る経年分析!G$47,"▲","-")),2)</f>
        <v>57.38</v>
      </c>
      <c r="D20" s="174">
        <f>ROUND(VALUE(SUBSTITUTE(実質収支比率等に係る経年分析!H$47,"▲","-")),2)</f>
        <v>61.71</v>
      </c>
      <c r="E20" s="174">
        <f>ROUND(VALUE(SUBSTITUTE(実質収支比率等に係る経年分析!I$47,"▲","-")),2)</f>
        <v>73.180000000000007</v>
      </c>
      <c r="F20" s="174">
        <f>ROUND(VALUE(SUBSTITUTE(実質収支比率等に係る経年分析!J$47,"▲","-")),2)</f>
        <v>76.73</v>
      </c>
    </row>
    <row r="21" spans="1:11" x14ac:dyDescent="0.15">
      <c r="A21" s="174" t="s">
        <v>54</v>
      </c>
      <c r="B21" s="174">
        <f>IF(ISNUMBER(VALUE(SUBSTITUTE(実質収支比率等に係る経年分析!F$49,"▲","-"))),ROUND(VALUE(SUBSTITUTE(実質収支比率等に係る経年分析!F$49,"▲","-")),2),NA())</f>
        <v>-6.11</v>
      </c>
      <c r="C21" s="174">
        <f>IF(ISNUMBER(VALUE(SUBSTITUTE(実質収支比率等に係る経年分析!G$49,"▲","-"))),ROUND(VALUE(SUBSTITUTE(実質収支比率等に係る経年分析!G$49,"▲","-")),2),NA())</f>
        <v>2.63</v>
      </c>
      <c r="D21" s="174">
        <f>IF(ISNUMBER(VALUE(SUBSTITUTE(実質収支比率等に係る経年分析!H$49,"▲","-"))),ROUND(VALUE(SUBSTITUTE(実質収支比率等に係る経年分析!H$49,"▲","-")),2),NA())</f>
        <v>5.25</v>
      </c>
      <c r="E21" s="174">
        <f>IF(ISNUMBER(VALUE(SUBSTITUTE(実質収支比率等に係る経年分析!I$49,"▲","-"))),ROUND(VALUE(SUBSTITUTE(実質収支比率等に係る経年分析!I$49,"▲","-")),2),NA())</f>
        <v>6.76</v>
      </c>
      <c r="F21" s="174">
        <f>IF(ISNUMBER(VALUE(SUBSTITUTE(実質収支比率等に係る経年分析!J$49,"▲","-"))),ROUND(VALUE(SUBSTITUTE(実質収支比率等に係る経年分析!J$49,"▲","-")),2),NA())</f>
        <v>0.37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階上町漁業集落排水事業特別会計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階上町後期高齢者医療特別会計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階上町公共下水道事業特別会計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15">
      <c r="A34" s="175" t="str">
        <f>IF(連結実質赤字比率に係る赤字・黒字の構成分析!C$36="",NA(),連結実質赤字比率に係る赤字・黒字の構成分析!C$36)</f>
        <v>階上町介護保険特別会計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15">
      <c r="A35" s="175" t="str">
        <f>IF(連結実質赤字比率に係る赤字・黒字の構成分析!C$35="",NA(),連結実質赤字比率に係る赤字・黒字の構成分析!C$35)</f>
        <v>階上町国民健康保険特別会計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9.0399999999999991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559</v>
      </c>
      <c r="E42" s="176"/>
      <c r="F42" s="176"/>
      <c r="G42" s="176">
        <f>'実質公債費比率（分子）の構造'!L$52</f>
        <v>530</v>
      </c>
      <c r="H42" s="176"/>
      <c r="I42" s="176"/>
      <c r="J42" s="176">
        <f>'実質公債費比率（分子）の構造'!M$52</f>
        <v>498</v>
      </c>
      <c r="K42" s="176"/>
      <c r="L42" s="176"/>
      <c r="M42" s="176">
        <f>'実質公債費比率（分子）の構造'!N$52</f>
        <v>454</v>
      </c>
      <c r="N42" s="176"/>
      <c r="O42" s="176"/>
      <c r="P42" s="176">
        <f>'実質公債費比率（分子）の構造'!O$52</f>
        <v>430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35</v>
      </c>
      <c r="C45" s="176"/>
      <c r="D45" s="176"/>
      <c r="E45" s="176">
        <f>'実質公債費比率（分子）の構造'!L$49</f>
        <v>23</v>
      </c>
      <c r="F45" s="176"/>
      <c r="G45" s="176"/>
      <c r="H45" s="176">
        <f>'実質公債費比率（分子）の構造'!M$49</f>
        <v>27</v>
      </c>
      <c r="I45" s="176"/>
      <c r="J45" s="176"/>
      <c r="K45" s="176">
        <f>'実質公債費比率（分子）の構造'!N$49</f>
        <v>29</v>
      </c>
      <c r="L45" s="176"/>
      <c r="M45" s="176"/>
      <c r="N45" s="176">
        <f>'実質公債費比率（分子）の構造'!O$49</f>
        <v>31</v>
      </c>
      <c r="O45" s="176"/>
      <c r="P45" s="176"/>
    </row>
    <row r="46" spans="1:16" x14ac:dyDescent="0.15">
      <c r="A46" s="176" t="s">
        <v>64</v>
      </c>
      <c r="B46" s="176">
        <f>'実質公債費比率（分子）の構造'!K$48</f>
        <v>114</v>
      </c>
      <c r="C46" s="176"/>
      <c r="D46" s="176"/>
      <c r="E46" s="176">
        <f>'実質公債費比率（分子）の構造'!L$48</f>
        <v>115</v>
      </c>
      <c r="F46" s="176"/>
      <c r="G46" s="176"/>
      <c r="H46" s="176">
        <f>'実質公債費比率（分子）の構造'!M$48</f>
        <v>120</v>
      </c>
      <c r="I46" s="176"/>
      <c r="J46" s="176"/>
      <c r="K46" s="176">
        <f>'実質公債費比率（分子）の構造'!N$48</f>
        <v>129</v>
      </c>
      <c r="L46" s="176"/>
      <c r="M46" s="176"/>
      <c r="N46" s="176">
        <f>'実質公債費比率（分子）の構造'!O$48</f>
        <v>136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784</v>
      </c>
      <c r="C49" s="176"/>
      <c r="D49" s="176"/>
      <c r="E49" s="176">
        <f>'実質公債費比率（分子）の構造'!L$45</f>
        <v>761</v>
      </c>
      <c r="F49" s="176"/>
      <c r="G49" s="176"/>
      <c r="H49" s="176">
        <f>'実質公債費比率（分子）の構造'!M$45</f>
        <v>741</v>
      </c>
      <c r="I49" s="176"/>
      <c r="J49" s="176"/>
      <c r="K49" s="176">
        <f>'実質公債費比率（分子）の構造'!N$45</f>
        <v>676</v>
      </c>
      <c r="L49" s="176"/>
      <c r="M49" s="176"/>
      <c r="N49" s="176">
        <f>'実質公債費比率（分子）の構造'!O$45</f>
        <v>633</v>
      </c>
      <c r="O49" s="176"/>
      <c r="P49" s="176"/>
    </row>
    <row r="50" spans="1:16" x14ac:dyDescent="0.15">
      <c r="A50" s="176" t="s">
        <v>67</v>
      </c>
      <c r="B50" s="176" t="e">
        <f>NA()</f>
        <v>#N/A</v>
      </c>
      <c r="C50" s="176">
        <f>IF(ISNUMBER('実質公債費比率（分子）の構造'!K$53),'実質公債費比率（分子）の構造'!K$53,NA())</f>
        <v>374</v>
      </c>
      <c r="D50" s="176" t="e">
        <f>NA()</f>
        <v>#N/A</v>
      </c>
      <c r="E50" s="176" t="e">
        <f>NA()</f>
        <v>#N/A</v>
      </c>
      <c r="F50" s="176">
        <f>IF(ISNUMBER('実質公債費比率（分子）の構造'!L$53),'実質公債費比率（分子）の構造'!L$53,NA())</f>
        <v>369</v>
      </c>
      <c r="G50" s="176" t="e">
        <f>NA()</f>
        <v>#N/A</v>
      </c>
      <c r="H50" s="176" t="e">
        <f>NA()</f>
        <v>#N/A</v>
      </c>
      <c r="I50" s="176">
        <f>IF(ISNUMBER('実質公債費比率（分子）の構造'!M$53),'実質公債費比率（分子）の構造'!M$53,NA())</f>
        <v>390</v>
      </c>
      <c r="J50" s="176" t="e">
        <f>NA()</f>
        <v>#N/A</v>
      </c>
      <c r="K50" s="176" t="e">
        <f>NA()</f>
        <v>#N/A</v>
      </c>
      <c r="L50" s="176">
        <f>IF(ISNUMBER('実質公債費比率（分子）の構造'!N$53),'実質公債費比率（分子）の構造'!N$53,NA())</f>
        <v>380</v>
      </c>
      <c r="M50" s="176" t="e">
        <f>NA()</f>
        <v>#N/A</v>
      </c>
      <c r="N50" s="176" t="e">
        <f>NA()</f>
        <v>#N/A</v>
      </c>
      <c r="O50" s="176">
        <f>IF(ISNUMBER('実質公債費比率（分子）の構造'!O$53),'実質公債費比率（分子）の構造'!O$53,NA())</f>
        <v>370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4853</v>
      </c>
      <c r="E56" s="175"/>
      <c r="F56" s="175"/>
      <c r="G56" s="175">
        <f>'将来負担比率（分子）の構造'!J$52</f>
        <v>4664</v>
      </c>
      <c r="H56" s="175"/>
      <c r="I56" s="175"/>
      <c r="J56" s="175">
        <f>'将来負担比率（分子）の構造'!K$52</f>
        <v>4436</v>
      </c>
      <c r="K56" s="175"/>
      <c r="L56" s="175"/>
      <c r="M56" s="175">
        <f>'将来負担比率（分子）の構造'!L$52</f>
        <v>4236</v>
      </c>
      <c r="N56" s="175"/>
      <c r="O56" s="175"/>
      <c r="P56" s="175">
        <f>'将来負担比率（分子）の構造'!M$52</f>
        <v>3994</v>
      </c>
    </row>
    <row r="57" spans="1:16" x14ac:dyDescent="0.15">
      <c r="A57" s="175" t="s">
        <v>42</v>
      </c>
      <c r="B57" s="175"/>
      <c r="C57" s="175"/>
      <c r="D57" s="175">
        <f>'将来負担比率（分子）の構造'!I$51</f>
        <v>36</v>
      </c>
      <c r="E57" s="175"/>
      <c r="F57" s="175"/>
      <c r="G57" s="175">
        <f>'将来負担比率（分子）の構造'!J$51</f>
        <v>25</v>
      </c>
      <c r="H57" s="175"/>
      <c r="I57" s="175"/>
      <c r="J57" s="175">
        <f>'将来負担比率（分子）の構造'!K$51</f>
        <v>23</v>
      </c>
      <c r="K57" s="175"/>
      <c r="L57" s="175"/>
      <c r="M57" s="175">
        <f>'将来負担比率（分子）の構造'!L$51</f>
        <v>20</v>
      </c>
      <c r="N57" s="175"/>
      <c r="O57" s="175"/>
      <c r="P57" s="175">
        <f>'将来負担比率（分子）の構造'!M$51</f>
        <v>14</v>
      </c>
    </row>
    <row r="58" spans="1:16" x14ac:dyDescent="0.15">
      <c r="A58" s="175" t="s">
        <v>41</v>
      </c>
      <c r="B58" s="175"/>
      <c r="C58" s="175"/>
      <c r="D58" s="175">
        <f>'将来負担比率（分子）の構造'!I$50</f>
        <v>2438</v>
      </c>
      <c r="E58" s="175"/>
      <c r="F58" s="175"/>
      <c r="G58" s="175">
        <f>'将来負担比率（分子）の構造'!J$50</f>
        <v>2864</v>
      </c>
      <c r="H58" s="175"/>
      <c r="I58" s="175"/>
      <c r="J58" s="175">
        <f>'将来負担比率（分子）の構造'!K$50</f>
        <v>3451</v>
      </c>
      <c r="K58" s="175"/>
      <c r="L58" s="175"/>
      <c r="M58" s="175">
        <f>'将来負担比率（分子）の構造'!L$50</f>
        <v>3912</v>
      </c>
      <c r="N58" s="175"/>
      <c r="O58" s="175"/>
      <c r="P58" s="175">
        <f>'将来負担比率（分子）の構造'!M$50</f>
        <v>4193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478</v>
      </c>
      <c r="C62" s="175"/>
      <c r="D62" s="175"/>
      <c r="E62" s="175">
        <f>'将来負担比率（分子）の構造'!J$45</f>
        <v>464</v>
      </c>
      <c r="F62" s="175"/>
      <c r="G62" s="175"/>
      <c r="H62" s="175">
        <f>'将来負担比率（分子）の構造'!K$45</f>
        <v>460</v>
      </c>
      <c r="I62" s="175"/>
      <c r="J62" s="175"/>
      <c r="K62" s="175">
        <f>'将来負担比率（分子）の構造'!L$45</f>
        <v>452</v>
      </c>
      <c r="L62" s="175"/>
      <c r="M62" s="175"/>
      <c r="N62" s="175">
        <f>'将来負担比率（分子）の構造'!M$45</f>
        <v>453</v>
      </c>
      <c r="O62" s="175"/>
      <c r="P62" s="175"/>
    </row>
    <row r="63" spans="1:16" x14ac:dyDescent="0.15">
      <c r="A63" s="175" t="s">
        <v>34</v>
      </c>
      <c r="B63" s="175">
        <f>'将来負担比率（分子）の構造'!I$44</f>
        <v>250</v>
      </c>
      <c r="C63" s="175"/>
      <c r="D63" s="175"/>
      <c r="E63" s="175">
        <f>'将来負担比率（分子）の構造'!J$44</f>
        <v>254</v>
      </c>
      <c r="F63" s="175"/>
      <c r="G63" s="175"/>
      <c r="H63" s="175">
        <f>'将来負担比率（分子）の構造'!K$44</f>
        <v>261</v>
      </c>
      <c r="I63" s="175"/>
      <c r="J63" s="175"/>
      <c r="K63" s="175">
        <f>'将来負担比率（分子）の構造'!L$44</f>
        <v>252</v>
      </c>
      <c r="L63" s="175"/>
      <c r="M63" s="175"/>
      <c r="N63" s="175">
        <f>'将来負担比率（分子）の構造'!M$44</f>
        <v>276</v>
      </c>
      <c r="O63" s="175"/>
      <c r="P63" s="175"/>
    </row>
    <row r="64" spans="1:16" x14ac:dyDescent="0.15">
      <c r="A64" s="175" t="s">
        <v>33</v>
      </c>
      <c r="B64" s="175">
        <f>'将来負担比率（分子）の構造'!I$43</f>
        <v>2016</v>
      </c>
      <c r="C64" s="175"/>
      <c r="D64" s="175"/>
      <c r="E64" s="175">
        <f>'将来負担比率（分子）の構造'!J$43</f>
        <v>1966</v>
      </c>
      <c r="F64" s="175"/>
      <c r="G64" s="175"/>
      <c r="H64" s="175">
        <f>'将来負担比率（分子）の構造'!K$43</f>
        <v>1915</v>
      </c>
      <c r="I64" s="175"/>
      <c r="J64" s="175"/>
      <c r="K64" s="175">
        <f>'将来負担比率（分子）の構造'!L$43</f>
        <v>1907</v>
      </c>
      <c r="L64" s="175"/>
      <c r="M64" s="175"/>
      <c r="N64" s="175">
        <f>'将来負担比率（分子）の構造'!M$43</f>
        <v>1900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5951</v>
      </c>
      <c r="C66" s="175"/>
      <c r="D66" s="175"/>
      <c r="E66" s="175">
        <f>'将来負担比率（分子）の構造'!J$41</f>
        <v>5715</v>
      </c>
      <c r="F66" s="175"/>
      <c r="G66" s="175"/>
      <c r="H66" s="175">
        <f>'将来負担比率（分子）の構造'!K$41</f>
        <v>5366</v>
      </c>
      <c r="I66" s="175"/>
      <c r="J66" s="175"/>
      <c r="K66" s="175">
        <f>'将来負担比率（分子）の構造'!L$41</f>
        <v>4976</v>
      </c>
      <c r="L66" s="175"/>
      <c r="M66" s="175"/>
      <c r="N66" s="175">
        <f>'将来負担比率（分子）の構造'!M$41</f>
        <v>4532</v>
      </c>
      <c r="O66" s="175"/>
      <c r="P66" s="175"/>
    </row>
    <row r="67" spans="1:16" x14ac:dyDescent="0.15">
      <c r="A67" s="175" t="s">
        <v>71</v>
      </c>
      <c r="B67" s="175" t="e">
        <f>NA()</f>
        <v>#N/A</v>
      </c>
      <c r="C67" s="175">
        <f>IF(ISNUMBER('将来負担比率（分子）の構造'!I$53), IF('将来負担比率（分子）の構造'!I$53 &lt; 0, 0, '将来負担比率（分子）の構造'!I$53), NA())</f>
        <v>1368</v>
      </c>
      <c r="D67" s="175" t="e">
        <f>NA()</f>
        <v>#N/A</v>
      </c>
      <c r="E67" s="175" t="e">
        <f>NA()</f>
        <v>#N/A</v>
      </c>
      <c r="F67" s="175">
        <f>IF(ISNUMBER('将来負担比率（分子）の構造'!J$53), IF('将来負担比率（分子）の構造'!J$53 &lt; 0, 0, '将来負担比率（分子）の構造'!J$53), NA())</f>
        <v>846</v>
      </c>
      <c r="G67" s="175" t="e">
        <f>NA()</f>
        <v>#N/A</v>
      </c>
      <c r="H67" s="175" t="e">
        <f>NA()</f>
        <v>#N/A</v>
      </c>
      <c r="I67" s="175">
        <f>IF(ISNUMBER('将来負担比率（分子）の構造'!K$53), IF('将来負担比率（分子）の構造'!K$53 &lt; 0, 0, '将来負担比率（分子）の構造'!K$53), NA())</f>
        <v>92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2527</v>
      </c>
      <c r="C72" s="179">
        <f>基金残高に係る経年分析!G55</f>
        <v>2927</v>
      </c>
      <c r="D72" s="179">
        <f>基金残高に係る経年分析!H55</f>
        <v>3087</v>
      </c>
    </row>
    <row r="73" spans="1:16" x14ac:dyDescent="0.15">
      <c r="A73" s="178" t="s">
        <v>74</v>
      </c>
      <c r="B73" s="179">
        <f>基金残高に係る経年分析!F56</f>
        <v>200</v>
      </c>
      <c r="C73" s="179">
        <f>基金残高に係る経年分析!G56</f>
        <v>200</v>
      </c>
      <c r="D73" s="179">
        <f>基金残高に係る経年分析!H56</f>
        <v>240</v>
      </c>
    </row>
    <row r="74" spans="1:16" x14ac:dyDescent="0.15">
      <c r="A74" s="178" t="s">
        <v>75</v>
      </c>
      <c r="B74" s="179">
        <f>基金残高に係る経年分析!F57</f>
        <v>233</v>
      </c>
      <c r="C74" s="179">
        <f>基金残高に係る経年分析!G57</f>
        <v>247</v>
      </c>
      <c r="D74" s="179">
        <f>基金残高に係る経年分析!H57</f>
        <v>230</v>
      </c>
    </row>
  </sheetData>
  <sheetProtection algorithmName="SHA-512" hashValue="DVAeJlyoDLB5U5LBQVGjAL7hN8DCx3IzW+Px2CNA2g/MU4f367pXxl7XNquLpu5JeOCKgI15X+c29MV/xiP7zQ==" saltValue="scY1PQnGHZayErFvGR1k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2025-03-19T02:09:51Z</cp:lastPrinted>
  <dcterms:created xsi:type="dcterms:W3CDTF">2025-02-19T00:32:07Z</dcterms:created>
  <dcterms:modified xsi:type="dcterms:W3CDTF">2025-03-23T23:59:11Z</dcterms:modified>
  <cp:category/>
</cp:coreProperties>
</file>