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7→28（H26財政状況資料集）\06_HP掲載\"/>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alcMode="manual"/>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BW40" i="9" s="1"/>
  <c r="BW41" i="9" s="1"/>
  <c r="BW42" i="9" s="1"/>
  <c r="BW43" i="9" s="1"/>
  <c r="AM34" i="9"/>
  <c r="C34" i="9"/>
  <c r="U34" i="9" s="1"/>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<sst xmlns="http://schemas.openxmlformats.org/spreadsheetml/2006/main" count="980" uniqueCount="538">
  <si>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</si>
  <si>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</si>
  <si>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</si>
  <si>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</si>
  <si>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</si>
  <si>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</si>
  <si>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</si>
  <si>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</si>
  <si>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</si>
  <si>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</si>
  <si>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</si>
  <si>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</si>
  <si>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</si>
  <si>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</si>
  <si>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</si>
  <si>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</si>
  <si>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</si>
  <si>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</si>
  <si>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</si>
  <si>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</si>
  <si>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</si>
  <si>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</si>
  <si>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</si>
  <si>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</si>
  <si>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</si>
  <si>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</si>
  <si>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</si>
  <si>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</si>
  <si>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</si>
  <si>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</si>
  <si>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</si>
  <si>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</si>
  <si>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</si>
  <si>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</si>
  <si>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</si>
  <si>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</si>
  <si>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</si>
  <si>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</si>
  <si>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</si>
  <si>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</si>
  <si>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</si>
  <si>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</si>
  <si>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</si>
  <si>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</si>
  <si>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</si>
  <si>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</si>
  <si>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</si>
  <si>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</si>
  <si>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</si>
  <si>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</si>
  <si>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</si>
  <si>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</si>
  <si>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</si>
  <si>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</si>
  <si>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</si>
  <si>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</si>
  <si>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</si>
  <si>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</si>
  <si>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</si>
  <si>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</si>
  <si>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</si>
  <si>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</si>
  <si>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</si>
  <si>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</si>
  <si>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</si>
  <si>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</si>
  <si>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</si>
  <si>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</si>
  <si>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</si>
  <si>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</si>
  <si>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</si>
  <si>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</si>
  <si>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</si>
  <si>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</si>
  <si>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</si>
  <si>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</si>
  <si>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</si>
  <si>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</si>
  <si>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</si>
  <si>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</si>
  <si>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</si>
  <si>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</si>
  <si>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階上町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</si>
  <si>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</si>
  <si>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</si>
  <si>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</si>
  <si>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</si>
  <si>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</si>
  <si>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</si>
  <si>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</si>
  <si>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</si>
  <si>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</si>
  <si>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</si>
  <si>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</si>
  <si>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</si>
  <si>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</si>
  <si>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</si>
  <si>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</si>
  <si>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</si>
  <si>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</si>
  <si>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</si>
  <si>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</si>
  <si>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</si>
  <si>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</si>
  <si>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</si>
  <si>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</si>
  <si>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</si>
  <si>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</si>
  <si>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</si>
  <si>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</si>
  <si>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</si>
  <si>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</si>
  <si>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</si>
  <si>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</si>
  <si>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</si>
  <si>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</si>
  <si>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</si>
  <si>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</si>
  <si>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</si>
  <si>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</si>
  <si>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</si>
  <si>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</si>
  <si>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</si>
  <si>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</si>
  <si>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</si>
  <si>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</si>
  <si>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</si>
  <si>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</si>
  <si>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</si>
  <si>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</si>
  <si>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</si>
  <si>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</si>
  <si>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</si>
  <si>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</si>
  <si>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</si>
  <si>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</si>
  <si>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</si>
  <si>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</si>
  <si>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</si>
  <si>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</si>
  <si>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</si>
  <si>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</si>
  <si>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</si>
  <si>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</si>
  <si>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</si>
  <si>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</si>
  <si>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</si>
  <si>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</si>
  <si>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</si>
  <si>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</si>
  <si>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</si>
  <si>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</si>
  <si>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</si>
  <si>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</si>
  <si>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</si>
  <si>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</si>
  <si>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</si>
  <si>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</si>
  <si>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</si>
  <si>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</si>
  <si>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</si>
  <si>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</si>
  <si>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</si>
  <si>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</si>
  <si>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</si>
  <si>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</si>
  <si>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</si>
  <si>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</si>
  <si>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</si>
  <si>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</si>
  <si>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</si>
  <si>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</si>
  <si>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</si>
  <si>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</si>
  <si>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</si>
  <si>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</si>
  <si>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</si>
  <si>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</si>
  <si>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</si>
  <si>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</si>
  <si>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</si>
  <si>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</si>
  <si>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</si>
  <si>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</si>
  <si>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</si>
  <si>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</si>
  <si>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</si>
  <si>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</si>
  <si>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</si>
  <si>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</si>
  <si>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</si>
  <si>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</si>
  <si>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</si>
  <si>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</si>
  <si>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</si>
  <si>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</si>
  <si>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青森県階上町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</si>
  <si>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</si>
  <si>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</si>
  <si>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</si>
  <si>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</si>
  <si>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</si>
  <si>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</si>
  <si>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</si>
  <si>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</si>
  <si>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</si>
  <si>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</si>
  <si>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</si>
  <si>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</si>
  <si>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</si>
  <si>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</si>
  <si>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</si>
  <si>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</si>
  <si>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</si>
  <si>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</si>
  <si>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</si>
  <si>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</si>
  <si>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</si>
  <si>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</si>
  <si>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</si>
  <si>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</si>
  <si>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</si>
  <si>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</si>
  <si>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</si>
  <si>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</si>
  <si>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</si>
  <si>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</si>
  <si>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</si>
  <si>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</si>
  <si>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</si>
  <si>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</si>
  <si>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</si>
  <si>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</si>
  <si>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</si>
  <si>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</si>
  <si>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</si>
  <si>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</si>
  <si>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</si>
  <si>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</si>
  <si>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</si>
  <si>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</si>
  <si>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</si>
  <si>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</si>
  <si>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</si>
  <si>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</si>
  <si>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</si>
  <si>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</si>
  <si>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</si>
  <si>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</si>
  <si>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</si>
  <si>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</si>
  <si>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</si>
  <si>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</si>
  <si>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</si>
  <si>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</si>
  <si>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</si>
  <si>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</si>
  <si>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</si>
  <si>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</si>
  <si>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</si>
  <si>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</si>
  <si>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</si>
  <si>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</si>
  <si>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</si>
  <si>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</si>
  <si>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</si>
  <si>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</si>
  <si>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</si>
  <si>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</si>
  <si>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</si>
  <si>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</si>
  <si>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</si>
  <si>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</si>
  <si>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</si>
  <si>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</si>
  <si>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</si>
  <si>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</si>
  <si>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</si>
  <si>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</si>
  <si>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</si>
  <si>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</si>
  <si>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</si>
  <si>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</si>
  <si>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</si>
  <si>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</si>
  <si>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</si>
  <si>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</si>
  <si>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</si>
  <si>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</si>
  <si>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</si>
  <si>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</si>
  <si>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</si>
  <si>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</si>
  <si>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</si>
  <si>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</si>
  <si>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</si>
  <si>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</si>
  <si>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</si>
  <si>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</si>
  <si>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</si>
  <si>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</si>
  <si>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</si>
  <si>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</si>
  <si>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</si>
  <si>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</si>
  <si>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</si>
  <si>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</si>
  <si>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</si>
  <si>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</si>
  <si>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</si>
  <si>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</si>
  <si>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</si>
  <si>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</si>
  <si>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</si>
  <si>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</si>
  <si>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</si>
  <si>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</si>
  <si>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</si>
  <si>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</si>
  <si>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</si>
  <si>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</si>
  <si>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</si>
  <si>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</si>
  <si>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</si>
  <si>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</si>
  <si>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</si>
  <si>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</si>
  <si>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</si>
  <si>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</si>
  <si>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</si>
  <si>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</si>
  <si>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</si>
  <si>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</si>
  <si>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</si>
  <si>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</si>
  <si>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</si>
  <si>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</si>
  <si>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</si>
  <si>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</si>
  <si>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</si>
  <si>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</si>
  <si>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</si>
  <si>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</si>
  <si>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</si>
  <si>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</si>
  <si>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青森県階上町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</si>
  <si>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</si>
  <si>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</si>
  <si>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</si>
  <si>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</si>
  <si>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</si>
  <si>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</si>
  <si>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</si>
  <si>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</si>
  <si>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</si>
  <si>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</si>
  <si>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</si>
  <si>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</si>
  <si>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</si>
  <si>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</si>
  <si>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</si>
  <si>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</si>
  <si>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</si>
  <si>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</si>
  <si>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</si>
  <si>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</si>
  <si>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</si>
  <si>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</si>
  <si>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</si>
  <si>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</si>
  <si>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</si>
  <si>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</si>
  <si>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</si>
  <si>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</si>
  <si>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</si>
  <si>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</si>
  <si>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</si>
  <si>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</si>
  <si>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</si>
  <si>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階上町国民健康保険特別会計</t>
    <phoneticPr fontId="5"/>
  </si>
  <si>
    <t>階上町介護保険特別会計</t>
    <phoneticPr fontId="5"/>
  </si>
  <si>
    <t>階上町後期高齢者医療特別会計</t>
    <phoneticPr fontId="5"/>
  </si>
  <si>
    <t>階上町公共下水道事業特別会計</t>
    <phoneticPr fontId="5"/>
  </si>
  <si>
    <t>法非適用企業</t>
    <phoneticPr fontId="5"/>
  </si>
  <si>
    <t>階上町漁業集落排水事業特別会計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</si>
  <si>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</si>
  <si>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</si>
  <si>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</si>
  <si>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</si>
  <si>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</si>
  <si>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</si>
  <si>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</si>
  <si>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</si>
  <si>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</si>
  <si>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</si>
  <si>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</si>
  <si>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</si>
  <si>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</si>
  <si>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</si>
  <si>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</si>
  <si>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</si>
  <si>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</si>
  <si>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</si>
  <si>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</si>
  <si>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</si>
  <si>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</si>
  <si>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</si>
  <si>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</si>
  <si>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</si>
  <si>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</si>
  <si>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</si>
  <si>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</si>
  <si>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</si>
  <si>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</si>
  <si>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</si>
  <si>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</si>
  <si>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</si>
  <si>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</si>
  <si>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</si>
  <si>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</si>
  <si>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</si>
  <si>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</si>
  <si>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</si>
  <si>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</si>
  <si>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</si>
  <si>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</si>
  <si>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</si>
  <si>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</si>
  <si>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</si>
  <si>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</si>
  <si>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</si>
  <si>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</si>
  <si>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</si>
  <si>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</si>
  <si>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</si>
  <si>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</si>
  <si>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</si>
  <si>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</si>
  <si>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</si>
  <si>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</si>
  <si>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</si>
  <si>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</si>
  <si>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</si>
  <si>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</si>
  <si>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</si>
  <si>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</si>
  <si>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</si>
  <si>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</si>
  <si>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</si>
  <si>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</si>
  <si>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</si>
  <si>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</si>
  <si>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</si>
  <si>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</si>
  <si>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</si>
  <si>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</si>
  <si>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</si>
  <si>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</si>
  <si>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</si>
  <si>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</si>
  <si>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</si>
  <si>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</si>
  <si>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</si>
  <si>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</si>
  <si>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</si>
  <si>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</si>
  <si>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</si>
  <si>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</si>
  <si>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</si>
  <si>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</si>
  <si>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</si>
  <si>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</si>
  <si>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</si>
  <si>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</si>
  <si>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</si>
  <si>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</si>
  <si>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</si>
  <si>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</si>
  <si>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</si>
  <si>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</si>
  <si>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</si>
  <si>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</si>
  <si>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</si>
  <si>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</si>
  <si>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</si>
  <si>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</si>
  <si>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</si>
  <si>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</si>
  <si>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</si>
  <si>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</si>
  <si>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</si>
  <si>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</si>
  <si>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</si>
  <si>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</si>
  <si>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</si>
  <si>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</si>
  <si>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</si>
  <si>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</si>
  <si>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</si>
  <si>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</si>
  <si>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</si>
  <si>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</si>
  <si>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</si>
  <si>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</si>
  <si>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</si>
  <si>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</si>
  <si>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</si>
  <si>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</si>
  <si>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</si>
  <si>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</si>
  <si>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</si>
  <si>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</si>
  <si>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</si>
  <si>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</si>
  <si>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</si>
  <si>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</si>
  <si>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</si>
  <si>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4.70</t>
  </si>
  <si>
    <t>▲ 2.02</t>
  </si>
  <si>
    <t>一般会計</t>
  </si>
  <si>
    <t>階上町国民健康保険特別会計</t>
  </si>
  <si>
    <t>階上町介護保険特別会計</t>
  </si>
  <si>
    <t>階上町公共下水道事業特別会計</t>
  </si>
  <si>
    <t>階上町後期高齢者医療特別会計</t>
  </si>
  <si>
    <t>階上町漁業集落排水事業特別会計</t>
  </si>
  <si>
    <t>その他会計（赤字）</t>
  </si>
  <si>
    <t>その他会計（黒字）</t>
  </si>
  <si>
    <t>三戸郡福祉事務組合</t>
    <rPh sb="0" eb="3">
      <t>サンノヘグン</t>
    </rPh>
    <rPh sb="3" eb="5">
      <t>フクシ</t>
    </rPh>
    <rPh sb="5" eb="7">
      <t>ジム</t>
    </rPh>
    <rPh sb="7" eb="9">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</si>
  <si>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</si>
  <si>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青森県市町村総合事務組合</t>
    <rPh sb="0" eb="3">
      <t>アオモリケン</t>
    </rPh>
    <rPh sb="3" eb="6">
      <t>シチョウソン</t>
    </rPh>
    <rPh sb="6" eb="8">
      <t>ソウゴウ</t>
    </rPh>
    <rPh sb="8" eb="10">
      <t>ジム</t>
    </rPh>
    <rPh sb="10" eb="12">
      <t>クミアイ</t>
    </rPh>
    <phoneticPr fontId="2"/>
  </si>
  <si>
    <t>法適用企業</t>
    <rPh sb="0" eb="1">
      <t>ホウ</t>
    </rPh>
    <rPh sb="1" eb="3">
      <t>テキヨウ</t>
    </rPh>
    <rPh sb="3" eb="5">
      <t>キギョウ</t>
    </rPh>
    <phoneticPr fontId="2"/>
  </si>
  <si>
    <t>八戸圏域水道企業団</t>
    <rPh sb="0" eb="2">
      <t>ハチノヘ</t>
    </rPh>
    <rPh sb="2" eb="4">
      <t>ケンイキ</t>
    </rPh>
    <rPh sb="4" eb="6">
      <t>スイドウ</t>
    </rPh>
    <rPh sb="6" eb="8">
      <t>キギョウ</t>
    </rPh>
    <rPh sb="8" eb="9">
      <t>ダン</t>
    </rPh>
    <phoneticPr fontId="2"/>
  </si>
  <si>
    <t>青森県交通災害共済組合</t>
    <rPh sb="0" eb="3">
      <t>アオモリケン</t>
    </rPh>
    <rPh sb="3" eb="5">
      <t>コウツウ</t>
    </rPh>
    <rPh sb="5" eb="7">
      <t>サイガイ</t>
    </rPh>
    <rPh sb="7" eb="9">
      <t>キョウサイ</t>
    </rPh>
    <rPh sb="9" eb="11">
      <t>クミアイ</t>
    </rPh>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</si>
  <si>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</si>
  <si>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八戸市階上町田代小学校中学校組合</t>
    <rPh sb="0" eb="3">
      <t>ハチノヘシ</t>
    </rPh>
    <rPh sb="3" eb="6">
      <t>ハシカミチョウ</t>
    </rPh>
    <rPh sb="6" eb="8">
      <t>タシロ</t>
    </rPh>
    <rPh sb="8" eb="11">
      <t>ショウガッコウ</t>
    </rPh>
    <rPh sb="11" eb="14">
      <t>チュウガッコウ</t>
    </rPh>
    <rPh sb="14" eb="16">
      <t>クミアイ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</si>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</sst>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64717</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37484</c:v>
                </c:pt>
                <c:pt idx="1">
                  <c:v>38647</c:v>
                </c:pt>
                <c:pt idx="2">
                  <c:v>57410</c:v>
                </c:pt>
                <c:pt idx="3">
                  <c:v>66865</c:v>
                </c:pt>
                <c:pt idx="4">
                  <c:v>57719</c:v>
                </c:pt>
              </c:numCache>
            </c:numRef>
          </c:val>
          <c:smooth val="0"/>
        </c:ser>
        <c:dLbls>
          <c:showLegendKey val="0"/>
          <c:showVal val="0"/>
          <c:showCatName val="0"/>
          <c:showSerName val="0"/>
          <c:showPercent val="0"/>
          <c:showBubbleSize val="0"/>
        </c:dLbls>
        <c:marker val="1"/>
        <c:smooth val="0"/>
        <c:axId val="199522864"/>
        <c:axId val="199524432"/>
      </c:lineChart>
      <c:catAx>
        <c:axId val="199522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524432"/>
        <c:crosses val="autoZero"/>
        <c:auto val="1"/>
        <c:lblAlgn val="ctr"/>
        <c:lblOffset val="100"/>
        <c:tickLblSkip val="1"/>
        <c:tickMarkSkip val="1"/>
        <c:noMultiLvlLbl val="0"/>
      </c:catAx>
      <c:valAx>
        <c:axId val="19952443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522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3.85</c:v>
                </c:pt>
                <c:pt idx="1">
                  <c:v>3.85</c:v>
                </c:pt>
                <c:pt idx="2">
                  <c:v>5.78</c:v>
                </c:pt>
                <c:pt idx="3">
                  <c:v>5.15</c:v>
                </c:pt>
                <c:pt idx="4">
                  <c:v>5.01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35.43</c:v>
                </c:pt>
                <c:pt idx="1">
                  <c:v>41.07</c:v>
                </c:pt>
                <c:pt idx="2">
                  <c:v>43.24</c:v>
                </c:pt>
                <c:pt idx="3">
                  <c:v>41.14</c:v>
                </c:pt>
                <c:pt idx="4">
                  <c:v>42.17</c:v>
                </c:pt>
              </c:numCache>
            </c:numRef>
          </c:val>
        </c:ser>
        <c:dLbls>
          <c:showLegendKey val="0"/>
          <c:showVal val="0"/>
          <c:showCatName val="0"/>
          <c:showSerName val="0"/>
          <c:showPercent val="0"/>
          <c:showBubbleSize val="0"/>
        </c:dLbls>
        <c:gapWidth val="250"/>
        <c:overlap val="100"/>
        <c:axId val="448137032"/>
        <c:axId val="448137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4.09</c:v>
                </c:pt>
                <c:pt idx="1">
                  <c:v>2.6</c:v>
                </c:pt>
                <c:pt idx="2">
                  <c:v>1.96</c:v>
                </c:pt>
                <c:pt idx="3">
                  <c:v>-4.7</c:v>
                </c:pt>
                <c:pt idx="4">
                  <c:v>-2.02</c:v>
                </c:pt>
              </c:numCache>
            </c:numRef>
          </c:val>
          <c:smooth val="0"/>
        </c:ser>
        <c:dLbls>
          <c:showLegendKey val="0"/>
          <c:showVal val="0"/>
          <c:showCatName val="0"/>
          <c:showSerName val="0"/>
          <c:showPercent val="0"/>
          <c:showBubbleSize val="0"/>
        </c:dLbls>
        <c:marker val="1"/>
        <c:smooth val="0"/>
        <c:axId val="448137032"/>
        <c:axId val="448137424"/>
      </c:lineChart>
      <c:catAx>
        <c:axId val="448137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8137424"/>
        <c:crosses val="autoZero"/>
        <c:auto val="1"/>
        <c:lblAlgn val="ctr"/>
        <c:lblOffset val="100"/>
        <c:tickLblSkip val="1"/>
        <c:tickMarkSkip val="1"/>
        <c:noMultiLvlLbl val="0"/>
      </c:catAx>
      <c:valAx>
        <c:axId val="448137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8137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階上町漁業集落排水事業特別会計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ser>
        <c:ser>
          <c:idx val="5"/>
          <c:order val="5"/>
          <c:tx>
            <c:strRef>
              <c:f>データシート!$A$32</c:f>
              <c:strCache>
                <c:ptCount val="1"/>
                <c:pt idx="0">
                  <c:v>階上町後期高齢者医療特別会計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ser>
        <c:ser>
          <c:idx val="6"/>
          <c:order val="6"/>
          <c:tx>
            <c:strRef>
              <c:f>データシート!$A$33</c:f>
              <c:strCache>
                <c:ptCount val="1"/>
                <c:pt idx="0">
                  <c:v>階上町公共下水道事業特別会計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0.01</c:v>
                </c:pt>
                <c:pt idx="2">
                  <c:v>#N/A</c:v>
                </c:pt>
                <c:pt idx="3">
                  <c:v>0.05</c:v>
                </c:pt>
                <c:pt idx="4">
                  <c:v>#N/A</c:v>
                </c:pt>
                <c:pt idx="5">
                  <c:v>0.03</c:v>
                </c:pt>
                <c:pt idx="6">
                  <c:v>#N/A</c:v>
                </c:pt>
                <c:pt idx="7">
                  <c:v>0.04</c:v>
                </c:pt>
                <c:pt idx="8">
                  <c:v>#N/A</c:v>
                </c:pt>
                <c:pt idx="9">
                  <c:v>0.06</c:v>
                </c:pt>
              </c:numCache>
            </c:numRef>
          </c:val>
        </c:ser>
        <c:ser>
          <c:idx val="7"/>
          <c:order val="7"/>
          <c:tx>
            <c:strRef>
              <c:f>データシート!$A$34</c:f>
              <c:strCache>
                <c:ptCount val="1"/>
                <c:pt idx="0">
                  <c:v>階上町介護保険特別会計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0.4</c:v>
                </c:pt>
                <c:pt idx="2">
                  <c:v>#N/A</c:v>
                </c:pt>
                <c:pt idx="3">
                  <c:v>0.18</c:v>
                </c:pt>
                <c:pt idx="4">
                  <c:v>#N/A</c:v>
                </c:pt>
                <c:pt idx="5">
                  <c:v>0.2</c:v>
                </c:pt>
                <c:pt idx="6">
                  <c:v>#N/A</c:v>
                </c:pt>
                <c:pt idx="7">
                  <c:v>0.33</c:v>
                </c:pt>
                <c:pt idx="8">
                  <c:v>#N/A</c:v>
                </c:pt>
                <c:pt idx="9">
                  <c:v>0.19</c:v>
                </c:pt>
              </c:numCache>
            </c:numRef>
          </c:val>
        </c:ser>
        <c:ser>
          <c:idx val="8"/>
          <c:order val="8"/>
          <c:tx>
            <c:strRef>
              <c:f>データシート!$A$35</c:f>
              <c:strCache>
                <c:ptCount val="1"/>
                <c:pt idx="0">
                  <c:v>階上町国民健康保険特別会計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2.83</c:v>
                </c:pt>
                <c:pt idx="2">
                  <c:v>#N/A</c:v>
                </c:pt>
                <c:pt idx="3">
                  <c:v>2.36</c:v>
                </c:pt>
                <c:pt idx="4">
                  <c:v>#N/A</c:v>
                </c:pt>
                <c:pt idx="5">
                  <c:v>3</c:v>
                </c:pt>
                <c:pt idx="6">
                  <c:v>#N/A</c:v>
                </c:pt>
                <c:pt idx="7">
                  <c:v>2.59</c:v>
                </c:pt>
                <c:pt idx="8">
                  <c:v>#N/A</c:v>
                </c:pt>
                <c:pt idx="9">
                  <c:v>2.91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3.85</c:v>
                </c:pt>
                <c:pt idx="2">
                  <c:v>#N/A</c:v>
                </c:pt>
                <c:pt idx="3">
                  <c:v>3.84</c:v>
                </c:pt>
                <c:pt idx="4">
                  <c:v>#N/A</c:v>
                </c:pt>
                <c:pt idx="5">
                  <c:v>5.78</c:v>
                </c:pt>
                <c:pt idx="6">
                  <c:v>#N/A</c:v>
                </c:pt>
                <c:pt idx="7">
                  <c:v>5.14</c:v>
                </c:pt>
                <c:pt idx="8">
                  <c:v>#N/A</c:v>
                </c:pt>
                <c:pt idx="9">
                  <c:v>5.78</c:v>
                </c:pt>
              </c:numCache>
            </c:numRef>
          </c:val>
        </c:ser>
        <c:dLbls>
          <c:showLegendKey val="0"/>
          <c:showVal val="0"/>
          <c:showCatName val="0"/>
          <c:showSerName val="0"/>
          <c:showPercent val="0"/>
          <c:showBubbleSize val="0"/>
        </c:dLbls>
        <c:gapWidth val="150"/>
        <c:overlap val="100"/>
        <c:axId val="448138208"/>
        <c:axId val="448138600"/>
      </c:barChart>
      <c:catAx>
        <c:axId val="44813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8138600"/>
        <c:crosses val="autoZero"/>
        <c:auto val="1"/>
        <c:lblAlgn val="ctr"/>
        <c:lblOffset val="100"/>
        <c:tickLblSkip val="1"/>
        <c:tickMarkSkip val="1"/>
        <c:noMultiLvlLbl val="0"/>
      </c:catAx>
      <c:valAx>
        <c:axId val="448138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8138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679</c:v>
                </c:pt>
                <c:pt idx="5">
                  <c:v>678</c:v>
                </c:pt>
                <c:pt idx="8">
                  <c:v>681</c:v>
                </c:pt>
                <c:pt idx="11">
                  <c:v>683</c:v>
                </c:pt>
                <c:pt idx="14">
                  <c:v>702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50</c:v>
                </c:pt>
                <c:pt idx="3">
                  <c:v>47</c:v>
                </c:pt>
                <c:pt idx="6">
                  <c:v>46</c:v>
                </c:pt>
                <c:pt idx="9">
                  <c:v>46</c:v>
                </c:pt>
                <c:pt idx="12">
                  <c:v>46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73</c:v>
                </c:pt>
                <c:pt idx="3">
                  <c:v>59</c:v>
                </c:pt>
                <c:pt idx="6">
                  <c:v>54</c:v>
                </c:pt>
                <c:pt idx="9">
                  <c:v>52</c:v>
                </c:pt>
                <c:pt idx="12">
                  <c:v>48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64</c:v>
                </c:pt>
                <c:pt idx="3">
                  <c:v>70</c:v>
                </c:pt>
                <c:pt idx="6">
                  <c:v>75</c:v>
                </c:pt>
                <c:pt idx="9">
                  <c:v>87</c:v>
                </c:pt>
                <c:pt idx="12">
                  <c:v>101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920</c:v>
                </c:pt>
                <c:pt idx="3">
                  <c:v>919</c:v>
                </c:pt>
                <c:pt idx="6">
                  <c:v>941</c:v>
                </c:pt>
                <c:pt idx="9">
                  <c:v>933</c:v>
                </c:pt>
                <c:pt idx="12">
                  <c:v>849</c:v>
                </c:pt>
              </c:numCache>
            </c:numRef>
          </c:val>
        </c:ser>
        <c:dLbls>
          <c:showLegendKey val="0"/>
          <c:showVal val="0"/>
          <c:showCatName val="0"/>
          <c:showSerName val="0"/>
          <c:showPercent val="0"/>
          <c:showBubbleSize val="0"/>
        </c:dLbls>
        <c:gapWidth val="100"/>
        <c:overlap val="100"/>
        <c:axId val="448139384"/>
        <c:axId val="448139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428</c:v>
                </c:pt>
                <c:pt idx="2">
                  <c:v>#N/A</c:v>
                </c:pt>
                <c:pt idx="3">
                  <c:v>#N/A</c:v>
                </c:pt>
                <c:pt idx="4">
                  <c:v>417</c:v>
                </c:pt>
                <c:pt idx="5">
                  <c:v>#N/A</c:v>
                </c:pt>
                <c:pt idx="6">
                  <c:v>#N/A</c:v>
                </c:pt>
                <c:pt idx="7">
                  <c:v>435</c:v>
                </c:pt>
                <c:pt idx="8">
                  <c:v>#N/A</c:v>
                </c:pt>
                <c:pt idx="9">
                  <c:v>#N/A</c:v>
                </c:pt>
                <c:pt idx="10">
                  <c:v>435</c:v>
                </c:pt>
                <c:pt idx="11">
                  <c:v>#N/A</c:v>
                </c:pt>
                <c:pt idx="12">
                  <c:v>#N/A</c:v>
                </c:pt>
                <c:pt idx="13">
                  <c:v>342</c:v>
                </c:pt>
                <c:pt idx="14">
                  <c:v>#N/A</c:v>
                </c:pt>
              </c:numCache>
            </c:numRef>
          </c:val>
          <c:smooth val="0"/>
        </c:ser>
        <c:dLbls>
          <c:showLegendKey val="0"/>
          <c:showVal val="0"/>
          <c:showCatName val="0"/>
          <c:showSerName val="0"/>
          <c:showPercent val="0"/>
          <c:showBubbleSize val="0"/>
        </c:dLbls>
        <c:marker val="1"/>
        <c:smooth val="0"/>
        <c:axId val="448139384"/>
        <c:axId val="448139776"/>
      </c:lineChart>
      <c:catAx>
        <c:axId val="448139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8139776"/>
        <c:crosses val="autoZero"/>
        <c:auto val="1"/>
        <c:lblAlgn val="ctr"/>
        <c:lblOffset val="100"/>
        <c:tickLblSkip val="1"/>
        <c:tickMarkSkip val="1"/>
        <c:noMultiLvlLbl val="0"/>
      </c:catAx>
      <c:valAx>
        <c:axId val="448139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8139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7060</c:v>
                </c:pt>
                <c:pt idx="5">
                  <c:v>6851</c:v>
                </c:pt>
                <c:pt idx="8">
                  <c:v>6616</c:v>
                </c:pt>
                <c:pt idx="11">
                  <c:v>6313</c:v>
                </c:pt>
                <c:pt idx="14">
                  <c:v>6075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70</c:v>
                </c:pt>
                <c:pt idx="5">
                  <c:v>83</c:v>
                </c:pt>
                <c:pt idx="8">
                  <c:v>86</c:v>
                </c:pt>
                <c:pt idx="11">
                  <c:v>82</c:v>
                </c:pt>
                <c:pt idx="14">
                  <c:v>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1835</c:v>
                </c:pt>
                <c:pt idx="5">
                  <c:v>2037</c:v>
                </c:pt>
                <c:pt idx="8">
                  <c:v>2083</c:v>
                </c:pt>
                <c:pt idx="11">
                  <c:v>2024</c:v>
                </c:pt>
                <c:pt idx="14">
                  <c:v>2037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964</c:v>
                </c:pt>
                <c:pt idx="3">
                  <c:v>925</c:v>
                </c:pt>
                <c:pt idx="6">
                  <c:v>890</c:v>
                </c:pt>
                <c:pt idx="9">
                  <c:v>819</c:v>
                </c:pt>
                <c:pt idx="12">
                  <c:v>687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321</c:v>
                </c:pt>
                <c:pt idx="3">
                  <c:v>320</c:v>
                </c:pt>
                <c:pt idx="6">
                  <c:v>276</c:v>
                </c:pt>
                <c:pt idx="9">
                  <c:v>255</c:v>
                </c:pt>
                <c:pt idx="12">
                  <c:v>243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1749</c:v>
                </c:pt>
                <c:pt idx="3">
                  <c:v>1980</c:v>
                </c:pt>
                <c:pt idx="6">
                  <c:v>1984</c:v>
                </c:pt>
                <c:pt idx="9">
                  <c:v>1987</c:v>
                </c:pt>
                <c:pt idx="12">
                  <c:v>2003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280</c:v>
                </c:pt>
                <c:pt idx="3">
                  <c:v>247</c:v>
                </c:pt>
                <c:pt idx="6">
                  <c:v>251</c:v>
                </c:pt>
                <c:pt idx="9">
                  <c:v>205</c:v>
                </c:pt>
                <c:pt idx="12">
                  <c:v>159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8936</c:v>
                </c:pt>
                <c:pt idx="3">
                  <c:v>8608</c:v>
                </c:pt>
                <c:pt idx="6">
                  <c:v>8307</c:v>
                </c:pt>
                <c:pt idx="9">
                  <c:v>7869</c:v>
                </c:pt>
                <c:pt idx="12">
                  <c:v>7583</c:v>
                </c:pt>
              </c:numCache>
            </c:numRef>
          </c:val>
        </c:ser>
        <c:dLbls>
          <c:showLegendKey val="0"/>
          <c:showVal val="0"/>
          <c:showCatName val="0"/>
          <c:showSerName val="0"/>
          <c:showPercent val="0"/>
          <c:showBubbleSize val="0"/>
        </c:dLbls>
        <c:gapWidth val="100"/>
        <c:overlap val="100"/>
        <c:axId val="448888352"/>
        <c:axId val="448888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3285</c:v>
                </c:pt>
                <c:pt idx="2">
                  <c:v>#N/A</c:v>
                </c:pt>
                <c:pt idx="3">
                  <c:v>#N/A</c:v>
                </c:pt>
                <c:pt idx="4">
                  <c:v>3108</c:v>
                </c:pt>
                <c:pt idx="5">
                  <c:v>#N/A</c:v>
                </c:pt>
                <c:pt idx="6">
                  <c:v>#N/A</c:v>
                </c:pt>
                <c:pt idx="7">
                  <c:v>2925</c:v>
                </c:pt>
                <c:pt idx="8">
                  <c:v>#N/A</c:v>
                </c:pt>
                <c:pt idx="9">
                  <c:v>#N/A</c:v>
                </c:pt>
                <c:pt idx="10">
                  <c:v>2715</c:v>
                </c:pt>
                <c:pt idx="11">
                  <c:v>#N/A</c:v>
                </c:pt>
                <c:pt idx="12">
                  <c:v>#N/A</c:v>
                </c:pt>
                <c:pt idx="13">
                  <c:v>2487</c:v>
                </c:pt>
                <c:pt idx="14">
                  <c:v>#N/A</c:v>
                </c:pt>
              </c:numCache>
            </c:numRef>
          </c:val>
          <c:smooth val="0"/>
        </c:ser>
        <c:dLbls>
          <c:showLegendKey val="0"/>
          <c:showVal val="0"/>
          <c:showCatName val="0"/>
          <c:showSerName val="0"/>
          <c:showPercent val="0"/>
          <c:showBubbleSize val="0"/>
        </c:dLbls>
        <c:marker val="1"/>
        <c:smooth val="0"/>
        <c:axId val="448888352"/>
        <c:axId val="448888744"/>
      </c:lineChart>
      <c:catAx>
        <c:axId val="44888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8888744"/>
        <c:crosses val="autoZero"/>
        <c:auto val="1"/>
        <c:lblAlgn val="ctr"/>
        <c:lblOffset val="100"/>
        <c:tickLblSkip val="1"/>
        <c:tickMarkSkip val="1"/>
        <c:noMultiLvlLbl val="0"/>
      </c:catAx>
      <c:valAx>
        <c:axId val="448888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8888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青森県階上町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14,128
14,080
94.01
6,252,661
5,958,784
186,618
3,722,850
7,583,368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82.0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0.01</a:t>
          </a:r>
          <a:r>
            <a:rPr kumimoji="1" lang="ja-JP" altLang="en-US"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0.32</a:t>
          </a:r>
          <a:r>
            <a:rPr kumimoji="1" lang="ja-JP" altLang="ja-JP" sz="1100">
              <a:solidFill>
                <a:schemeClr val="dk1"/>
              </a:solidFill>
              <a:effectLst/>
              <a:latin typeface="+mn-lt"/>
              <a:ea typeface="+mn-ea"/>
              <a:cs typeface="+mn-cs"/>
            </a:rPr>
            <a:t>となった。徴収率の低迷に加えて人口減による税収入の影響もあることから、労働力人口の確保と税収入額の増に努め、財政基盤の強化を図る。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106741</xdr:rowOff>
    </xdr:from>
    <xdr:to>
      <xdr:col>7</xdr:col>
      <xdr:colOff>152400</xdr:colOff>
      <xdr:row>43</xdr:row>
      <xdr:rowOff>118231</xdr:rowOff>
    </xdr:to>
    <xdr:cxnSp macro="">
      <xdr:nvCxnSpPr>
        <xdr:cNvPr id="68" name="直線コネクタ 67"/>
        <xdr:cNvCxnSpPr/>
      </xdr:nvCxnSpPr>
      <xdr:spPr>
        <a:xfrm flipV="1">
          <a:off x="4114800" y="74790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69"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118231</xdr:rowOff>
    </xdr:from>
    <xdr:to>
      <xdr:col>6</xdr:col>
      <xdr:colOff>0</xdr:colOff>
      <xdr:row>43</xdr:row>
      <xdr:rowOff>118231</xdr:rowOff>
    </xdr:to>
    <xdr:cxnSp macro="">
      <xdr:nvCxnSpPr>
        <xdr:cNvPr id="71" name="直線コネクタ 70"/>
        <xdr:cNvCxnSpPr/>
      </xdr:nvCxnSpPr>
      <xdr:spPr>
        <a:xfrm>
          <a:off x="3225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3" name="テキスト ボックス 72"/>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106741</xdr:rowOff>
    </xdr:from>
    <xdr:to>
      <xdr:col>4</xdr:col>
      <xdr:colOff>482600</xdr:colOff>
      <xdr:row>43</xdr:row>
      <xdr:rowOff>118231</xdr:rowOff>
    </xdr:to>
    <xdr:cxnSp macro="">
      <xdr:nvCxnSpPr>
        <xdr:cNvPr id="74" name="直線コネクタ 73"/>
        <xdr:cNvCxnSpPr/>
      </xdr:nvCxnSpPr>
      <xdr:spPr>
        <a:xfrm>
          <a:off x="2336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6851</xdr:rowOff>
    </xdr:from>
    <xdr:ext cx="762000" cy="259045"/>
    <xdr:sp macro="" textlink="">
      <xdr:nvSpPr>
        <xdr:cNvPr id="76" name="テキスト ボックス 75"/>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83759</xdr:rowOff>
    </xdr:from>
    <xdr:to>
      <xdr:col>3</xdr:col>
      <xdr:colOff>279400</xdr:colOff>
      <xdr:row>43</xdr:row>
      <xdr:rowOff>106741</xdr:rowOff>
    </xdr:to>
    <xdr:cxnSp macro="">
      <xdr:nvCxnSpPr>
        <xdr:cNvPr id="77" name="直線コネクタ 76"/>
        <xdr:cNvCxnSpPr/>
      </xdr:nvCxnSpPr>
      <xdr:spPr>
        <a:xfrm>
          <a:off x="1447800" y="74561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79" name="テキスト ボックス 78"/>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0" name="フローチャート : 判断 79"/>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81" name="テキスト ボックス 80"/>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87" name="円/楕円 86"/>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28018</xdr:rowOff>
    </xdr:from>
    <xdr:ext cx="762000" cy="259045"/>
    <xdr:sp macro="" textlink="">
      <xdr:nvSpPr>
        <xdr:cNvPr id="88" name="財政力該当値テキスト"/>
        <xdr:cNvSpPr txBox="1"/>
      </xdr:nvSpPr>
      <xdr:spPr>
        <a:xfrm>
          <a:off x="5041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67431</xdr:rowOff>
    </xdr:from>
    <xdr:to>
      <xdr:col>6</xdr:col>
      <xdr:colOff>50800</xdr:colOff>
      <xdr:row>43</xdr:row>
      <xdr:rowOff>169031</xdr:rowOff>
    </xdr:to>
    <xdr:sp macro="" textlink="">
      <xdr:nvSpPr>
        <xdr:cNvPr id="89" name="円/楕円 88"/>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153808</xdr:rowOff>
    </xdr:from>
    <xdr:ext cx="736600" cy="259045"/>
    <xdr:sp macro="" textlink="">
      <xdr:nvSpPr>
        <xdr:cNvPr id="90" name="テキスト ボックス 89"/>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67431</xdr:rowOff>
    </xdr:from>
    <xdr:to>
      <xdr:col>4</xdr:col>
      <xdr:colOff>533400</xdr:colOff>
      <xdr:row>43</xdr:row>
      <xdr:rowOff>169031</xdr:rowOff>
    </xdr:to>
    <xdr:sp macro="" textlink="">
      <xdr:nvSpPr>
        <xdr:cNvPr id="91" name="円/楕円 90"/>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153808</xdr:rowOff>
    </xdr:from>
    <xdr:ext cx="762000" cy="259045"/>
    <xdr:sp macro="" textlink="">
      <xdr:nvSpPr>
        <xdr:cNvPr id="92" name="テキスト ボックス 91"/>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55941</xdr:rowOff>
    </xdr:from>
    <xdr:to>
      <xdr:col>3</xdr:col>
      <xdr:colOff>330200</xdr:colOff>
      <xdr:row>43</xdr:row>
      <xdr:rowOff>157541</xdr:rowOff>
    </xdr:to>
    <xdr:sp macro="" textlink="">
      <xdr:nvSpPr>
        <xdr:cNvPr id="93" name="円/楕円 92"/>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142318</xdr:rowOff>
    </xdr:from>
    <xdr:ext cx="762000" cy="259045"/>
    <xdr:sp macro="" textlink="">
      <xdr:nvSpPr>
        <xdr:cNvPr id="94" name="テキスト ボックス 93"/>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32959</xdr:rowOff>
    </xdr:from>
    <xdr:to>
      <xdr:col>2</xdr:col>
      <xdr:colOff>127000</xdr:colOff>
      <xdr:row>43</xdr:row>
      <xdr:rowOff>134559</xdr:rowOff>
    </xdr:to>
    <xdr:sp macro="" textlink="">
      <xdr:nvSpPr>
        <xdr:cNvPr id="95" name="円/楕円 94"/>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119336</xdr:rowOff>
    </xdr:from>
    <xdr:ext cx="762000" cy="259045"/>
    <xdr:sp macro="" textlink="">
      <xdr:nvSpPr>
        <xdr:cNvPr id="96" name="テキスト ボックス 95"/>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昨年度より</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93.2</a:t>
          </a:r>
          <a:r>
            <a:rPr kumimoji="1" lang="ja-JP" altLang="ja-JP" sz="1100">
              <a:solidFill>
                <a:schemeClr val="dk1"/>
              </a:solidFill>
              <a:effectLst/>
              <a:latin typeface="+mn-lt"/>
              <a:ea typeface="+mn-ea"/>
              <a:cs typeface="+mn-cs"/>
            </a:rPr>
            <a:t>となり、類似団体内平均地を</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ポイント上回る結果となった。公債費の高止まりに加え、業務の電算化等による委託料の増加、施設の維持管理経費の増加等が要因となっている。</a:t>
          </a:r>
          <a:endParaRPr lang="ja-JP" altLang="ja-JP" sz="1400">
            <a:effectLst/>
          </a:endParaRPr>
        </a:p>
        <a:p>
          <a:r>
            <a:rPr kumimoji="1" lang="ja-JP" altLang="ja-JP" sz="1100">
              <a:solidFill>
                <a:schemeClr val="dk1"/>
              </a:solidFill>
              <a:effectLst/>
              <a:latin typeface="+mn-lt"/>
              <a:ea typeface="+mn-ea"/>
              <a:cs typeface="+mn-cs"/>
            </a:rPr>
            <a:t>　今後も地方債の残高の減少に努めるとともに、事務事業の見直しや整理等により経常経費削減を図り、経常収支比率の改善を図る。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10160</xdr:rowOff>
    </xdr:from>
    <xdr:to>
      <xdr:col>7</xdr:col>
      <xdr:colOff>152400</xdr:colOff>
      <xdr:row>66</xdr:row>
      <xdr:rowOff>90594</xdr:rowOff>
    </xdr:to>
    <xdr:cxnSp macro="">
      <xdr:nvCxnSpPr>
        <xdr:cNvPr id="131" name="直線コネクタ 130"/>
        <xdr:cNvCxnSpPr/>
      </xdr:nvCxnSpPr>
      <xdr:spPr>
        <a:xfrm flipV="1">
          <a:off x="4114800" y="1132586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65422</xdr:rowOff>
    </xdr:from>
    <xdr:ext cx="762000" cy="259045"/>
    <xdr:sp macro="" textlink="">
      <xdr:nvSpPr>
        <xdr:cNvPr id="132" name="財政構造の弾力性平均値テキスト"/>
        <xdr:cNvSpPr txBox="1"/>
      </xdr:nvSpPr>
      <xdr:spPr>
        <a:xfrm>
          <a:off x="5041900" y="1086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18204</xdr:rowOff>
    </xdr:from>
    <xdr:to>
      <xdr:col>6</xdr:col>
      <xdr:colOff>0</xdr:colOff>
      <xdr:row>66</xdr:row>
      <xdr:rowOff>90594</xdr:rowOff>
    </xdr:to>
    <xdr:cxnSp macro="">
      <xdr:nvCxnSpPr>
        <xdr:cNvPr id="134" name="直線コネクタ 133"/>
        <xdr:cNvCxnSpPr/>
      </xdr:nvCxnSpPr>
      <xdr:spPr>
        <a:xfrm>
          <a:off x="3225800" y="113339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120456</xdr:rowOff>
    </xdr:from>
    <xdr:ext cx="736600" cy="259045"/>
    <xdr:sp macro="" textlink="">
      <xdr:nvSpPr>
        <xdr:cNvPr id="136" name="テキスト ボックス 135"/>
        <xdr:cNvSpPr txBox="1"/>
      </xdr:nvSpPr>
      <xdr:spPr>
        <a:xfrm>
          <a:off x="3733800" y="1075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97155</xdr:rowOff>
    </xdr:from>
    <xdr:to>
      <xdr:col>4</xdr:col>
      <xdr:colOff>482600</xdr:colOff>
      <xdr:row>66</xdr:row>
      <xdr:rowOff>18204</xdr:rowOff>
    </xdr:to>
    <xdr:cxnSp macro="">
      <xdr:nvCxnSpPr>
        <xdr:cNvPr id="137" name="直線コネクタ 136"/>
        <xdr:cNvCxnSpPr/>
      </xdr:nvCxnSpPr>
      <xdr:spPr>
        <a:xfrm>
          <a:off x="2336800" y="11241405"/>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164694</xdr:rowOff>
    </xdr:from>
    <xdr:ext cx="762000" cy="259045"/>
    <xdr:sp macro="" textlink="">
      <xdr:nvSpPr>
        <xdr:cNvPr id="139" name="テキスト ボックス 138"/>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69004</xdr:rowOff>
    </xdr:from>
    <xdr:to>
      <xdr:col>3</xdr:col>
      <xdr:colOff>279400</xdr:colOff>
      <xdr:row>65</xdr:row>
      <xdr:rowOff>97155</xdr:rowOff>
    </xdr:to>
    <xdr:cxnSp macro="">
      <xdr:nvCxnSpPr>
        <xdr:cNvPr id="140" name="直線コネクタ 139"/>
        <xdr:cNvCxnSpPr/>
      </xdr:nvCxnSpPr>
      <xdr:spPr>
        <a:xfrm>
          <a:off x="1447800" y="1121325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128498</xdr:rowOff>
    </xdr:from>
    <xdr:ext cx="762000" cy="259045"/>
    <xdr:sp macro="" textlink="">
      <xdr:nvSpPr>
        <xdr:cNvPr id="142" name="テキスト ボックス 141"/>
        <xdr:cNvSpPr txBox="1"/>
      </xdr:nvSpPr>
      <xdr:spPr>
        <a:xfrm>
          <a:off x="1955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147955</xdr:rowOff>
    </xdr:from>
    <xdr:to>
      <xdr:col>2</xdr:col>
      <xdr:colOff>127000</xdr:colOff>
      <xdr:row>64</xdr:row>
      <xdr:rowOff>78105</xdr:rowOff>
    </xdr:to>
    <xdr:sp macro="" textlink="">
      <xdr:nvSpPr>
        <xdr:cNvPr id="143" name="フローチャート : 判断 142"/>
        <xdr:cNvSpPr/>
      </xdr:nvSpPr>
      <xdr:spPr>
        <a:xfrm>
          <a:off x="1397000" y="1094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88282</xdr:rowOff>
    </xdr:from>
    <xdr:ext cx="762000" cy="259045"/>
    <xdr:sp macro="" textlink="">
      <xdr:nvSpPr>
        <xdr:cNvPr id="144" name="テキスト ボックス 143"/>
        <xdr:cNvSpPr txBox="1"/>
      </xdr:nvSpPr>
      <xdr:spPr>
        <a:xfrm>
          <a:off x="1066800" y="1071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130810</xdr:rowOff>
    </xdr:from>
    <xdr:to>
      <xdr:col>7</xdr:col>
      <xdr:colOff>203200</xdr:colOff>
      <xdr:row>66</xdr:row>
      <xdr:rowOff>60960</xdr:rowOff>
    </xdr:to>
    <xdr:sp macro="" textlink="">
      <xdr:nvSpPr>
        <xdr:cNvPr id="150" name="円/楕円 149"/>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102887</xdr:rowOff>
    </xdr:from>
    <xdr:ext cx="762000" cy="259045"/>
    <xdr:sp macro="" textlink="">
      <xdr:nvSpPr>
        <xdr:cNvPr id="151" name="財政構造の弾力性該当値テキスト"/>
        <xdr:cNvSpPr txBox="1"/>
      </xdr:nvSpPr>
      <xdr:spPr>
        <a:xfrm>
          <a:off x="5041900" y="1124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39794</xdr:rowOff>
    </xdr:from>
    <xdr:to>
      <xdr:col>6</xdr:col>
      <xdr:colOff>50800</xdr:colOff>
      <xdr:row>66</xdr:row>
      <xdr:rowOff>141394</xdr:rowOff>
    </xdr:to>
    <xdr:sp macro="" textlink="">
      <xdr:nvSpPr>
        <xdr:cNvPr id="152" name="円/楕円 151"/>
        <xdr:cNvSpPr/>
      </xdr:nvSpPr>
      <xdr:spPr>
        <a:xfrm>
          <a:off x="40640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126171</xdr:rowOff>
    </xdr:from>
    <xdr:ext cx="736600" cy="259045"/>
    <xdr:sp macro="" textlink="">
      <xdr:nvSpPr>
        <xdr:cNvPr id="153" name="テキスト ボックス 152"/>
        <xdr:cNvSpPr txBox="1"/>
      </xdr:nvSpPr>
      <xdr:spPr>
        <a:xfrm>
          <a:off x="3733800" y="1144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138854</xdr:rowOff>
    </xdr:from>
    <xdr:to>
      <xdr:col>4</xdr:col>
      <xdr:colOff>533400</xdr:colOff>
      <xdr:row>66</xdr:row>
      <xdr:rowOff>69004</xdr:rowOff>
    </xdr:to>
    <xdr:sp macro="" textlink="">
      <xdr:nvSpPr>
        <xdr:cNvPr id="154" name="円/楕円 153"/>
        <xdr:cNvSpPr/>
      </xdr:nvSpPr>
      <xdr:spPr>
        <a:xfrm>
          <a:off x="3175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53781</xdr:rowOff>
    </xdr:from>
    <xdr:ext cx="762000" cy="259045"/>
    <xdr:sp macro="" textlink="">
      <xdr:nvSpPr>
        <xdr:cNvPr id="155" name="テキスト ボックス 154"/>
        <xdr:cNvSpPr txBox="1"/>
      </xdr:nvSpPr>
      <xdr:spPr>
        <a:xfrm>
          <a:off x="2844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46355</xdr:rowOff>
    </xdr:from>
    <xdr:to>
      <xdr:col>3</xdr:col>
      <xdr:colOff>330200</xdr:colOff>
      <xdr:row>65</xdr:row>
      <xdr:rowOff>147955</xdr:rowOff>
    </xdr:to>
    <xdr:sp macro="" textlink="">
      <xdr:nvSpPr>
        <xdr:cNvPr id="156" name="円/楕円 155"/>
        <xdr:cNvSpPr/>
      </xdr:nvSpPr>
      <xdr:spPr>
        <a:xfrm>
          <a:off x="2286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132732</xdr:rowOff>
    </xdr:from>
    <xdr:ext cx="762000" cy="259045"/>
    <xdr:sp macro="" textlink="">
      <xdr:nvSpPr>
        <xdr:cNvPr id="157" name="テキスト ボックス 156"/>
        <xdr:cNvSpPr txBox="1"/>
      </xdr:nvSpPr>
      <xdr:spPr>
        <a:xfrm>
          <a:off x="1955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18204</xdr:rowOff>
    </xdr:from>
    <xdr:to>
      <xdr:col>2</xdr:col>
      <xdr:colOff>127000</xdr:colOff>
      <xdr:row>65</xdr:row>
      <xdr:rowOff>119804</xdr:rowOff>
    </xdr:to>
    <xdr:sp macro="" textlink="">
      <xdr:nvSpPr>
        <xdr:cNvPr id="158" name="円/楕円 157"/>
        <xdr:cNvSpPr/>
      </xdr:nvSpPr>
      <xdr:spPr>
        <a:xfrm>
          <a:off x="1397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104581</xdr:rowOff>
    </xdr:from>
    <xdr:ext cx="762000" cy="259045"/>
    <xdr:sp macro="" textlink="">
      <xdr:nvSpPr>
        <xdr:cNvPr id="159" name="テキスト ボックス 158"/>
        <xdr:cNvSpPr txBox="1"/>
      </xdr:nvSpPr>
      <xdr:spPr>
        <a:xfrm>
          <a:off x="1066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[112,837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増加傾向にあるものの、類似団体内平均値を下回る結果となった。定員管理適正化計画に基づき計画的に職員数を削減した結果、人件費が抑制されたことが主な要因と考え</a:t>
          </a:r>
          <a:r>
            <a:rPr kumimoji="1" lang="ja-JP" altLang="en-US" sz="1100">
              <a:solidFill>
                <a:schemeClr val="dk1"/>
              </a:solidFill>
              <a:effectLst/>
              <a:latin typeface="+mn-lt"/>
              <a:ea typeface="+mn-ea"/>
              <a:cs typeface="+mn-cs"/>
            </a:rPr>
            <a:t>ら</a:t>
          </a:r>
          <a:r>
            <a:rPr kumimoji="1" lang="ja-JP" altLang="ja-JP" sz="1100">
              <a:solidFill>
                <a:schemeClr val="dk1"/>
              </a:solidFill>
              <a:effectLst/>
              <a:latin typeface="+mn-lt"/>
              <a:ea typeface="+mn-ea"/>
              <a:cs typeface="+mn-cs"/>
            </a:rPr>
            <a:t>れる。今後も引き続きコスト削減に努めていく。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55601</xdr:rowOff>
    </xdr:from>
    <xdr:to>
      <xdr:col>7</xdr:col>
      <xdr:colOff>152400</xdr:colOff>
      <xdr:row>81</xdr:row>
      <xdr:rowOff>108209</xdr:rowOff>
    </xdr:to>
    <xdr:cxnSp macro="">
      <xdr:nvCxnSpPr>
        <xdr:cNvPr id="192" name="直線コネクタ 191"/>
        <xdr:cNvCxnSpPr/>
      </xdr:nvCxnSpPr>
      <xdr:spPr>
        <a:xfrm flipV="1">
          <a:off x="4114800" y="13943051"/>
          <a:ext cx="838200" cy="5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48142</xdr:rowOff>
    </xdr:from>
    <xdr:ext cx="762000" cy="259045"/>
    <xdr:sp macro="" textlink="">
      <xdr:nvSpPr>
        <xdr:cNvPr id="193" name="人件費・物件費等の状況平均値テキスト"/>
        <xdr:cNvSpPr txBox="1"/>
      </xdr:nvSpPr>
      <xdr:spPr>
        <a:xfrm>
          <a:off x="5041900" y="1410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65278</xdr:rowOff>
    </xdr:from>
    <xdr:to>
      <xdr:col>6</xdr:col>
      <xdr:colOff>0</xdr:colOff>
      <xdr:row>81</xdr:row>
      <xdr:rowOff>108209</xdr:rowOff>
    </xdr:to>
    <xdr:cxnSp macro="">
      <xdr:nvCxnSpPr>
        <xdr:cNvPr id="195" name="直線コネクタ 194"/>
        <xdr:cNvCxnSpPr/>
      </xdr:nvCxnSpPr>
      <xdr:spPr>
        <a:xfrm>
          <a:off x="3225800" y="13952728"/>
          <a:ext cx="889000" cy="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126528</xdr:rowOff>
    </xdr:from>
    <xdr:ext cx="736600" cy="259045"/>
    <xdr:sp macro="" textlink="">
      <xdr:nvSpPr>
        <xdr:cNvPr id="197" name="テキスト ボックス 196"/>
        <xdr:cNvSpPr txBox="1"/>
      </xdr:nvSpPr>
      <xdr:spPr>
        <a:xfrm>
          <a:off x="3733800" y="14185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65278</xdr:rowOff>
    </xdr:from>
    <xdr:to>
      <xdr:col>4</xdr:col>
      <xdr:colOff>482600</xdr:colOff>
      <xdr:row>81</xdr:row>
      <xdr:rowOff>80986</xdr:rowOff>
    </xdr:to>
    <xdr:cxnSp macro="">
      <xdr:nvCxnSpPr>
        <xdr:cNvPr id="198" name="直線コネクタ 197"/>
        <xdr:cNvCxnSpPr/>
      </xdr:nvCxnSpPr>
      <xdr:spPr>
        <a:xfrm flipV="1">
          <a:off x="2336800" y="13952728"/>
          <a:ext cx="889000" cy="1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120533</xdr:rowOff>
    </xdr:from>
    <xdr:ext cx="762000" cy="259045"/>
    <xdr:sp macro="" textlink="">
      <xdr:nvSpPr>
        <xdr:cNvPr id="200" name="テキスト ボックス 199"/>
        <xdr:cNvSpPr txBox="1"/>
      </xdr:nvSpPr>
      <xdr:spPr>
        <a:xfrm>
          <a:off x="2844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17804</xdr:rowOff>
    </xdr:from>
    <xdr:to>
      <xdr:col>3</xdr:col>
      <xdr:colOff>279400</xdr:colOff>
      <xdr:row>81</xdr:row>
      <xdr:rowOff>80986</xdr:rowOff>
    </xdr:to>
    <xdr:cxnSp macro="">
      <xdr:nvCxnSpPr>
        <xdr:cNvPr id="201" name="直線コネクタ 200"/>
        <xdr:cNvCxnSpPr/>
      </xdr:nvCxnSpPr>
      <xdr:spPr>
        <a:xfrm>
          <a:off x="1447800" y="13905254"/>
          <a:ext cx="889000" cy="6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144350</xdr:rowOff>
    </xdr:from>
    <xdr:ext cx="762000" cy="259045"/>
    <xdr:sp macro="" textlink="">
      <xdr:nvSpPr>
        <xdr:cNvPr id="203" name="テキスト ボックス 202"/>
        <xdr:cNvSpPr txBox="1"/>
      </xdr:nvSpPr>
      <xdr:spPr>
        <a:xfrm>
          <a:off x="1955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89595</xdr:rowOff>
    </xdr:from>
    <xdr:to>
      <xdr:col>2</xdr:col>
      <xdr:colOff>127000</xdr:colOff>
      <xdr:row>82</xdr:row>
      <xdr:rowOff>19745</xdr:rowOff>
    </xdr:to>
    <xdr:sp macro="" textlink="">
      <xdr:nvSpPr>
        <xdr:cNvPr id="204" name="フローチャート : 判断 203"/>
        <xdr:cNvSpPr/>
      </xdr:nvSpPr>
      <xdr:spPr>
        <a:xfrm>
          <a:off x="1397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4522</xdr:rowOff>
    </xdr:from>
    <xdr:ext cx="762000" cy="259045"/>
    <xdr:sp macro="" textlink="">
      <xdr:nvSpPr>
        <xdr:cNvPr id="205" name="テキスト ボックス 204"/>
        <xdr:cNvSpPr txBox="1"/>
      </xdr:nvSpPr>
      <xdr:spPr>
        <a:xfrm>
          <a:off x="1066800" y="1406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4801</xdr:rowOff>
    </xdr:from>
    <xdr:to>
      <xdr:col>7</xdr:col>
      <xdr:colOff>203200</xdr:colOff>
      <xdr:row>81</xdr:row>
      <xdr:rowOff>106401</xdr:rowOff>
    </xdr:to>
    <xdr:sp macro="" textlink="">
      <xdr:nvSpPr>
        <xdr:cNvPr id="211" name="円/楕円 210"/>
        <xdr:cNvSpPr/>
      </xdr:nvSpPr>
      <xdr:spPr>
        <a:xfrm>
          <a:off x="4902200" y="1389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21328</xdr:rowOff>
    </xdr:from>
    <xdr:ext cx="762000" cy="259045"/>
    <xdr:sp macro="" textlink="">
      <xdr:nvSpPr>
        <xdr:cNvPr id="212" name="人件費・物件費等の状況該当値テキスト"/>
        <xdr:cNvSpPr txBox="1"/>
      </xdr:nvSpPr>
      <xdr:spPr>
        <a:xfrm>
          <a:off x="5041900" y="1373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112,837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57409</xdr:rowOff>
    </xdr:from>
    <xdr:to>
      <xdr:col>6</xdr:col>
      <xdr:colOff>50800</xdr:colOff>
      <xdr:row>81</xdr:row>
      <xdr:rowOff>159009</xdr:rowOff>
    </xdr:to>
    <xdr:sp macro="" textlink="">
      <xdr:nvSpPr>
        <xdr:cNvPr id="213" name="円/楕円 212"/>
        <xdr:cNvSpPr/>
      </xdr:nvSpPr>
      <xdr:spPr>
        <a:xfrm>
          <a:off x="4064000" y="1394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169186</xdr:rowOff>
    </xdr:from>
    <xdr:ext cx="736600" cy="259045"/>
    <xdr:sp macro="" textlink="">
      <xdr:nvSpPr>
        <xdr:cNvPr id="214" name="テキスト ボックス 213"/>
        <xdr:cNvSpPr txBox="1"/>
      </xdr:nvSpPr>
      <xdr:spPr>
        <a:xfrm>
          <a:off x="3733800" y="13713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123,738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14478</xdr:rowOff>
    </xdr:from>
    <xdr:to>
      <xdr:col>4</xdr:col>
      <xdr:colOff>533400</xdr:colOff>
      <xdr:row>81</xdr:row>
      <xdr:rowOff>116078</xdr:rowOff>
    </xdr:to>
    <xdr:sp macro="" textlink="">
      <xdr:nvSpPr>
        <xdr:cNvPr id="215" name="円/楕円 214"/>
        <xdr:cNvSpPr/>
      </xdr:nvSpPr>
      <xdr:spPr>
        <a:xfrm>
          <a:off x="3175000" y="1390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126255</xdr:rowOff>
    </xdr:from>
    <xdr:ext cx="762000" cy="259045"/>
    <xdr:sp macro="" textlink="">
      <xdr:nvSpPr>
        <xdr:cNvPr id="216" name="テキスト ボックス 215"/>
        <xdr:cNvSpPr txBox="1"/>
      </xdr:nvSpPr>
      <xdr:spPr>
        <a:xfrm>
          <a:off x="2844800" y="1367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114,842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30186</xdr:rowOff>
    </xdr:from>
    <xdr:to>
      <xdr:col>3</xdr:col>
      <xdr:colOff>330200</xdr:colOff>
      <xdr:row>81</xdr:row>
      <xdr:rowOff>131786</xdr:rowOff>
    </xdr:to>
    <xdr:sp macro="" textlink="">
      <xdr:nvSpPr>
        <xdr:cNvPr id="217" name="円/楕円 216"/>
        <xdr:cNvSpPr/>
      </xdr:nvSpPr>
      <xdr:spPr>
        <a:xfrm>
          <a:off x="2286000" y="1391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141963</xdr:rowOff>
    </xdr:from>
    <xdr:ext cx="762000" cy="259045"/>
    <xdr:sp macro="" textlink="">
      <xdr:nvSpPr>
        <xdr:cNvPr id="218" name="テキスト ボックス 217"/>
        <xdr:cNvSpPr txBox="1"/>
      </xdr:nvSpPr>
      <xdr:spPr>
        <a:xfrm>
          <a:off x="1955800" y="1368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118,097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138454</xdr:rowOff>
    </xdr:from>
    <xdr:to>
      <xdr:col>2</xdr:col>
      <xdr:colOff>127000</xdr:colOff>
      <xdr:row>81</xdr:row>
      <xdr:rowOff>68604</xdr:rowOff>
    </xdr:to>
    <xdr:sp macro="" textlink="">
      <xdr:nvSpPr>
        <xdr:cNvPr id="219" name="円/楕円 218"/>
        <xdr:cNvSpPr/>
      </xdr:nvSpPr>
      <xdr:spPr>
        <a:xfrm>
          <a:off x="1397000" y="138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78781</xdr:rowOff>
    </xdr:from>
    <xdr:ext cx="762000" cy="259045"/>
    <xdr:sp macro="" textlink="">
      <xdr:nvSpPr>
        <xdr:cNvPr id="220" name="テキスト ボックス 219"/>
        <xdr:cNvSpPr txBox="1"/>
      </xdr:nvSpPr>
      <xdr:spPr>
        <a:xfrm>
          <a:off x="1066800" y="1362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類似団体内平均値を</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ポイント上回る</a:t>
          </a:r>
          <a:r>
            <a:rPr kumimoji="1" lang="en-US" altLang="ja-JP" sz="1100">
              <a:solidFill>
                <a:schemeClr val="dk1"/>
              </a:solidFill>
              <a:effectLst/>
              <a:latin typeface="+mn-lt"/>
              <a:ea typeface="+mn-ea"/>
              <a:cs typeface="+mn-cs"/>
            </a:rPr>
            <a:t>96.8</a:t>
          </a:r>
          <a:r>
            <a:rPr kumimoji="1" lang="ja-JP" altLang="ja-JP" sz="1100">
              <a:solidFill>
                <a:schemeClr val="dk1"/>
              </a:solidFill>
              <a:effectLst/>
              <a:latin typeface="+mn-lt"/>
              <a:ea typeface="+mn-ea"/>
              <a:cs typeface="+mn-cs"/>
            </a:rPr>
            <a:t>となった。なお、国家公務員の給与減額支給措置がないとした場合の指数は、平成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98.6</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度</a:t>
          </a:r>
          <a:r>
            <a:rPr kumimoji="1" lang="en-US" altLang="ja-JP" sz="1100">
              <a:solidFill>
                <a:schemeClr val="dk1"/>
              </a:solidFill>
              <a:effectLst/>
              <a:latin typeface="+mn-lt"/>
              <a:ea typeface="+mn-ea"/>
              <a:cs typeface="+mn-cs"/>
            </a:rPr>
            <a:t>98.8</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社会情勢の変化や地方公務員制度の動向を踏まえ、給与制度や諸手当の適正化に努める。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544</xdr:rowOff>
    </xdr:from>
    <xdr:to>
      <xdr:col>24</xdr:col>
      <xdr:colOff>558800</xdr:colOff>
      <xdr:row>86</xdr:row>
      <xdr:rowOff>94706</xdr:rowOff>
    </xdr:to>
    <xdr:cxnSp macro="">
      <xdr:nvCxnSpPr>
        <xdr:cNvPr id="251" name="直線コネクタ 250"/>
        <xdr:cNvCxnSpPr/>
      </xdr:nvCxnSpPr>
      <xdr:spPr>
        <a:xfrm flipV="1">
          <a:off x="17018000" y="13887994"/>
          <a:ext cx="0" cy="951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66783</xdr:rowOff>
    </xdr:from>
    <xdr:ext cx="762000" cy="259045"/>
    <xdr:sp macro="" textlink="">
      <xdr:nvSpPr>
        <xdr:cNvPr id="252" name="給与水準   （国との比較）最小値テキスト"/>
        <xdr:cNvSpPr txBox="1"/>
      </xdr:nvSpPr>
      <xdr:spPr>
        <a:xfrm>
          <a:off x="17106900" y="148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86</xdr:row>
      <xdr:rowOff>94706</xdr:rowOff>
    </xdr:from>
    <xdr:to>
      <xdr:col>24</xdr:col>
      <xdr:colOff>647700</xdr:colOff>
      <xdr:row>86</xdr:row>
      <xdr:rowOff>94706</xdr:rowOff>
    </xdr:to>
    <xdr:cxnSp macro="">
      <xdr:nvCxnSpPr>
        <xdr:cNvPr id="253" name="直線コネクタ 252"/>
        <xdr:cNvCxnSpPr/>
      </xdr:nvCxnSpPr>
      <xdr:spPr>
        <a:xfrm>
          <a:off x="16929100" y="148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86921</xdr:rowOff>
    </xdr:from>
    <xdr:ext cx="762000" cy="259045"/>
    <xdr:sp macro="" textlink="">
      <xdr:nvSpPr>
        <xdr:cNvPr id="254" name="給与水準   （国との比較）最大値テキスト"/>
        <xdr:cNvSpPr txBox="1"/>
      </xdr:nvSpPr>
      <xdr:spPr>
        <a:xfrm>
          <a:off x="17106900" y="1363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544</xdr:rowOff>
    </xdr:from>
    <xdr:to>
      <xdr:col>24</xdr:col>
      <xdr:colOff>647700</xdr:colOff>
      <xdr:row>81</xdr:row>
      <xdr:rowOff>544</xdr:rowOff>
    </xdr:to>
    <xdr:cxnSp macro="">
      <xdr:nvCxnSpPr>
        <xdr:cNvPr id="255" name="直線コネクタ 254"/>
        <xdr:cNvCxnSpPr/>
      </xdr:nvCxnSpPr>
      <xdr:spPr>
        <a:xfrm>
          <a:off x="16929100" y="1388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154939</xdr:rowOff>
    </xdr:from>
    <xdr:to>
      <xdr:col>24</xdr:col>
      <xdr:colOff>558800</xdr:colOff>
      <xdr:row>85</xdr:row>
      <xdr:rowOff>121376</xdr:rowOff>
    </xdr:to>
    <xdr:cxnSp macro="">
      <xdr:nvCxnSpPr>
        <xdr:cNvPr id="256" name="直線コネクタ 255"/>
        <xdr:cNvCxnSpPr/>
      </xdr:nvCxnSpPr>
      <xdr:spPr>
        <a:xfrm flipV="1">
          <a:off x="16179800" y="14556739"/>
          <a:ext cx="8382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3464</xdr:rowOff>
    </xdr:from>
    <xdr:ext cx="762000" cy="259045"/>
    <xdr:sp macro="" textlink="">
      <xdr:nvSpPr>
        <xdr:cNvPr id="257" name="給与水準   （国との比較）平均値テキスト"/>
        <xdr:cNvSpPr txBox="1"/>
      </xdr:nvSpPr>
      <xdr:spPr>
        <a:xfrm>
          <a:off x="17106900" y="1423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158387</xdr:rowOff>
    </xdr:from>
    <xdr:to>
      <xdr:col>24</xdr:col>
      <xdr:colOff>609600</xdr:colOff>
      <xdr:row>84</xdr:row>
      <xdr:rowOff>88537</xdr:rowOff>
    </xdr:to>
    <xdr:sp macro="" textlink="">
      <xdr:nvSpPr>
        <xdr:cNvPr id="258" name="フローチャート : 判断 257"/>
        <xdr:cNvSpPr/>
      </xdr:nvSpPr>
      <xdr:spPr>
        <a:xfrm>
          <a:off x="16967200" y="1438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121376</xdr:rowOff>
    </xdr:from>
    <xdr:to>
      <xdr:col>23</xdr:col>
      <xdr:colOff>406400</xdr:colOff>
      <xdr:row>88</xdr:row>
      <xdr:rowOff>151674</xdr:rowOff>
    </xdr:to>
    <xdr:cxnSp macro="">
      <xdr:nvCxnSpPr>
        <xdr:cNvPr id="259" name="直線コネクタ 258"/>
        <xdr:cNvCxnSpPr/>
      </xdr:nvCxnSpPr>
      <xdr:spPr>
        <a:xfrm flipV="1">
          <a:off x="15290800" y="14694626"/>
          <a:ext cx="889000" cy="54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158387</xdr:rowOff>
    </xdr:from>
    <xdr:to>
      <xdr:col>23</xdr:col>
      <xdr:colOff>457200</xdr:colOff>
      <xdr:row>84</xdr:row>
      <xdr:rowOff>88537</xdr:rowOff>
    </xdr:to>
    <xdr:sp macro="" textlink="">
      <xdr:nvSpPr>
        <xdr:cNvPr id="260" name="フローチャート : 判断 259"/>
        <xdr:cNvSpPr/>
      </xdr:nvSpPr>
      <xdr:spPr>
        <a:xfrm>
          <a:off x="16129000" y="1438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98714</xdr:rowOff>
    </xdr:from>
    <xdr:ext cx="736600" cy="259045"/>
    <xdr:sp macro="" textlink="">
      <xdr:nvSpPr>
        <xdr:cNvPr id="261" name="テキスト ボックス 260"/>
        <xdr:cNvSpPr txBox="1"/>
      </xdr:nvSpPr>
      <xdr:spPr>
        <a:xfrm>
          <a:off x="15798800" y="1415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82731</xdr:rowOff>
    </xdr:from>
    <xdr:to>
      <xdr:col>22</xdr:col>
      <xdr:colOff>203200</xdr:colOff>
      <xdr:row>88</xdr:row>
      <xdr:rowOff>151674</xdr:rowOff>
    </xdr:to>
    <xdr:cxnSp macro="">
      <xdr:nvCxnSpPr>
        <xdr:cNvPr id="262" name="直線コネクタ 261"/>
        <xdr:cNvCxnSpPr/>
      </xdr:nvCxnSpPr>
      <xdr:spPr>
        <a:xfrm>
          <a:off x="14401800" y="1517033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161108</xdr:rowOff>
    </xdr:from>
    <xdr:to>
      <xdr:col>22</xdr:col>
      <xdr:colOff>254000</xdr:colOff>
      <xdr:row>87</xdr:row>
      <xdr:rowOff>91258</xdr:rowOff>
    </xdr:to>
    <xdr:sp macro="" textlink="">
      <xdr:nvSpPr>
        <xdr:cNvPr id="263" name="フローチャート : 判断 262"/>
        <xdr:cNvSpPr/>
      </xdr:nvSpPr>
      <xdr:spPr>
        <a:xfrm>
          <a:off x="15240000" y="149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101435</xdr:rowOff>
    </xdr:from>
    <xdr:ext cx="762000" cy="259045"/>
    <xdr:sp macro="" textlink="">
      <xdr:nvSpPr>
        <xdr:cNvPr id="264" name="テキスト ボックス 263"/>
        <xdr:cNvSpPr txBox="1"/>
      </xdr:nvSpPr>
      <xdr:spPr>
        <a:xfrm>
          <a:off x="14909800" y="1467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121376</xdr:rowOff>
    </xdr:from>
    <xdr:to>
      <xdr:col>21</xdr:col>
      <xdr:colOff>0</xdr:colOff>
      <xdr:row>88</xdr:row>
      <xdr:rowOff>82731</xdr:rowOff>
    </xdr:to>
    <xdr:cxnSp macro="">
      <xdr:nvCxnSpPr>
        <xdr:cNvPr id="265" name="直線コネクタ 264"/>
        <xdr:cNvCxnSpPr/>
      </xdr:nvCxnSpPr>
      <xdr:spPr>
        <a:xfrm>
          <a:off x="13512800" y="14694626"/>
          <a:ext cx="889000" cy="47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161108</xdr:rowOff>
    </xdr:from>
    <xdr:to>
      <xdr:col>21</xdr:col>
      <xdr:colOff>50800</xdr:colOff>
      <xdr:row>87</xdr:row>
      <xdr:rowOff>91258</xdr:rowOff>
    </xdr:to>
    <xdr:sp macro="" textlink="">
      <xdr:nvSpPr>
        <xdr:cNvPr id="266" name="フローチャート : 判断 265"/>
        <xdr:cNvSpPr/>
      </xdr:nvSpPr>
      <xdr:spPr>
        <a:xfrm>
          <a:off x="14351000" y="149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101435</xdr:rowOff>
    </xdr:from>
    <xdr:ext cx="762000" cy="259045"/>
    <xdr:sp macro="" textlink="">
      <xdr:nvSpPr>
        <xdr:cNvPr id="267" name="テキスト ボックス 266"/>
        <xdr:cNvSpPr txBox="1"/>
      </xdr:nvSpPr>
      <xdr:spPr>
        <a:xfrm>
          <a:off x="14020800" y="1467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8" name="フローチャート : 判断 267"/>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167657</xdr:rowOff>
    </xdr:from>
    <xdr:ext cx="762000" cy="259045"/>
    <xdr:sp macro="" textlink="">
      <xdr:nvSpPr>
        <xdr:cNvPr id="269" name="テキスト ボックス 268"/>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75" name="円/楕円 274"/>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76216</xdr:rowOff>
    </xdr:from>
    <xdr:ext cx="762000" cy="259045"/>
    <xdr:sp macro="" textlink="">
      <xdr:nvSpPr>
        <xdr:cNvPr id="276" name="給与水準   （国との比較）該当値テキスト"/>
        <xdr:cNvSpPr txBox="1"/>
      </xdr:nvSpPr>
      <xdr:spPr>
        <a:xfrm>
          <a:off x="17106900" y="1447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70576</xdr:rowOff>
    </xdr:from>
    <xdr:to>
      <xdr:col>23</xdr:col>
      <xdr:colOff>457200</xdr:colOff>
      <xdr:row>86</xdr:row>
      <xdr:rowOff>726</xdr:rowOff>
    </xdr:to>
    <xdr:sp macro="" textlink="">
      <xdr:nvSpPr>
        <xdr:cNvPr id="277" name="円/楕円 276"/>
        <xdr:cNvSpPr/>
      </xdr:nvSpPr>
      <xdr:spPr>
        <a:xfrm>
          <a:off x="161290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156953</xdr:rowOff>
    </xdr:from>
    <xdr:ext cx="736600" cy="259045"/>
    <xdr:sp macro="" textlink="">
      <xdr:nvSpPr>
        <xdr:cNvPr id="278" name="テキスト ボックス 277"/>
        <xdr:cNvSpPr txBox="1"/>
      </xdr:nvSpPr>
      <xdr:spPr>
        <a:xfrm>
          <a:off x="15798800" y="1473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100874</xdr:rowOff>
    </xdr:from>
    <xdr:to>
      <xdr:col>22</xdr:col>
      <xdr:colOff>254000</xdr:colOff>
      <xdr:row>89</xdr:row>
      <xdr:rowOff>31024</xdr:rowOff>
    </xdr:to>
    <xdr:sp macro="" textlink="">
      <xdr:nvSpPr>
        <xdr:cNvPr id="279" name="円/楕円 278"/>
        <xdr:cNvSpPr/>
      </xdr:nvSpPr>
      <xdr:spPr>
        <a:xfrm>
          <a:off x="15240000" y="151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15801</xdr:rowOff>
    </xdr:from>
    <xdr:ext cx="762000" cy="259045"/>
    <xdr:sp macro="" textlink="">
      <xdr:nvSpPr>
        <xdr:cNvPr id="280" name="テキスト ボックス 279"/>
        <xdr:cNvSpPr txBox="1"/>
      </xdr:nvSpPr>
      <xdr:spPr>
        <a:xfrm>
          <a:off x="14909800" y="1527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31931</xdr:rowOff>
    </xdr:from>
    <xdr:to>
      <xdr:col>21</xdr:col>
      <xdr:colOff>50800</xdr:colOff>
      <xdr:row>88</xdr:row>
      <xdr:rowOff>133531</xdr:rowOff>
    </xdr:to>
    <xdr:sp macro="" textlink="">
      <xdr:nvSpPr>
        <xdr:cNvPr id="281" name="円/楕円 280"/>
        <xdr:cNvSpPr/>
      </xdr:nvSpPr>
      <xdr:spPr>
        <a:xfrm>
          <a:off x="14351000" y="1511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118308</xdr:rowOff>
    </xdr:from>
    <xdr:ext cx="762000" cy="259045"/>
    <xdr:sp macro="" textlink="">
      <xdr:nvSpPr>
        <xdr:cNvPr id="282" name="テキスト ボックス 281"/>
        <xdr:cNvSpPr txBox="1"/>
      </xdr:nvSpPr>
      <xdr:spPr>
        <a:xfrm>
          <a:off x="14020800" y="1520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70576</xdr:rowOff>
    </xdr:from>
    <xdr:to>
      <xdr:col>19</xdr:col>
      <xdr:colOff>533400</xdr:colOff>
      <xdr:row>86</xdr:row>
      <xdr:rowOff>726</xdr:rowOff>
    </xdr:to>
    <xdr:sp macro="" textlink="">
      <xdr:nvSpPr>
        <xdr:cNvPr id="283" name="円/楕円 282"/>
        <xdr:cNvSpPr/>
      </xdr:nvSpPr>
      <xdr:spPr>
        <a:xfrm>
          <a:off x="134620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156953</xdr:rowOff>
    </xdr:from>
    <xdr:ext cx="762000" cy="259045"/>
    <xdr:sp macro="" textlink="">
      <xdr:nvSpPr>
        <xdr:cNvPr id="284" name="テキスト ボックス 283"/>
        <xdr:cNvSpPr txBox="1"/>
      </xdr:nvSpPr>
      <xdr:spPr>
        <a:xfrm>
          <a:off x="13131800" y="1473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定員管理適正化計画により計画的に職員数を削減してきたこと等により、類似団体内平均値を</a:t>
          </a:r>
          <a:r>
            <a:rPr kumimoji="1" lang="en-US" altLang="ja-JP" sz="1100">
              <a:solidFill>
                <a:schemeClr val="dk1"/>
              </a:solidFill>
              <a:effectLst/>
              <a:latin typeface="+mn-lt"/>
              <a:ea typeface="+mn-ea"/>
              <a:cs typeface="+mn-cs"/>
            </a:rPr>
            <a:t>4.22</a:t>
          </a:r>
          <a:r>
            <a:rPr kumimoji="1" lang="ja-JP" altLang="ja-JP" sz="1100">
              <a:solidFill>
                <a:schemeClr val="dk1"/>
              </a:solidFill>
              <a:effectLst/>
              <a:latin typeface="+mn-lt"/>
              <a:ea typeface="+mn-ea"/>
              <a:cs typeface="+mn-cs"/>
            </a:rPr>
            <a:t>人下回っている。今後も職員の資質向上と業務の効率を図り、定員管理の適正化に努める。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11" name="直線コネクタ 310"/>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12"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13" name="直線コネクタ 312"/>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14"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5" name="直線コネクタ 314"/>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78004</xdr:rowOff>
    </xdr:from>
    <xdr:to>
      <xdr:col>24</xdr:col>
      <xdr:colOff>558800</xdr:colOff>
      <xdr:row>60</xdr:row>
      <xdr:rowOff>81382</xdr:rowOff>
    </xdr:to>
    <xdr:cxnSp macro="">
      <xdr:nvCxnSpPr>
        <xdr:cNvPr id="316" name="直線コネクタ 315"/>
        <xdr:cNvCxnSpPr/>
      </xdr:nvCxnSpPr>
      <xdr:spPr>
        <a:xfrm>
          <a:off x="16179800" y="10365004"/>
          <a:ext cx="8382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34865</xdr:rowOff>
    </xdr:from>
    <xdr:ext cx="762000" cy="259045"/>
    <xdr:sp macro="" textlink="">
      <xdr:nvSpPr>
        <xdr:cNvPr id="317" name="定員管理の状況平均値テキスト"/>
        <xdr:cNvSpPr txBox="1"/>
      </xdr:nvSpPr>
      <xdr:spPr>
        <a:xfrm>
          <a:off x="17106900" y="1049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8" name="フローチャート : 判断 317"/>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69317</xdr:rowOff>
    </xdr:from>
    <xdr:to>
      <xdr:col>23</xdr:col>
      <xdr:colOff>406400</xdr:colOff>
      <xdr:row>60</xdr:row>
      <xdr:rowOff>78004</xdr:rowOff>
    </xdr:to>
    <xdr:cxnSp macro="">
      <xdr:nvCxnSpPr>
        <xdr:cNvPr id="319" name="直線コネクタ 318"/>
        <xdr:cNvCxnSpPr/>
      </xdr:nvCxnSpPr>
      <xdr:spPr>
        <a:xfrm>
          <a:off x="15290800" y="10356317"/>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20" name="フローチャート : 判断 319"/>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143857</xdr:rowOff>
    </xdr:from>
    <xdr:ext cx="736600" cy="259045"/>
    <xdr:sp macro="" textlink="">
      <xdr:nvSpPr>
        <xdr:cNvPr id="321" name="テキスト ボックス 320"/>
        <xdr:cNvSpPr txBox="1"/>
      </xdr:nvSpPr>
      <xdr:spPr>
        <a:xfrm>
          <a:off x="15798800" y="1060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69317</xdr:rowOff>
    </xdr:from>
    <xdr:to>
      <xdr:col>22</xdr:col>
      <xdr:colOff>203200</xdr:colOff>
      <xdr:row>60</xdr:row>
      <xdr:rowOff>70765</xdr:rowOff>
    </xdr:to>
    <xdr:cxnSp macro="">
      <xdr:nvCxnSpPr>
        <xdr:cNvPr id="322" name="直線コネクタ 321"/>
        <xdr:cNvCxnSpPr/>
      </xdr:nvCxnSpPr>
      <xdr:spPr>
        <a:xfrm flipV="1">
          <a:off x="14401800" y="10356317"/>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23" name="フローチャート : 判断 322"/>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140479</xdr:rowOff>
    </xdr:from>
    <xdr:ext cx="762000" cy="259045"/>
    <xdr:sp macro="" textlink="">
      <xdr:nvSpPr>
        <xdr:cNvPr id="324" name="テキスト ボックス 323"/>
        <xdr:cNvSpPr txBox="1"/>
      </xdr:nvSpPr>
      <xdr:spPr>
        <a:xfrm>
          <a:off x="14909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59182</xdr:rowOff>
    </xdr:from>
    <xdr:to>
      <xdr:col>21</xdr:col>
      <xdr:colOff>0</xdr:colOff>
      <xdr:row>60</xdr:row>
      <xdr:rowOff>70765</xdr:rowOff>
    </xdr:to>
    <xdr:cxnSp macro="">
      <xdr:nvCxnSpPr>
        <xdr:cNvPr id="325" name="直線コネクタ 324"/>
        <xdr:cNvCxnSpPr/>
      </xdr:nvCxnSpPr>
      <xdr:spPr>
        <a:xfrm>
          <a:off x="13512800" y="10346182"/>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6" name="フローチャート : 判断 325"/>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7" name="テキスト ボックス 326"/>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149784</xdr:rowOff>
    </xdr:from>
    <xdr:to>
      <xdr:col>19</xdr:col>
      <xdr:colOff>533400</xdr:colOff>
      <xdr:row>61</xdr:row>
      <xdr:rowOff>79934</xdr:rowOff>
    </xdr:to>
    <xdr:sp macro="" textlink="">
      <xdr:nvSpPr>
        <xdr:cNvPr id="328" name="フローチャート : 判断 327"/>
        <xdr:cNvSpPr/>
      </xdr:nvSpPr>
      <xdr:spPr>
        <a:xfrm>
          <a:off x="13462000" y="104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64711</xdr:rowOff>
    </xdr:from>
    <xdr:ext cx="762000" cy="259045"/>
    <xdr:sp macro="" textlink="">
      <xdr:nvSpPr>
        <xdr:cNvPr id="329" name="テキスト ボックス 328"/>
        <xdr:cNvSpPr txBox="1"/>
      </xdr:nvSpPr>
      <xdr:spPr>
        <a:xfrm>
          <a:off x="13131800" y="1052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30582</xdr:rowOff>
    </xdr:from>
    <xdr:to>
      <xdr:col>24</xdr:col>
      <xdr:colOff>609600</xdr:colOff>
      <xdr:row>60</xdr:row>
      <xdr:rowOff>132182</xdr:rowOff>
    </xdr:to>
    <xdr:sp macro="" textlink="">
      <xdr:nvSpPr>
        <xdr:cNvPr id="335" name="円/楕円 334"/>
        <xdr:cNvSpPr/>
      </xdr:nvSpPr>
      <xdr:spPr>
        <a:xfrm>
          <a:off x="16967200" y="1031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123309</xdr:rowOff>
    </xdr:from>
    <xdr:ext cx="762000" cy="259045"/>
    <xdr:sp macro="" textlink="">
      <xdr:nvSpPr>
        <xdr:cNvPr id="336" name="定員管理の状況該当値テキスト"/>
        <xdr:cNvSpPr txBox="1"/>
      </xdr:nvSpPr>
      <xdr:spPr>
        <a:xfrm>
          <a:off x="17106900" y="10238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27204</xdr:rowOff>
    </xdr:from>
    <xdr:to>
      <xdr:col>23</xdr:col>
      <xdr:colOff>457200</xdr:colOff>
      <xdr:row>60</xdr:row>
      <xdr:rowOff>128804</xdr:rowOff>
    </xdr:to>
    <xdr:sp macro="" textlink="">
      <xdr:nvSpPr>
        <xdr:cNvPr id="337" name="円/楕円 336"/>
        <xdr:cNvSpPr/>
      </xdr:nvSpPr>
      <xdr:spPr>
        <a:xfrm>
          <a:off x="16129000" y="1031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138981</xdr:rowOff>
    </xdr:from>
    <xdr:ext cx="736600" cy="259045"/>
    <xdr:sp macro="" textlink="">
      <xdr:nvSpPr>
        <xdr:cNvPr id="338" name="テキスト ボックス 337"/>
        <xdr:cNvSpPr txBox="1"/>
      </xdr:nvSpPr>
      <xdr:spPr>
        <a:xfrm>
          <a:off x="15798800" y="10083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18517</xdr:rowOff>
    </xdr:from>
    <xdr:to>
      <xdr:col>22</xdr:col>
      <xdr:colOff>254000</xdr:colOff>
      <xdr:row>60</xdr:row>
      <xdr:rowOff>120117</xdr:rowOff>
    </xdr:to>
    <xdr:sp macro="" textlink="">
      <xdr:nvSpPr>
        <xdr:cNvPr id="339" name="円/楕円 338"/>
        <xdr:cNvSpPr/>
      </xdr:nvSpPr>
      <xdr:spPr>
        <a:xfrm>
          <a:off x="15240000" y="1030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130294</xdr:rowOff>
    </xdr:from>
    <xdr:ext cx="762000" cy="259045"/>
    <xdr:sp macro="" textlink="">
      <xdr:nvSpPr>
        <xdr:cNvPr id="340" name="テキスト ボックス 339"/>
        <xdr:cNvSpPr txBox="1"/>
      </xdr:nvSpPr>
      <xdr:spPr>
        <a:xfrm>
          <a:off x="14909800" y="10074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19965</xdr:rowOff>
    </xdr:from>
    <xdr:to>
      <xdr:col>21</xdr:col>
      <xdr:colOff>50800</xdr:colOff>
      <xdr:row>60</xdr:row>
      <xdr:rowOff>121565</xdr:rowOff>
    </xdr:to>
    <xdr:sp macro="" textlink="">
      <xdr:nvSpPr>
        <xdr:cNvPr id="341" name="円/楕円 340"/>
        <xdr:cNvSpPr/>
      </xdr:nvSpPr>
      <xdr:spPr>
        <a:xfrm>
          <a:off x="14351000" y="1030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131742</xdr:rowOff>
    </xdr:from>
    <xdr:ext cx="762000" cy="259045"/>
    <xdr:sp macro="" textlink="">
      <xdr:nvSpPr>
        <xdr:cNvPr id="342" name="テキスト ボックス 341"/>
        <xdr:cNvSpPr txBox="1"/>
      </xdr:nvSpPr>
      <xdr:spPr>
        <a:xfrm>
          <a:off x="14020800" y="1007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8382</xdr:rowOff>
    </xdr:from>
    <xdr:to>
      <xdr:col>19</xdr:col>
      <xdr:colOff>533400</xdr:colOff>
      <xdr:row>60</xdr:row>
      <xdr:rowOff>109982</xdr:rowOff>
    </xdr:to>
    <xdr:sp macro="" textlink="">
      <xdr:nvSpPr>
        <xdr:cNvPr id="343" name="円/楕円 342"/>
        <xdr:cNvSpPr/>
      </xdr:nvSpPr>
      <xdr:spPr>
        <a:xfrm>
          <a:off x="13462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120159</xdr:rowOff>
    </xdr:from>
    <xdr:ext cx="762000" cy="259045"/>
    <xdr:sp macro="" textlink="">
      <xdr:nvSpPr>
        <xdr:cNvPr id="344" name="テキスト ボックス 343"/>
        <xdr:cNvSpPr txBox="1"/>
      </xdr:nvSpPr>
      <xdr:spPr>
        <a:xfrm>
          <a:off x="13131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13.1</a:t>
          </a:r>
          <a:r>
            <a:rPr kumimoji="1" lang="ja-JP" altLang="ja-JP" sz="1100">
              <a:solidFill>
                <a:schemeClr val="dk1"/>
              </a:solidFill>
              <a:effectLst/>
              <a:latin typeface="+mn-lt"/>
              <a:ea typeface="+mn-ea"/>
              <a:cs typeface="+mn-cs"/>
            </a:rPr>
            <a:t>となった。減少傾向となっているが、今後も引き続き新規発行債の抑制等により地方債残高の削減に努め、実質公債費比率の適正化を目指す。</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74" name="直線コネクタ 373"/>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5"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6" name="直線コネクタ 375"/>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7"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8" name="直線コネクタ 377"/>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170180</xdr:rowOff>
    </xdr:from>
    <xdr:to>
      <xdr:col>24</xdr:col>
      <xdr:colOff>558800</xdr:colOff>
      <xdr:row>43</xdr:row>
      <xdr:rowOff>53884</xdr:rowOff>
    </xdr:to>
    <xdr:cxnSp macro="">
      <xdr:nvCxnSpPr>
        <xdr:cNvPr id="379" name="直線コネクタ 378"/>
        <xdr:cNvCxnSpPr/>
      </xdr:nvCxnSpPr>
      <xdr:spPr>
        <a:xfrm flipV="1">
          <a:off x="16179800" y="7371080"/>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31586</xdr:rowOff>
    </xdr:from>
    <xdr:ext cx="762000" cy="259045"/>
    <xdr:sp macro="" textlink="">
      <xdr:nvSpPr>
        <xdr:cNvPr id="380" name="公債費負担の状況平均値テキスト"/>
        <xdr:cNvSpPr txBox="1"/>
      </xdr:nvSpPr>
      <xdr:spPr>
        <a:xfrm>
          <a:off x="17106900" y="6889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81" name="フローチャート : 判断 380"/>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40096</xdr:rowOff>
    </xdr:from>
    <xdr:to>
      <xdr:col>23</xdr:col>
      <xdr:colOff>406400</xdr:colOff>
      <xdr:row>43</xdr:row>
      <xdr:rowOff>53884</xdr:rowOff>
    </xdr:to>
    <xdr:cxnSp macro="">
      <xdr:nvCxnSpPr>
        <xdr:cNvPr id="382" name="直線コネクタ 381"/>
        <xdr:cNvCxnSpPr/>
      </xdr:nvCxnSpPr>
      <xdr:spPr>
        <a:xfrm>
          <a:off x="15290800" y="741244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83" name="フローチャート : 判断 382"/>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24328</xdr:rowOff>
    </xdr:from>
    <xdr:ext cx="736600" cy="259045"/>
    <xdr:sp macro="" textlink="">
      <xdr:nvSpPr>
        <xdr:cNvPr id="384" name="テキスト ボックス 383"/>
        <xdr:cNvSpPr txBox="1"/>
      </xdr:nvSpPr>
      <xdr:spPr>
        <a:xfrm>
          <a:off x="15798800" y="6882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40096</xdr:rowOff>
    </xdr:from>
    <xdr:to>
      <xdr:col>22</xdr:col>
      <xdr:colOff>203200</xdr:colOff>
      <xdr:row>43</xdr:row>
      <xdr:rowOff>74567</xdr:rowOff>
    </xdr:to>
    <xdr:cxnSp macro="">
      <xdr:nvCxnSpPr>
        <xdr:cNvPr id="385" name="直線コネクタ 384"/>
        <xdr:cNvCxnSpPr/>
      </xdr:nvCxnSpPr>
      <xdr:spPr>
        <a:xfrm flipV="1">
          <a:off x="14401800" y="741244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6" name="フローチャート : 判断 385"/>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79483</xdr:rowOff>
    </xdr:from>
    <xdr:ext cx="762000" cy="259045"/>
    <xdr:sp macro="" textlink="">
      <xdr:nvSpPr>
        <xdr:cNvPr id="387" name="テキスト ボックス 386"/>
        <xdr:cNvSpPr txBox="1"/>
      </xdr:nvSpPr>
      <xdr:spPr>
        <a:xfrm>
          <a:off x="14909800" y="693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74567</xdr:rowOff>
    </xdr:from>
    <xdr:to>
      <xdr:col>21</xdr:col>
      <xdr:colOff>0</xdr:colOff>
      <xdr:row>43</xdr:row>
      <xdr:rowOff>150404</xdr:rowOff>
    </xdr:to>
    <xdr:cxnSp macro="">
      <xdr:nvCxnSpPr>
        <xdr:cNvPr id="388" name="直線コネクタ 387"/>
        <xdr:cNvCxnSpPr/>
      </xdr:nvCxnSpPr>
      <xdr:spPr>
        <a:xfrm flipV="1">
          <a:off x="13512800" y="7446917"/>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9" name="フローチャート : 判断 388"/>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127743</xdr:rowOff>
    </xdr:from>
    <xdr:ext cx="762000" cy="259045"/>
    <xdr:sp macro="" textlink="">
      <xdr:nvSpPr>
        <xdr:cNvPr id="390" name="テキスト ボックス 389"/>
        <xdr:cNvSpPr txBox="1"/>
      </xdr:nvSpPr>
      <xdr:spPr>
        <a:xfrm>
          <a:off x="14020800" y="698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91803</xdr:rowOff>
    </xdr:from>
    <xdr:to>
      <xdr:col>19</xdr:col>
      <xdr:colOff>533400</xdr:colOff>
      <xdr:row>43</xdr:row>
      <xdr:rowOff>21953</xdr:rowOff>
    </xdr:to>
    <xdr:sp macro="" textlink="">
      <xdr:nvSpPr>
        <xdr:cNvPr id="391" name="フローチャート : 判断 390"/>
        <xdr:cNvSpPr/>
      </xdr:nvSpPr>
      <xdr:spPr>
        <a:xfrm>
          <a:off x="13462000" y="7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32130</xdr:rowOff>
    </xdr:from>
    <xdr:ext cx="762000" cy="259045"/>
    <xdr:sp macro="" textlink="">
      <xdr:nvSpPr>
        <xdr:cNvPr id="392" name="テキスト ボックス 391"/>
        <xdr:cNvSpPr txBox="1"/>
      </xdr:nvSpPr>
      <xdr:spPr>
        <a:xfrm>
          <a:off x="13131800" y="706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119380</xdr:rowOff>
    </xdr:from>
    <xdr:to>
      <xdr:col>24</xdr:col>
      <xdr:colOff>609600</xdr:colOff>
      <xdr:row>43</xdr:row>
      <xdr:rowOff>49530</xdr:rowOff>
    </xdr:to>
    <xdr:sp macro="" textlink="">
      <xdr:nvSpPr>
        <xdr:cNvPr id="398" name="円/楕円 397"/>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91457</xdr:rowOff>
    </xdr:from>
    <xdr:ext cx="762000" cy="259045"/>
    <xdr:sp macro="" textlink="">
      <xdr:nvSpPr>
        <xdr:cNvPr id="399" name="公債費負担の状況該当値テキスト"/>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3084</xdr:rowOff>
    </xdr:from>
    <xdr:to>
      <xdr:col>23</xdr:col>
      <xdr:colOff>457200</xdr:colOff>
      <xdr:row>43</xdr:row>
      <xdr:rowOff>104684</xdr:rowOff>
    </xdr:to>
    <xdr:sp macro="" textlink="">
      <xdr:nvSpPr>
        <xdr:cNvPr id="400" name="円/楕円 399"/>
        <xdr:cNvSpPr/>
      </xdr:nvSpPr>
      <xdr:spPr>
        <a:xfrm>
          <a:off x="16129000" y="737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89461</xdr:rowOff>
    </xdr:from>
    <xdr:ext cx="736600" cy="259045"/>
    <xdr:sp macro="" textlink="">
      <xdr:nvSpPr>
        <xdr:cNvPr id="401" name="テキスト ボックス 400"/>
        <xdr:cNvSpPr txBox="1"/>
      </xdr:nvSpPr>
      <xdr:spPr>
        <a:xfrm>
          <a:off x="15798800" y="7461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160746</xdr:rowOff>
    </xdr:from>
    <xdr:to>
      <xdr:col>22</xdr:col>
      <xdr:colOff>254000</xdr:colOff>
      <xdr:row>43</xdr:row>
      <xdr:rowOff>90896</xdr:rowOff>
    </xdr:to>
    <xdr:sp macro="" textlink="">
      <xdr:nvSpPr>
        <xdr:cNvPr id="402" name="円/楕円 401"/>
        <xdr:cNvSpPr/>
      </xdr:nvSpPr>
      <xdr:spPr>
        <a:xfrm>
          <a:off x="15240000" y="73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75673</xdr:rowOff>
    </xdr:from>
    <xdr:ext cx="762000" cy="259045"/>
    <xdr:sp macro="" textlink="">
      <xdr:nvSpPr>
        <xdr:cNvPr id="403" name="テキスト ボックス 402"/>
        <xdr:cNvSpPr txBox="1"/>
      </xdr:nvSpPr>
      <xdr:spPr>
        <a:xfrm>
          <a:off x="14909800" y="744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23767</xdr:rowOff>
    </xdr:from>
    <xdr:to>
      <xdr:col>21</xdr:col>
      <xdr:colOff>50800</xdr:colOff>
      <xdr:row>43</xdr:row>
      <xdr:rowOff>125367</xdr:rowOff>
    </xdr:to>
    <xdr:sp macro="" textlink="">
      <xdr:nvSpPr>
        <xdr:cNvPr id="404" name="円/楕円 403"/>
        <xdr:cNvSpPr/>
      </xdr:nvSpPr>
      <xdr:spPr>
        <a:xfrm>
          <a:off x="14351000" y="73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110144</xdr:rowOff>
    </xdr:from>
    <xdr:ext cx="762000" cy="259045"/>
    <xdr:sp macro="" textlink="">
      <xdr:nvSpPr>
        <xdr:cNvPr id="405" name="テキスト ボックス 404"/>
        <xdr:cNvSpPr txBox="1"/>
      </xdr:nvSpPr>
      <xdr:spPr>
        <a:xfrm>
          <a:off x="14020800" y="748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99604</xdr:rowOff>
    </xdr:from>
    <xdr:to>
      <xdr:col>19</xdr:col>
      <xdr:colOff>533400</xdr:colOff>
      <xdr:row>44</xdr:row>
      <xdr:rowOff>29754</xdr:rowOff>
    </xdr:to>
    <xdr:sp macro="" textlink="">
      <xdr:nvSpPr>
        <xdr:cNvPr id="406" name="円/楕円 405"/>
        <xdr:cNvSpPr/>
      </xdr:nvSpPr>
      <xdr:spPr>
        <a:xfrm>
          <a:off x="13462000" y="747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14531</xdr:rowOff>
    </xdr:from>
    <xdr:ext cx="762000" cy="259045"/>
    <xdr:sp macro="" textlink="">
      <xdr:nvSpPr>
        <xdr:cNvPr id="407" name="テキスト ボックス 406"/>
        <xdr:cNvSpPr txBox="1"/>
      </xdr:nvSpPr>
      <xdr:spPr>
        <a:xfrm>
          <a:off x="13131800" y="755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82.0</a:t>
          </a:r>
          <a:r>
            <a:rPr kumimoji="1" lang="ja-JP" altLang="ja-JP" sz="1100">
              <a:solidFill>
                <a:schemeClr val="dk1"/>
              </a:solidFill>
              <a:effectLst/>
              <a:latin typeface="+mn-lt"/>
              <a:ea typeface="+mn-ea"/>
              <a:cs typeface="+mn-cs"/>
            </a:rPr>
            <a:t>となった。元金ベースでのプライマリーバランスを維持することにより地方債残高の削減に努めてきたが、全国平均、類似団体内平均と比較すると依然として高い状況となっている。</a:t>
          </a:r>
          <a:endParaRPr lang="ja-JP" altLang="ja-JP">
            <a:effectLst/>
          </a:endParaRPr>
        </a:p>
        <a:p>
          <a:r>
            <a:rPr kumimoji="1" lang="ja-JP" altLang="ja-JP" sz="1100">
              <a:solidFill>
                <a:schemeClr val="dk1"/>
              </a:solidFill>
              <a:effectLst/>
              <a:latin typeface="+mn-lt"/>
              <a:ea typeface="+mn-ea"/>
              <a:cs typeface="+mn-cs"/>
            </a:rPr>
            <a:t>　後世への負担を軽減すべく、今後も引き続き地方債残高の削減に努め、財政の健全化を図る。</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32" name="直線コネクタ 431"/>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33"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34" name="直線コネクタ 433"/>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151765</xdr:rowOff>
    </xdr:from>
    <xdr:to>
      <xdr:col>24</xdr:col>
      <xdr:colOff>558800</xdr:colOff>
      <xdr:row>18</xdr:row>
      <xdr:rowOff>18923</xdr:rowOff>
    </xdr:to>
    <xdr:cxnSp macro="">
      <xdr:nvCxnSpPr>
        <xdr:cNvPr id="437" name="直線コネクタ 436"/>
        <xdr:cNvCxnSpPr/>
      </xdr:nvCxnSpPr>
      <xdr:spPr>
        <a:xfrm flipV="1">
          <a:off x="16179800" y="3066415"/>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29228</xdr:rowOff>
    </xdr:from>
    <xdr:ext cx="762000" cy="259045"/>
    <xdr:sp macro="" textlink="">
      <xdr:nvSpPr>
        <xdr:cNvPr id="438" name="将来負担の状況平均値テキスト"/>
        <xdr:cNvSpPr txBox="1"/>
      </xdr:nvSpPr>
      <xdr:spPr>
        <a:xfrm>
          <a:off x="17106900" y="2429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9" name="フローチャート : 判断 438"/>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18923</xdr:rowOff>
    </xdr:from>
    <xdr:to>
      <xdr:col>23</xdr:col>
      <xdr:colOff>406400</xdr:colOff>
      <xdr:row>18</xdr:row>
      <xdr:rowOff>59944</xdr:rowOff>
    </xdr:to>
    <xdr:cxnSp macro="">
      <xdr:nvCxnSpPr>
        <xdr:cNvPr id="440" name="直線コネクタ 439"/>
        <xdr:cNvCxnSpPr/>
      </xdr:nvCxnSpPr>
      <xdr:spPr>
        <a:xfrm flipV="1">
          <a:off x="15290800" y="3105023"/>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41" name="フローチャート : 判断 440"/>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42" name="テキスト ボックス 441"/>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59944</xdr:rowOff>
    </xdr:from>
    <xdr:to>
      <xdr:col>22</xdr:col>
      <xdr:colOff>203200</xdr:colOff>
      <xdr:row>18</xdr:row>
      <xdr:rowOff>94933</xdr:rowOff>
    </xdr:to>
    <xdr:cxnSp macro="">
      <xdr:nvCxnSpPr>
        <xdr:cNvPr id="443" name="直線コネクタ 442"/>
        <xdr:cNvCxnSpPr/>
      </xdr:nvCxnSpPr>
      <xdr:spPr>
        <a:xfrm flipV="1">
          <a:off x="14401800" y="3146044"/>
          <a:ext cx="8890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126555</xdr:rowOff>
    </xdr:from>
    <xdr:to>
      <xdr:col>22</xdr:col>
      <xdr:colOff>254000</xdr:colOff>
      <xdr:row>16</xdr:row>
      <xdr:rowOff>56705</xdr:rowOff>
    </xdr:to>
    <xdr:sp macro="" textlink="">
      <xdr:nvSpPr>
        <xdr:cNvPr id="444" name="フローチャート : 判断 443"/>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45" name="テキスト ボックス 444"/>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94933</xdr:rowOff>
    </xdr:from>
    <xdr:to>
      <xdr:col>21</xdr:col>
      <xdr:colOff>0</xdr:colOff>
      <xdr:row>18</xdr:row>
      <xdr:rowOff>113030</xdr:rowOff>
    </xdr:to>
    <xdr:cxnSp macro="">
      <xdr:nvCxnSpPr>
        <xdr:cNvPr id="446" name="直線コネクタ 445"/>
        <xdr:cNvCxnSpPr/>
      </xdr:nvCxnSpPr>
      <xdr:spPr>
        <a:xfrm flipV="1">
          <a:off x="13512800" y="318103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162147</xdr:rowOff>
    </xdr:from>
    <xdr:to>
      <xdr:col>21</xdr:col>
      <xdr:colOff>50800</xdr:colOff>
      <xdr:row>16</xdr:row>
      <xdr:rowOff>92297</xdr:rowOff>
    </xdr:to>
    <xdr:sp macro="" textlink="">
      <xdr:nvSpPr>
        <xdr:cNvPr id="447" name="フローチャート : 判断 446"/>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8" name="テキスト ボックス 447"/>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28575</xdr:rowOff>
    </xdr:from>
    <xdr:to>
      <xdr:col>19</xdr:col>
      <xdr:colOff>533400</xdr:colOff>
      <xdr:row>17</xdr:row>
      <xdr:rowOff>130175</xdr:rowOff>
    </xdr:to>
    <xdr:sp macro="" textlink="">
      <xdr:nvSpPr>
        <xdr:cNvPr id="449" name="フローチャート : 判断 448"/>
        <xdr:cNvSpPr/>
      </xdr:nvSpPr>
      <xdr:spPr>
        <a:xfrm>
          <a:off x="134620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140352</xdr:rowOff>
    </xdr:from>
    <xdr:ext cx="762000" cy="259045"/>
    <xdr:sp macro="" textlink="">
      <xdr:nvSpPr>
        <xdr:cNvPr id="450" name="テキスト ボックス 449"/>
        <xdr:cNvSpPr txBox="1"/>
      </xdr:nvSpPr>
      <xdr:spPr>
        <a:xfrm>
          <a:off x="13131800" y="271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100965</xdr:rowOff>
    </xdr:from>
    <xdr:to>
      <xdr:col>24</xdr:col>
      <xdr:colOff>609600</xdr:colOff>
      <xdr:row>18</xdr:row>
      <xdr:rowOff>31115</xdr:rowOff>
    </xdr:to>
    <xdr:sp macro="" textlink="">
      <xdr:nvSpPr>
        <xdr:cNvPr id="456" name="円/楕円 455"/>
        <xdr:cNvSpPr/>
      </xdr:nvSpPr>
      <xdr:spPr>
        <a:xfrm>
          <a:off x="16967200" y="301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73042</xdr:rowOff>
    </xdr:from>
    <xdr:ext cx="762000" cy="259045"/>
    <xdr:sp macro="" textlink="">
      <xdr:nvSpPr>
        <xdr:cNvPr id="457" name="将来負担の状況該当値テキスト"/>
        <xdr:cNvSpPr txBox="1"/>
      </xdr:nvSpPr>
      <xdr:spPr>
        <a:xfrm>
          <a:off x="17106900" y="29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139573</xdr:rowOff>
    </xdr:from>
    <xdr:to>
      <xdr:col>23</xdr:col>
      <xdr:colOff>457200</xdr:colOff>
      <xdr:row>18</xdr:row>
      <xdr:rowOff>69723</xdr:rowOff>
    </xdr:to>
    <xdr:sp macro="" textlink="">
      <xdr:nvSpPr>
        <xdr:cNvPr id="458" name="円/楕円 457"/>
        <xdr:cNvSpPr/>
      </xdr:nvSpPr>
      <xdr:spPr>
        <a:xfrm>
          <a:off x="16129000" y="30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54500</xdr:rowOff>
    </xdr:from>
    <xdr:ext cx="736600" cy="259045"/>
    <xdr:sp macro="" textlink="">
      <xdr:nvSpPr>
        <xdr:cNvPr id="459" name="テキスト ボックス 458"/>
        <xdr:cNvSpPr txBox="1"/>
      </xdr:nvSpPr>
      <xdr:spPr>
        <a:xfrm>
          <a:off x="15798800" y="3140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9144</xdr:rowOff>
    </xdr:from>
    <xdr:to>
      <xdr:col>22</xdr:col>
      <xdr:colOff>254000</xdr:colOff>
      <xdr:row>18</xdr:row>
      <xdr:rowOff>110744</xdr:rowOff>
    </xdr:to>
    <xdr:sp macro="" textlink="">
      <xdr:nvSpPr>
        <xdr:cNvPr id="460" name="円/楕円 459"/>
        <xdr:cNvSpPr/>
      </xdr:nvSpPr>
      <xdr:spPr>
        <a:xfrm>
          <a:off x="15240000" y="30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95521</xdr:rowOff>
    </xdr:from>
    <xdr:ext cx="762000" cy="259045"/>
    <xdr:sp macro="" textlink="">
      <xdr:nvSpPr>
        <xdr:cNvPr id="461" name="テキスト ボックス 460"/>
        <xdr:cNvSpPr txBox="1"/>
      </xdr:nvSpPr>
      <xdr:spPr>
        <a:xfrm>
          <a:off x="14909800" y="318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44133</xdr:rowOff>
    </xdr:from>
    <xdr:to>
      <xdr:col>21</xdr:col>
      <xdr:colOff>50800</xdr:colOff>
      <xdr:row>18</xdr:row>
      <xdr:rowOff>145733</xdr:rowOff>
    </xdr:to>
    <xdr:sp macro="" textlink="">
      <xdr:nvSpPr>
        <xdr:cNvPr id="462" name="円/楕円 461"/>
        <xdr:cNvSpPr/>
      </xdr:nvSpPr>
      <xdr:spPr>
        <a:xfrm>
          <a:off x="14351000" y="313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130510</xdr:rowOff>
    </xdr:from>
    <xdr:ext cx="762000" cy="259045"/>
    <xdr:sp macro="" textlink="">
      <xdr:nvSpPr>
        <xdr:cNvPr id="463" name="テキスト ボックス 462"/>
        <xdr:cNvSpPr txBox="1"/>
      </xdr:nvSpPr>
      <xdr:spPr>
        <a:xfrm>
          <a:off x="14020800" y="321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62230</xdr:rowOff>
    </xdr:from>
    <xdr:to>
      <xdr:col>19</xdr:col>
      <xdr:colOff>533400</xdr:colOff>
      <xdr:row>18</xdr:row>
      <xdr:rowOff>163830</xdr:rowOff>
    </xdr:to>
    <xdr:sp macro="" textlink="">
      <xdr:nvSpPr>
        <xdr:cNvPr id="464" name="円/楕円 463"/>
        <xdr:cNvSpPr/>
      </xdr:nvSpPr>
      <xdr:spPr>
        <a:xfrm>
          <a:off x="13462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148607</xdr:rowOff>
    </xdr:from>
    <xdr:ext cx="762000" cy="259045"/>
    <xdr:sp macro="" textlink="">
      <xdr:nvSpPr>
        <xdr:cNvPr id="465" name="テキスト ボックス 464"/>
        <xdr:cNvSpPr txBox="1"/>
      </xdr:nvSpPr>
      <xdr:spPr>
        <a:xfrm>
          <a:off x="13131800" y="323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青森県階上町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14,128
14,080
94.01
6,252,661
5,958,784
186,618
3,722,850
7,583,368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82.0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類似団体内平均値を</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ポイント下回る</a:t>
          </a:r>
          <a:r>
            <a:rPr kumimoji="1" lang="en-US" altLang="ja-JP" sz="1100">
              <a:solidFill>
                <a:schemeClr val="dk1"/>
              </a:solidFill>
              <a:effectLst/>
              <a:latin typeface="+mn-lt"/>
              <a:ea typeface="+mn-ea"/>
              <a:cs typeface="+mn-cs"/>
            </a:rPr>
            <a:t>19.6</a:t>
          </a:r>
          <a:r>
            <a:rPr kumimoji="1" lang="ja-JP" altLang="ja-JP" sz="1100">
              <a:solidFill>
                <a:schemeClr val="dk1"/>
              </a:solidFill>
              <a:effectLst/>
              <a:latin typeface="+mn-lt"/>
              <a:ea typeface="+mn-ea"/>
              <a:cs typeface="+mn-cs"/>
            </a:rPr>
            <a:t>となった。今後も引き続き人件費の適正化に努める。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133858</xdr:rowOff>
    </xdr:from>
    <xdr:to>
      <xdr:col>7</xdr:col>
      <xdr:colOff>15875</xdr:colOff>
      <xdr:row>35</xdr:row>
      <xdr:rowOff>165862</xdr:rowOff>
    </xdr:to>
    <xdr:cxnSp macro="">
      <xdr:nvCxnSpPr>
        <xdr:cNvPr id="62" name="直線コネクタ 61"/>
        <xdr:cNvCxnSpPr/>
      </xdr:nvCxnSpPr>
      <xdr:spPr>
        <a:xfrm>
          <a:off x="3987800" y="613460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3"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133858</xdr:rowOff>
    </xdr:from>
    <xdr:to>
      <xdr:col>5</xdr:col>
      <xdr:colOff>549275</xdr:colOff>
      <xdr:row>35</xdr:row>
      <xdr:rowOff>170434</xdr:rowOff>
    </xdr:to>
    <xdr:cxnSp macro="">
      <xdr:nvCxnSpPr>
        <xdr:cNvPr id="65" name="直線コネクタ 64"/>
        <xdr:cNvCxnSpPr/>
      </xdr:nvCxnSpPr>
      <xdr:spPr>
        <a:xfrm flipV="1">
          <a:off x="3098800" y="61346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7" name="テキスト ボックス 66"/>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170434</xdr:rowOff>
    </xdr:from>
    <xdr:to>
      <xdr:col>4</xdr:col>
      <xdr:colOff>346075</xdr:colOff>
      <xdr:row>36</xdr:row>
      <xdr:rowOff>12700</xdr:rowOff>
    </xdr:to>
    <xdr:cxnSp macro="">
      <xdr:nvCxnSpPr>
        <xdr:cNvPr id="68" name="直線コネクタ 67"/>
        <xdr:cNvCxnSpPr/>
      </xdr:nvCxnSpPr>
      <xdr:spPr>
        <a:xfrm flipV="1">
          <a:off x="2209800" y="61711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143002</xdr:rowOff>
    </xdr:from>
    <xdr:to>
      <xdr:col>3</xdr:col>
      <xdr:colOff>142875</xdr:colOff>
      <xdr:row>36</xdr:row>
      <xdr:rowOff>12700</xdr:rowOff>
    </xdr:to>
    <xdr:cxnSp macro="">
      <xdr:nvCxnSpPr>
        <xdr:cNvPr id="71" name="直線コネクタ 70"/>
        <xdr:cNvCxnSpPr/>
      </xdr:nvCxnSpPr>
      <xdr:spPr>
        <a:xfrm>
          <a:off x="1320800" y="61437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73" name="テキスト ボックス 72"/>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4" name="フローチャート : 判断 73"/>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75" name="テキスト ボックス 74"/>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115062</xdr:rowOff>
    </xdr:from>
    <xdr:to>
      <xdr:col>7</xdr:col>
      <xdr:colOff>66675</xdr:colOff>
      <xdr:row>36</xdr:row>
      <xdr:rowOff>45212</xdr:rowOff>
    </xdr:to>
    <xdr:sp macro="" textlink="">
      <xdr:nvSpPr>
        <xdr:cNvPr id="81" name="円/楕円 80"/>
        <xdr:cNvSpPr/>
      </xdr:nvSpPr>
      <xdr:spPr>
        <a:xfrm>
          <a:off x="4775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131589</xdr:rowOff>
    </xdr:from>
    <xdr:ext cx="762000" cy="259045"/>
    <xdr:sp macro="" textlink="">
      <xdr:nvSpPr>
        <xdr:cNvPr id="82" name="人件費該当値テキスト"/>
        <xdr:cNvSpPr txBox="1"/>
      </xdr:nvSpPr>
      <xdr:spPr>
        <a:xfrm>
          <a:off x="4914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83058</xdr:rowOff>
    </xdr:from>
    <xdr:to>
      <xdr:col>5</xdr:col>
      <xdr:colOff>600075</xdr:colOff>
      <xdr:row>36</xdr:row>
      <xdr:rowOff>13208</xdr:rowOff>
    </xdr:to>
    <xdr:sp macro="" textlink="">
      <xdr:nvSpPr>
        <xdr:cNvPr id="83" name="円/楕円 82"/>
        <xdr:cNvSpPr/>
      </xdr:nvSpPr>
      <xdr:spPr>
        <a:xfrm>
          <a:off x="3937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23385</xdr:rowOff>
    </xdr:from>
    <xdr:ext cx="736600" cy="259045"/>
    <xdr:sp macro="" textlink="">
      <xdr:nvSpPr>
        <xdr:cNvPr id="84" name="テキスト ボックス 83"/>
        <xdr:cNvSpPr txBox="1"/>
      </xdr:nvSpPr>
      <xdr:spPr>
        <a:xfrm>
          <a:off x="3606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119634</xdr:rowOff>
    </xdr:from>
    <xdr:to>
      <xdr:col>4</xdr:col>
      <xdr:colOff>396875</xdr:colOff>
      <xdr:row>36</xdr:row>
      <xdr:rowOff>49784</xdr:rowOff>
    </xdr:to>
    <xdr:sp macro="" textlink="">
      <xdr:nvSpPr>
        <xdr:cNvPr id="85" name="円/楕円 84"/>
        <xdr:cNvSpPr/>
      </xdr:nvSpPr>
      <xdr:spPr>
        <a:xfrm>
          <a:off x="3048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59961</xdr:rowOff>
    </xdr:from>
    <xdr:ext cx="762000" cy="259045"/>
    <xdr:sp macro="" textlink="">
      <xdr:nvSpPr>
        <xdr:cNvPr id="86" name="テキスト ボックス 85"/>
        <xdr:cNvSpPr txBox="1"/>
      </xdr:nvSpPr>
      <xdr:spPr>
        <a:xfrm>
          <a:off x="2717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133350</xdr:rowOff>
    </xdr:from>
    <xdr:to>
      <xdr:col>3</xdr:col>
      <xdr:colOff>193675</xdr:colOff>
      <xdr:row>36</xdr:row>
      <xdr:rowOff>63500</xdr:rowOff>
    </xdr:to>
    <xdr:sp macro="" textlink="">
      <xdr:nvSpPr>
        <xdr:cNvPr id="87" name="円/楕円 86"/>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73677</xdr:rowOff>
    </xdr:from>
    <xdr:ext cx="762000" cy="259045"/>
    <xdr:sp macro="" textlink="">
      <xdr:nvSpPr>
        <xdr:cNvPr id="88" name="テキスト ボックス 87"/>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92202</xdr:rowOff>
    </xdr:from>
    <xdr:to>
      <xdr:col>1</xdr:col>
      <xdr:colOff>676275</xdr:colOff>
      <xdr:row>36</xdr:row>
      <xdr:rowOff>22352</xdr:rowOff>
    </xdr:to>
    <xdr:sp macro="" textlink="">
      <xdr:nvSpPr>
        <xdr:cNvPr id="89" name="円/楕円 88"/>
        <xdr:cNvSpPr/>
      </xdr:nvSpPr>
      <xdr:spPr>
        <a:xfrm>
          <a:off x="1270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32529</xdr:rowOff>
    </xdr:from>
    <xdr:ext cx="762000" cy="259045"/>
    <xdr:sp macro="" textlink="">
      <xdr:nvSpPr>
        <xdr:cNvPr id="90" name="テキスト ボックス 89"/>
        <xdr:cNvSpPr txBox="1"/>
      </xdr:nvSpPr>
      <xdr:spPr>
        <a:xfrm>
          <a:off x="939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類似団体内平均値を</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ポイント上回る</a:t>
          </a:r>
          <a:r>
            <a:rPr kumimoji="1" lang="en-US" altLang="ja-JP" sz="1100">
              <a:solidFill>
                <a:schemeClr val="dk1"/>
              </a:solidFill>
              <a:effectLst/>
              <a:latin typeface="+mn-lt"/>
              <a:ea typeface="+mn-ea"/>
              <a:cs typeface="+mn-cs"/>
            </a:rPr>
            <a:t>15.2</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指定管理者制度の導入による施設管理費経費の抑制等に努めてきたが、今後も事務事業の見直しにより物件費の削減に努める。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119380</xdr:rowOff>
    </xdr:from>
    <xdr:to>
      <xdr:col>24</xdr:col>
      <xdr:colOff>31750</xdr:colOff>
      <xdr:row>17</xdr:row>
      <xdr:rowOff>85090</xdr:rowOff>
    </xdr:to>
    <xdr:cxnSp macro="">
      <xdr:nvCxnSpPr>
        <xdr:cNvPr id="123" name="直線コネクタ 122"/>
        <xdr:cNvCxnSpPr/>
      </xdr:nvCxnSpPr>
      <xdr:spPr>
        <a:xfrm>
          <a:off x="15671800" y="28625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77487</xdr:rowOff>
    </xdr:from>
    <xdr:ext cx="762000" cy="259045"/>
    <xdr:sp macro="" textlink="">
      <xdr:nvSpPr>
        <xdr:cNvPr id="124" name="物件費平均値テキスト"/>
        <xdr:cNvSpPr txBox="1"/>
      </xdr:nvSpPr>
      <xdr:spPr>
        <a:xfrm>
          <a:off x="16598900" y="2649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104140</xdr:rowOff>
    </xdr:from>
    <xdr:to>
      <xdr:col>22</xdr:col>
      <xdr:colOff>565150</xdr:colOff>
      <xdr:row>16</xdr:row>
      <xdr:rowOff>119380</xdr:rowOff>
    </xdr:to>
    <xdr:cxnSp macro="">
      <xdr:nvCxnSpPr>
        <xdr:cNvPr id="126" name="直線コネクタ 125"/>
        <xdr:cNvCxnSpPr/>
      </xdr:nvCxnSpPr>
      <xdr:spPr>
        <a:xfrm>
          <a:off x="14782800" y="2847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28" name="テキスト ボックス 127"/>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16</xdr:row>
      <xdr:rowOff>111760</xdr:rowOff>
    </xdr:to>
    <xdr:cxnSp macro="">
      <xdr:nvCxnSpPr>
        <xdr:cNvPr id="129" name="直線コネクタ 128"/>
        <xdr:cNvCxnSpPr/>
      </xdr:nvCxnSpPr>
      <xdr:spPr>
        <a:xfrm flipV="1">
          <a:off x="13893800" y="2847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31" name="テキスト ボックス 130"/>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111760</xdr:rowOff>
    </xdr:from>
    <xdr:to>
      <xdr:col>20</xdr:col>
      <xdr:colOff>158750</xdr:colOff>
      <xdr:row>16</xdr:row>
      <xdr:rowOff>142240</xdr:rowOff>
    </xdr:to>
    <xdr:cxnSp macro="">
      <xdr:nvCxnSpPr>
        <xdr:cNvPr id="132" name="直線コネクタ 131"/>
        <xdr:cNvCxnSpPr/>
      </xdr:nvCxnSpPr>
      <xdr:spPr>
        <a:xfrm flipV="1">
          <a:off x="13004800" y="2854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34" name="テキスト ボックス 133"/>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118110</xdr:rowOff>
    </xdr:from>
    <xdr:to>
      <xdr:col>19</xdr:col>
      <xdr:colOff>6350</xdr:colOff>
      <xdr:row>16</xdr:row>
      <xdr:rowOff>48260</xdr:rowOff>
    </xdr:to>
    <xdr:sp macro="" textlink="">
      <xdr:nvSpPr>
        <xdr:cNvPr id="135" name="フローチャート : 判断 134"/>
        <xdr:cNvSpPr/>
      </xdr:nvSpPr>
      <xdr:spPr>
        <a:xfrm>
          <a:off x="12954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58437</xdr:rowOff>
    </xdr:from>
    <xdr:ext cx="762000" cy="259045"/>
    <xdr:sp macro="" textlink="">
      <xdr:nvSpPr>
        <xdr:cNvPr id="136" name="テキスト ボックス 135"/>
        <xdr:cNvSpPr txBox="1"/>
      </xdr:nvSpPr>
      <xdr:spPr>
        <a:xfrm>
          <a:off x="12623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42" name="円/楕円 141"/>
        <xdr:cNvSpPr/>
      </xdr:nvSpPr>
      <xdr:spPr>
        <a:xfrm>
          <a:off x="164592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6367</xdr:rowOff>
    </xdr:from>
    <xdr:ext cx="762000" cy="259045"/>
    <xdr:sp macro="" textlink="">
      <xdr:nvSpPr>
        <xdr:cNvPr id="143" name="物件費該当値テキスト"/>
        <xdr:cNvSpPr txBox="1"/>
      </xdr:nvSpPr>
      <xdr:spPr>
        <a:xfrm>
          <a:off x="165989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68580</xdr:rowOff>
    </xdr:from>
    <xdr:to>
      <xdr:col>22</xdr:col>
      <xdr:colOff>615950</xdr:colOff>
      <xdr:row>16</xdr:row>
      <xdr:rowOff>170180</xdr:rowOff>
    </xdr:to>
    <xdr:sp macro="" textlink="">
      <xdr:nvSpPr>
        <xdr:cNvPr id="144" name="円/楕円 143"/>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45" name="テキスト ボックス 144"/>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53340</xdr:rowOff>
    </xdr:from>
    <xdr:to>
      <xdr:col>21</xdr:col>
      <xdr:colOff>412750</xdr:colOff>
      <xdr:row>16</xdr:row>
      <xdr:rowOff>154940</xdr:rowOff>
    </xdr:to>
    <xdr:sp macro="" textlink="">
      <xdr:nvSpPr>
        <xdr:cNvPr id="146" name="円/楕円 145"/>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47" name="テキスト ボックス 146"/>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60960</xdr:rowOff>
    </xdr:from>
    <xdr:to>
      <xdr:col>20</xdr:col>
      <xdr:colOff>209550</xdr:colOff>
      <xdr:row>16</xdr:row>
      <xdr:rowOff>162560</xdr:rowOff>
    </xdr:to>
    <xdr:sp macro="" textlink="">
      <xdr:nvSpPr>
        <xdr:cNvPr id="148" name="円/楕円 147"/>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147337</xdr:rowOff>
    </xdr:from>
    <xdr:ext cx="762000" cy="259045"/>
    <xdr:sp macro="" textlink="">
      <xdr:nvSpPr>
        <xdr:cNvPr id="149" name="テキスト ボックス 148"/>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91440</xdr:rowOff>
    </xdr:from>
    <xdr:to>
      <xdr:col>19</xdr:col>
      <xdr:colOff>6350</xdr:colOff>
      <xdr:row>17</xdr:row>
      <xdr:rowOff>21590</xdr:rowOff>
    </xdr:to>
    <xdr:sp macro="" textlink="">
      <xdr:nvSpPr>
        <xdr:cNvPr id="150" name="円/楕円 149"/>
        <xdr:cNvSpPr/>
      </xdr:nvSpPr>
      <xdr:spPr>
        <a:xfrm>
          <a:off x="12954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6367</xdr:rowOff>
    </xdr:from>
    <xdr:ext cx="762000" cy="259045"/>
    <xdr:sp macro="" textlink="">
      <xdr:nvSpPr>
        <xdr:cNvPr id="151" name="テキスト ボックス 150"/>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扶助費に係る経常収支比率は、概ね類似団体内平均値と同水準で推移している。今後も資格審査等の適正化により扶助費の抑制に努める。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xdr:rowOff>
    </xdr:from>
    <xdr:to>
      <xdr:col>7</xdr:col>
      <xdr:colOff>15875</xdr:colOff>
      <xdr:row>57</xdr:row>
      <xdr:rowOff>50800</xdr:rowOff>
    </xdr:to>
    <xdr:cxnSp macro="">
      <xdr:nvCxnSpPr>
        <xdr:cNvPr id="184" name="直線コネクタ 183"/>
        <xdr:cNvCxnSpPr/>
      </xdr:nvCxnSpPr>
      <xdr:spPr>
        <a:xfrm>
          <a:off x="3987800" y="9785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73677</xdr:rowOff>
    </xdr:from>
    <xdr:ext cx="762000" cy="259045"/>
    <xdr:sp macro="" textlink="">
      <xdr:nvSpPr>
        <xdr:cNvPr id="185" name="扶助費平均値テキスト"/>
        <xdr:cNvSpPr txBox="1"/>
      </xdr:nvSpPr>
      <xdr:spPr>
        <a:xfrm>
          <a:off x="4914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165100</xdr:rowOff>
    </xdr:from>
    <xdr:to>
      <xdr:col>5</xdr:col>
      <xdr:colOff>549275</xdr:colOff>
      <xdr:row>57</xdr:row>
      <xdr:rowOff>12700</xdr:rowOff>
    </xdr:to>
    <xdr:cxnSp macro="">
      <xdr:nvCxnSpPr>
        <xdr:cNvPr id="187" name="直線コネクタ 186"/>
        <xdr:cNvCxnSpPr/>
      </xdr:nvCxnSpPr>
      <xdr:spPr>
        <a:xfrm>
          <a:off x="3098800" y="976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89" name="テキスト ボックス 188"/>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56</xdr:row>
      <xdr:rowOff>165100</xdr:rowOff>
    </xdr:to>
    <xdr:cxnSp macro="">
      <xdr:nvCxnSpPr>
        <xdr:cNvPr id="190" name="直線コネクタ 189"/>
        <xdr:cNvCxnSpPr/>
      </xdr:nvCxnSpPr>
      <xdr:spPr>
        <a:xfrm>
          <a:off x="2209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2" name="テキスト ボックス 191"/>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56</xdr:row>
      <xdr:rowOff>88900</xdr:rowOff>
    </xdr:to>
    <xdr:cxnSp macro="">
      <xdr:nvCxnSpPr>
        <xdr:cNvPr id="193" name="直線コネクタ 192"/>
        <xdr:cNvCxnSpPr/>
      </xdr:nvCxnSpPr>
      <xdr:spPr>
        <a:xfrm>
          <a:off x="1320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195" name="テキスト ボックス 194"/>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196" name="フローチャート : 判断 195"/>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130827</xdr:rowOff>
    </xdr:from>
    <xdr:ext cx="762000" cy="259045"/>
    <xdr:sp macro="" textlink="">
      <xdr:nvSpPr>
        <xdr:cNvPr id="197" name="テキスト ボックス 196"/>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0</xdr:rowOff>
    </xdr:from>
    <xdr:to>
      <xdr:col>7</xdr:col>
      <xdr:colOff>66675</xdr:colOff>
      <xdr:row>57</xdr:row>
      <xdr:rowOff>101600</xdr:rowOff>
    </xdr:to>
    <xdr:sp macro="" textlink="">
      <xdr:nvSpPr>
        <xdr:cNvPr id="203" name="円/楕円 202"/>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143527</xdr:rowOff>
    </xdr:from>
    <xdr:ext cx="762000" cy="259045"/>
    <xdr:sp macro="" textlink="">
      <xdr:nvSpPr>
        <xdr:cNvPr id="204" name="扶助費該当値テキスト"/>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133350</xdr:rowOff>
    </xdr:from>
    <xdr:to>
      <xdr:col>5</xdr:col>
      <xdr:colOff>600075</xdr:colOff>
      <xdr:row>57</xdr:row>
      <xdr:rowOff>63500</xdr:rowOff>
    </xdr:to>
    <xdr:sp macro="" textlink="">
      <xdr:nvSpPr>
        <xdr:cNvPr id="205" name="円/楕円 204"/>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206" name="テキスト ボックス 205"/>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396875</xdr:colOff>
      <xdr:row>57</xdr:row>
      <xdr:rowOff>44450</xdr:rowOff>
    </xdr:to>
    <xdr:sp macro="" textlink="">
      <xdr:nvSpPr>
        <xdr:cNvPr id="207" name="円/楕円 206"/>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29227</xdr:rowOff>
    </xdr:from>
    <xdr:ext cx="762000" cy="259045"/>
    <xdr:sp macro="" textlink="">
      <xdr:nvSpPr>
        <xdr:cNvPr id="208" name="テキスト ボックス 207"/>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09" name="円/楕円 208"/>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10" name="テキスト ボックス 209"/>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1" name="円/楕円 210"/>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212" name="テキスト ボックス 211"/>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昨年度より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17.4</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年度において</a:t>
          </a:r>
          <a:r>
            <a:rPr kumimoji="1" lang="ja-JP" altLang="ja-JP" sz="1100">
              <a:solidFill>
                <a:schemeClr val="dk1"/>
              </a:solidFill>
              <a:effectLst/>
              <a:latin typeface="+mn-lt"/>
              <a:ea typeface="+mn-ea"/>
              <a:cs typeface="+mn-cs"/>
            </a:rPr>
            <a:t>特別会計への繰出金の増加と維持補修費の増加が</a:t>
          </a:r>
          <a:r>
            <a:rPr kumimoji="1" lang="ja-JP" altLang="en-US" sz="1100">
              <a:solidFill>
                <a:schemeClr val="dk1"/>
              </a:solidFill>
              <a:effectLst/>
              <a:latin typeface="+mn-lt"/>
              <a:ea typeface="+mn-ea"/>
              <a:cs typeface="+mn-cs"/>
            </a:rPr>
            <a:t>あったため、平成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年度以前の水準に戻った</a:t>
          </a:r>
          <a:r>
            <a:rPr kumimoji="1" lang="ja-JP" altLang="ja-JP" sz="1100">
              <a:solidFill>
                <a:schemeClr val="dk1"/>
              </a:solidFill>
              <a:effectLst/>
              <a:latin typeface="+mn-lt"/>
              <a:ea typeface="+mn-ea"/>
              <a:cs typeface="+mn-cs"/>
            </a:rPr>
            <a:t>と考えられる。</a:t>
          </a:r>
          <a:endParaRPr lang="ja-JP" altLang="ja-JP" sz="1400">
            <a:effectLst/>
          </a:endParaRPr>
        </a:p>
        <a:p>
          <a:r>
            <a:rPr kumimoji="1" lang="ja-JP" altLang="ja-JP" sz="1100">
              <a:solidFill>
                <a:schemeClr val="dk1"/>
              </a:solidFill>
              <a:effectLst/>
              <a:latin typeface="+mn-lt"/>
              <a:ea typeface="+mn-ea"/>
              <a:cs typeface="+mn-cs"/>
            </a:rPr>
            <a:t>　公共下水道事業特別会計と漁業集落排水事業特別会計については、使用料収入の確保と維持管理経費の抑制に努め独立採算制を目指す。国民健康保険特別会計については保険税収入の確保や健康寿命延伸事業による医療費の抑制などにより、介護保険特別会計については適切な保険料の設定等により、特別会計の健全化を図り、繰出金の削減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81280</xdr:rowOff>
    </xdr:from>
    <xdr:to>
      <xdr:col>24</xdr:col>
      <xdr:colOff>31750</xdr:colOff>
      <xdr:row>59</xdr:row>
      <xdr:rowOff>138430</xdr:rowOff>
    </xdr:to>
    <xdr:cxnSp macro="">
      <xdr:nvCxnSpPr>
        <xdr:cNvPr id="245" name="直線コネクタ 244"/>
        <xdr:cNvCxnSpPr/>
      </xdr:nvCxnSpPr>
      <xdr:spPr>
        <a:xfrm flipV="1">
          <a:off x="15671800" y="1002538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59</xdr:row>
      <xdr:rowOff>138430</xdr:rowOff>
    </xdr:to>
    <xdr:cxnSp macro="">
      <xdr:nvCxnSpPr>
        <xdr:cNvPr id="248" name="直線コネクタ 247"/>
        <xdr:cNvCxnSpPr/>
      </xdr:nvCxnSpPr>
      <xdr:spPr>
        <a:xfrm>
          <a:off x="14782800" y="99568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0" name="テキスト ボックス 249"/>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130810</xdr:rowOff>
    </xdr:from>
    <xdr:to>
      <xdr:col>21</xdr:col>
      <xdr:colOff>361950</xdr:colOff>
      <xdr:row>58</xdr:row>
      <xdr:rowOff>12700</xdr:rowOff>
    </xdr:to>
    <xdr:cxnSp macro="">
      <xdr:nvCxnSpPr>
        <xdr:cNvPr id="251" name="直線コネクタ 250"/>
        <xdr:cNvCxnSpPr/>
      </xdr:nvCxnSpPr>
      <xdr:spPr>
        <a:xfrm>
          <a:off x="13893800" y="9903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53" name="テキスト ボックス 252"/>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165100</xdr:rowOff>
    </xdr:from>
    <xdr:to>
      <xdr:col>20</xdr:col>
      <xdr:colOff>158750</xdr:colOff>
      <xdr:row>57</xdr:row>
      <xdr:rowOff>130810</xdr:rowOff>
    </xdr:to>
    <xdr:cxnSp macro="">
      <xdr:nvCxnSpPr>
        <xdr:cNvPr id="254" name="直線コネクタ 253"/>
        <xdr:cNvCxnSpPr/>
      </xdr:nvCxnSpPr>
      <xdr:spPr>
        <a:xfrm>
          <a:off x="13004800" y="97663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56" name="テキスト ボックス 255"/>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58" name="テキスト ボックス 257"/>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64" name="円/楕円 263"/>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2557</xdr:rowOff>
    </xdr:from>
    <xdr:ext cx="762000" cy="259045"/>
    <xdr:sp macro="" textlink="">
      <xdr:nvSpPr>
        <xdr:cNvPr id="265"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87630</xdr:rowOff>
    </xdr:from>
    <xdr:to>
      <xdr:col>22</xdr:col>
      <xdr:colOff>615950</xdr:colOff>
      <xdr:row>60</xdr:row>
      <xdr:rowOff>17780</xdr:rowOff>
    </xdr:to>
    <xdr:sp macro="" textlink="">
      <xdr:nvSpPr>
        <xdr:cNvPr id="266" name="円/楕円 265"/>
        <xdr:cNvSpPr/>
      </xdr:nvSpPr>
      <xdr:spPr>
        <a:xfrm>
          <a:off x="15621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2557</xdr:rowOff>
    </xdr:from>
    <xdr:ext cx="736600" cy="259045"/>
    <xdr:sp macro="" textlink="">
      <xdr:nvSpPr>
        <xdr:cNvPr id="267" name="テキスト ボックス 266"/>
        <xdr:cNvSpPr txBox="1"/>
      </xdr:nvSpPr>
      <xdr:spPr>
        <a:xfrm>
          <a:off x="15290800" y="1028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68" name="円/楕円 267"/>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69" name="テキスト ボックス 268"/>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80010</xdr:rowOff>
    </xdr:from>
    <xdr:to>
      <xdr:col>20</xdr:col>
      <xdr:colOff>209550</xdr:colOff>
      <xdr:row>58</xdr:row>
      <xdr:rowOff>10160</xdr:rowOff>
    </xdr:to>
    <xdr:sp macro="" textlink="">
      <xdr:nvSpPr>
        <xdr:cNvPr id="270" name="円/楕円 269"/>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166387</xdr:rowOff>
    </xdr:from>
    <xdr:ext cx="762000" cy="259045"/>
    <xdr:sp macro="" textlink="">
      <xdr:nvSpPr>
        <xdr:cNvPr id="271" name="テキスト ボックス 270"/>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72" name="円/楕円 271"/>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73" name="テキスト ボックス 272"/>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町単独補助金の見直しや一部事務組合負担金の減少等により、類似団体内平均値を</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ポイント下回る</a:t>
          </a:r>
          <a:r>
            <a:rPr kumimoji="1" lang="en-US" altLang="ja-JP" sz="1100">
              <a:solidFill>
                <a:schemeClr val="dk1"/>
              </a:solidFill>
              <a:effectLst/>
              <a:latin typeface="+mn-lt"/>
              <a:ea typeface="+mn-ea"/>
              <a:cs typeface="+mn-cs"/>
            </a:rPr>
            <a:t>12.8</a:t>
          </a:r>
          <a:r>
            <a:rPr kumimoji="1" lang="ja-JP" altLang="ja-JP" sz="1100">
              <a:solidFill>
                <a:schemeClr val="dk1"/>
              </a:solidFill>
              <a:effectLst/>
              <a:latin typeface="+mn-lt"/>
              <a:ea typeface="+mn-ea"/>
              <a:cs typeface="+mn-cs"/>
            </a:rPr>
            <a:t>となった。今後も費用対効果を考慮しながら、補助費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36</xdr:row>
      <xdr:rowOff>140716</xdr:rowOff>
    </xdr:to>
    <xdr:cxnSp macro="">
      <xdr:nvCxnSpPr>
        <xdr:cNvPr id="303" name="直線コネクタ 302"/>
        <xdr:cNvCxnSpPr/>
      </xdr:nvCxnSpPr>
      <xdr:spPr>
        <a:xfrm>
          <a:off x="15671800" y="62946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4"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122428</xdr:rowOff>
    </xdr:from>
    <xdr:to>
      <xdr:col>22</xdr:col>
      <xdr:colOff>565150</xdr:colOff>
      <xdr:row>37</xdr:row>
      <xdr:rowOff>5842</xdr:rowOff>
    </xdr:to>
    <xdr:cxnSp macro="">
      <xdr:nvCxnSpPr>
        <xdr:cNvPr id="306" name="直線コネクタ 305"/>
        <xdr:cNvCxnSpPr/>
      </xdr:nvCxnSpPr>
      <xdr:spPr>
        <a:xfrm flipV="1">
          <a:off x="14782800" y="62946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08" name="テキスト ボックス 30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140716</xdr:rowOff>
    </xdr:from>
    <xdr:to>
      <xdr:col>21</xdr:col>
      <xdr:colOff>361950</xdr:colOff>
      <xdr:row>37</xdr:row>
      <xdr:rowOff>5842</xdr:rowOff>
    </xdr:to>
    <xdr:cxnSp macro="">
      <xdr:nvCxnSpPr>
        <xdr:cNvPr id="309" name="直線コネクタ 308"/>
        <xdr:cNvCxnSpPr/>
      </xdr:nvCxnSpPr>
      <xdr:spPr>
        <a:xfrm>
          <a:off x="13893800" y="63129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1" name="テキスト ボックス 31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140716</xdr:rowOff>
    </xdr:from>
    <xdr:to>
      <xdr:col>20</xdr:col>
      <xdr:colOff>158750</xdr:colOff>
      <xdr:row>37</xdr:row>
      <xdr:rowOff>19558</xdr:rowOff>
    </xdr:to>
    <xdr:cxnSp macro="">
      <xdr:nvCxnSpPr>
        <xdr:cNvPr id="312" name="直線コネクタ 311"/>
        <xdr:cNvCxnSpPr/>
      </xdr:nvCxnSpPr>
      <xdr:spPr>
        <a:xfrm flipV="1">
          <a:off x="13004800" y="63129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4" name="テキスト ボックス 313"/>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5" name="フローチャート : 判断 314"/>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6" name="テキスト ボックス 315"/>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22" name="円/楕円 321"/>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106443</xdr:rowOff>
    </xdr:from>
    <xdr:ext cx="762000" cy="259045"/>
    <xdr:sp macro="" textlink="">
      <xdr:nvSpPr>
        <xdr:cNvPr id="323" name="補助費等該当値テキスト"/>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24" name="円/楕円 323"/>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11955</xdr:rowOff>
    </xdr:from>
    <xdr:ext cx="736600" cy="259045"/>
    <xdr:sp macro="" textlink="">
      <xdr:nvSpPr>
        <xdr:cNvPr id="325" name="テキスト ボックス 324"/>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126492</xdr:rowOff>
    </xdr:from>
    <xdr:to>
      <xdr:col>21</xdr:col>
      <xdr:colOff>412750</xdr:colOff>
      <xdr:row>37</xdr:row>
      <xdr:rowOff>56642</xdr:rowOff>
    </xdr:to>
    <xdr:sp macro="" textlink="">
      <xdr:nvSpPr>
        <xdr:cNvPr id="326" name="円/楕円 325"/>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66819</xdr:rowOff>
    </xdr:from>
    <xdr:ext cx="762000" cy="259045"/>
    <xdr:sp macro="" textlink="">
      <xdr:nvSpPr>
        <xdr:cNvPr id="327" name="テキスト ボックス 326"/>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89916</xdr:rowOff>
    </xdr:from>
    <xdr:to>
      <xdr:col>20</xdr:col>
      <xdr:colOff>209550</xdr:colOff>
      <xdr:row>37</xdr:row>
      <xdr:rowOff>20066</xdr:rowOff>
    </xdr:to>
    <xdr:sp macro="" textlink="">
      <xdr:nvSpPr>
        <xdr:cNvPr id="328" name="円/楕円 327"/>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30243</xdr:rowOff>
    </xdr:from>
    <xdr:ext cx="762000" cy="259045"/>
    <xdr:sp macro="" textlink="">
      <xdr:nvSpPr>
        <xdr:cNvPr id="329" name="テキスト ボックス 328"/>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140208</xdr:rowOff>
    </xdr:from>
    <xdr:to>
      <xdr:col>19</xdr:col>
      <xdr:colOff>6350</xdr:colOff>
      <xdr:row>37</xdr:row>
      <xdr:rowOff>70358</xdr:rowOff>
    </xdr:to>
    <xdr:sp macro="" textlink="">
      <xdr:nvSpPr>
        <xdr:cNvPr id="330" name="円/楕円 329"/>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55135</xdr:rowOff>
    </xdr:from>
    <xdr:ext cx="762000" cy="259045"/>
    <xdr:sp macro="" textlink="">
      <xdr:nvSpPr>
        <xdr:cNvPr id="331" name="テキスト ボックス 330"/>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類似団体内平均値を</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ポイント上回る</a:t>
          </a:r>
          <a:r>
            <a:rPr kumimoji="1" lang="en-US" altLang="ja-JP" sz="1100">
              <a:solidFill>
                <a:schemeClr val="dk1"/>
              </a:solidFill>
              <a:effectLst/>
              <a:latin typeface="+mn-lt"/>
              <a:ea typeface="+mn-ea"/>
              <a:cs typeface="+mn-cs"/>
            </a:rPr>
            <a:t>22.3</a:t>
          </a:r>
          <a:r>
            <a:rPr kumimoji="1" lang="ja-JP" altLang="ja-JP" sz="1100">
              <a:solidFill>
                <a:schemeClr val="dk1"/>
              </a:solidFill>
              <a:effectLst/>
              <a:latin typeface="+mn-lt"/>
              <a:ea typeface="+mn-ea"/>
              <a:cs typeface="+mn-cs"/>
            </a:rPr>
            <a:t>となった。公債費は平成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年度をピークに、今後減少傾向で推移するものと見込まれるが、引き続き地方債残高の削減に努め、公債費の適正化を目指す。</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60706</xdr:rowOff>
    </xdr:from>
    <xdr:to>
      <xdr:col>7</xdr:col>
      <xdr:colOff>15875</xdr:colOff>
      <xdr:row>79</xdr:row>
      <xdr:rowOff>156718</xdr:rowOff>
    </xdr:to>
    <xdr:cxnSp macro="">
      <xdr:nvCxnSpPr>
        <xdr:cNvPr id="361" name="直線コネクタ 360"/>
        <xdr:cNvCxnSpPr/>
      </xdr:nvCxnSpPr>
      <xdr:spPr>
        <a:xfrm flipV="1">
          <a:off x="3987800" y="1360525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2"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156718</xdr:rowOff>
    </xdr:from>
    <xdr:to>
      <xdr:col>5</xdr:col>
      <xdr:colOff>549275</xdr:colOff>
      <xdr:row>80</xdr:row>
      <xdr:rowOff>3556</xdr:rowOff>
    </xdr:to>
    <xdr:cxnSp macro="">
      <xdr:nvCxnSpPr>
        <xdr:cNvPr id="364" name="直線コネクタ 363"/>
        <xdr:cNvCxnSpPr/>
      </xdr:nvCxnSpPr>
      <xdr:spPr>
        <a:xfrm flipV="1">
          <a:off x="3098800" y="137012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66" name="テキスト ボックス 365"/>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138430</xdr:rowOff>
    </xdr:from>
    <xdr:to>
      <xdr:col>4</xdr:col>
      <xdr:colOff>346075</xdr:colOff>
      <xdr:row>80</xdr:row>
      <xdr:rowOff>3556</xdr:rowOff>
    </xdr:to>
    <xdr:cxnSp macro="">
      <xdr:nvCxnSpPr>
        <xdr:cNvPr id="367" name="直線コネクタ 366"/>
        <xdr:cNvCxnSpPr/>
      </xdr:nvCxnSpPr>
      <xdr:spPr>
        <a:xfrm>
          <a:off x="2209800" y="136829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69" name="テキスト ボックス 368"/>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138430</xdr:rowOff>
    </xdr:from>
    <xdr:to>
      <xdr:col>3</xdr:col>
      <xdr:colOff>142875</xdr:colOff>
      <xdr:row>79</xdr:row>
      <xdr:rowOff>161289</xdr:rowOff>
    </xdr:to>
    <xdr:cxnSp macro="">
      <xdr:nvCxnSpPr>
        <xdr:cNvPr id="370" name="直線コネクタ 369"/>
        <xdr:cNvCxnSpPr/>
      </xdr:nvCxnSpPr>
      <xdr:spPr>
        <a:xfrm flipV="1">
          <a:off x="1320800" y="13682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2" name="テキスト ボックス 371"/>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73" name="フローチャート : 判断 372"/>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69105</xdr:rowOff>
    </xdr:from>
    <xdr:ext cx="762000" cy="259045"/>
    <xdr:sp macro="" textlink="">
      <xdr:nvSpPr>
        <xdr:cNvPr id="374" name="テキスト ボックス 373"/>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9906</xdr:rowOff>
    </xdr:from>
    <xdr:to>
      <xdr:col>7</xdr:col>
      <xdr:colOff>66675</xdr:colOff>
      <xdr:row>79</xdr:row>
      <xdr:rowOff>111506</xdr:rowOff>
    </xdr:to>
    <xdr:sp macro="" textlink="">
      <xdr:nvSpPr>
        <xdr:cNvPr id="380" name="円/楕円 379"/>
        <xdr:cNvSpPr/>
      </xdr:nvSpPr>
      <xdr:spPr>
        <a:xfrm>
          <a:off x="4775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153433</xdr:rowOff>
    </xdr:from>
    <xdr:ext cx="762000" cy="259045"/>
    <xdr:sp macro="" textlink="">
      <xdr:nvSpPr>
        <xdr:cNvPr id="381" name="公債費該当値テキスト"/>
        <xdr:cNvSpPr txBox="1"/>
      </xdr:nvSpPr>
      <xdr:spPr>
        <a:xfrm>
          <a:off x="4914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105918</xdr:rowOff>
    </xdr:from>
    <xdr:to>
      <xdr:col>5</xdr:col>
      <xdr:colOff>600075</xdr:colOff>
      <xdr:row>80</xdr:row>
      <xdr:rowOff>36068</xdr:rowOff>
    </xdr:to>
    <xdr:sp macro="" textlink="">
      <xdr:nvSpPr>
        <xdr:cNvPr id="382" name="円/楕円 381"/>
        <xdr:cNvSpPr/>
      </xdr:nvSpPr>
      <xdr:spPr>
        <a:xfrm>
          <a:off x="3937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20845</xdr:rowOff>
    </xdr:from>
    <xdr:ext cx="736600" cy="259045"/>
    <xdr:sp macro="" textlink="">
      <xdr:nvSpPr>
        <xdr:cNvPr id="383" name="テキスト ボックス 382"/>
        <xdr:cNvSpPr txBox="1"/>
      </xdr:nvSpPr>
      <xdr:spPr>
        <a:xfrm>
          <a:off x="3606800" y="13736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124206</xdr:rowOff>
    </xdr:from>
    <xdr:to>
      <xdr:col>4</xdr:col>
      <xdr:colOff>396875</xdr:colOff>
      <xdr:row>80</xdr:row>
      <xdr:rowOff>54356</xdr:rowOff>
    </xdr:to>
    <xdr:sp macro="" textlink="">
      <xdr:nvSpPr>
        <xdr:cNvPr id="384" name="円/楕円 383"/>
        <xdr:cNvSpPr/>
      </xdr:nvSpPr>
      <xdr:spPr>
        <a:xfrm>
          <a:off x="3048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39133</xdr:rowOff>
    </xdr:from>
    <xdr:ext cx="762000" cy="259045"/>
    <xdr:sp macro="" textlink="">
      <xdr:nvSpPr>
        <xdr:cNvPr id="385" name="テキスト ボックス 384"/>
        <xdr:cNvSpPr txBox="1"/>
      </xdr:nvSpPr>
      <xdr:spPr>
        <a:xfrm>
          <a:off x="2717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87630</xdr:rowOff>
    </xdr:from>
    <xdr:to>
      <xdr:col>3</xdr:col>
      <xdr:colOff>193675</xdr:colOff>
      <xdr:row>80</xdr:row>
      <xdr:rowOff>17780</xdr:rowOff>
    </xdr:to>
    <xdr:sp macro="" textlink="">
      <xdr:nvSpPr>
        <xdr:cNvPr id="386" name="円/楕円 385"/>
        <xdr:cNvSpPr/>
      </xdr:nvSpPr>
      <xdr:spPr>
        <a:xfrm>
          <a:off x="2159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2557</xdr:rowOff>
    </xdr:from>
    <xdr:ext cx="762000" cy="259045"/>
    <xdr:sp macro="" textlink="">
      <xdr:nvSpPr>
        <xdr:cNvPr id="387" name="テキスト ボックス 386"/>
        <xdr:cNvSpPr txBox="1"/>
      </xdr:nvSpPr>
      <xdr:spPr>
        <a:xfrm>
          <a:off x="1828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110489</xdr:rowOff>
    </xdr:from>
    <xdr:to>
      <xdr:col>1</xdr:col>
      <xdr:colOff>676275</xdr:colOff>
      <xdr:row>80</xdr:row>
      <xdr:rowOff>40639</xdr:rowOff>
    </xdr:to>
    <xdr:sp macro="" textlink="">
      <xdr:nvSpPr>
        <xdr:cNvPr id="388" name="円/楕円 387"/>
        <xdr:cNvSpPr/>
      </xdr:nvSpPr>
      <xdr:spPr>
        <a:xfrm>
          <a:off x="1270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25416</xdr:rowOff>
    </xdr:from>
    <xdr:ext cx="762000" cy="259045"/>
    <xdr:sp macro="" textlink="">
      <xdr:nvSpPr>
        <xdr:cNvPr id="389" name="テキスト ボックス 388"/>
        <xdr:cNvSpPr txBox="1"/>
      </xdr:nvSpPr>
      <xdr:spPr>
        <a:xfrm>
          <a:off x="939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類似団体内平均値を</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ポイント上回る</a:t>
          </a:r>
          <a:r>
            <a:rPr kumimoji="1" lang="en-US" altLang="ja-JP" sz="1100">
              <a:solidFill>
                <a:schemeClr val="dk1"/>
              </a:solidFill>
              <a:effectLst/>
              <a:latin typeface="+mn-lt"/>
              <a:ea typeface="+mn-ea"/>
              <a:cs typeface="+mn-cs"/>
            </a:rPr>
            <a:t>70.9</a:t>
          </a:r>
          <a:r>
            <a:rPr kumimoji="1" lang="ja-JP" altLang="ja-JP" sz="1100">
              <a:solidFill>
                <a:schemeClr val="dk1"/>
              </a:solidFill>
              <a:effectLst/>
              <a:latin typeface="+mn-lt"/>
              <a:ea typeface="+mn-ea"/>
              <a:cs typeface="+mn-cs"/>
            </a:rPr>
            <a:t>となった。人件費に係る経常収支比率は類似団体内平均値を下回ったものの、その他に係る経常収支比率が平均値を</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ポイント上回る結果となったことが要因と考えられる。引き続き繰出金の抑制に努めるとともに、その他の経費についても増加抑制とコスト削減に努める。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100330</xdr:rowOff>
    </xdr:from>
    <xdr:to>
      <xdr:col>24</xdr:col>
      <xdr:colOff>31750</xdr:colOff>
      <xdr:row>77</xdr:row>
      <xdr:rowOff>104139</xdr:rowOff>
    </xdr:to>
    <xdr:cxnSp macro="">
      <xdr:nvCxnSpPr>
        <xdr:cNvPr id="422" name="直線コネクタ 421"/>
        <xdr:cNvCxnSpPr/>
      </xdr:nvCxnSpPr>
      <xdr:spPr>
        <a:xfrm>
          <a:off x="15671800" y="133019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23"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16511</xdr:rowOff>
    </xdr:from>
    <xdr:to>
      <xdr:col>22</xdr:col>
      <xdr:colOff>565150</xdr:colOff>
      <xdr:row>77</xdr:row>
      <xdr:rowOff>100330</xdr:rowOff>
    </xdr:to>
    <xdr:cxnSp macro="">
      <xdr:nvCxnSpPr>
        <xdr:cNvPr id="425" name="直線コネクタ 424"/>
        <xdr:cNvCxnSpPr/>
      </xdr:nvCxnSpPr>
      <xdr:spPr>
        <a:xfrm>
          <a:off x="14782800" y="132181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27" name="テキスト ボックス 426"/>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130811</xdr:rowOff>
    </xdr:from>
    <xdr:to>
      <xdr:col>21</xdr:col>
      <xdr:colOff>361950</xdr:colOff>
      <xdr:row>77</xdr:row>
      <xdr:rowOff>16511</xdr:rowOff>
    </xdr:to>
    <xdr:cxnSp macro="">
      <xdr:nvCxnSpPr>
        <xdr:cNvPr id="428" name="直線コネクタ 427"/>
        <xdr:cNvCxnSpPr/>
      </xdr:nvCxnSpPr>
      <xdr:spPr>
        <a:xfrm>
          <a:off x="13893800" y="131610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97807</xdr:rowOff>
    </xdr:from>
    <xdr:ext cx="762000" cy="259045"/>
    <xdr:sp macro="" textlink="">
      <xdr:nvSpPr>
        <xdr:cNvPr id="430" name="テキスト ボックス 429"/>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85089</xdr:rowOff>
    </xdr:from>
    <xdr:to>
      <xdr:col>20</xdr:col>
      <xdr:colOff>158750</xdr:colOff>
      <xdr:row>76</xdr:row>
      <xdr:rowOff>130811</xdr:rowOff>
    </xdr:to>
    <xdr:cxnSp macro="">
      <xdr:nvCxnSpPr>
        <xdr:cNvPr id="431" name="直線コネクタ 430"/>
        <xdr:cNvCxnSpPr/>
      </xdr:nvCxnSpPr>
      <xdr:spPr>
        <a:xfrm>
          <a:off x="13004800" y="131152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33" name="テキスト ボックス 43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34" name="フローチャート : 判断 433"/>
        <xdr:cNvSpPr/>
      </xdr:nvSpPr>
      <xdr:spPr>
        <a:xfrm>
          <a:off x="12954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17797</xdr:rowOff>
    </xdr:from>
    <xdr:ext cx="762000" cy="259045"/>
    <xdr:sp macro="" textlink="">
      <xdr:nvSpPr>
        <xdr:cNvPr id="435" name="テキスト ボックス 434"/>
        <xdr:cNvSpPr txBox="1"/>
      </xdr:nvSpPr>
      <xdr:spPr>
        <a:xfrm>
          <a:off x="12623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53339</xdr:rowOff>
    </xdr:from>
    <xdr:to>
      <xdr:col>24</xdr:col>
      <xdr:colOff>82550</xdr:colOff>
      <xdr:row>77</xdr:row>
      <xdr:rowOff>154939</xdr:rowOff>
    </xdr:to>
    <xdr:sp macro="" textlink="">
      <xdr:nvSpPr>
        <xdr:cNvPr id="441" name="円/楕円 440"/>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25416</xdr:rowOff>
    </xdr:from>
    <xdr:ext cx="762000" cy="259045"/>
    <xdr:sp macro="" textlink="">
      <xdr:nvSpPr>
        <xdr:cNvPr id="442" name="公債費以外該当値テキスト"/>
        <xdr:cNvSpPr txBox="1"/>
      </xdr:nvSpPr>
      <xdr:spPr>
        <a:xfrm>
          <a:off x="16598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49530</xdr:rowOff>
    </xdr:from>
    <xdr:to>
      <xdr:col>22</xdr:col>
      <xdr:colOff>615950</xdr:colOff>
      <xdr:row>77</xdr:row>
      <xdr:rowOff>151130</xdr:rowOff>
    </xdr:to>
    <xdr:sp macro="" textlink="">
      <xdr:nvSpPr>
        <xdr:cNvPr id="443" name="円/楕円 442"/>
        <xdr:cNvSpPr/>
      </xdr:nvSpPr>
      <xdr:spPr>
        <a:xfrm>
          <a:off x="15621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135907</xdr:rowOff>
    </xdr:from>
    <xdr:ext cx="736600" cy="259045"/>
    <xdr:sp macro="" textlink="">
      <xdr:nvSpPr>
        <xdr:cNvPr id="444" name="テキスト ボックス 443"/>
        <xdr:cNvSpPr txBox="1"/>
      </xdr:nvSpPr>
      <xdr:spPr>
        <a:xfrm>
          <a:off x="15290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137161</xdr:rowOff>
    </xdr:from>
    <xdr:to>
      <xdr:col>21</xdr:col>
      <xdr:colOff>412750</xdr:colOff>
      <xdr:row>77</xdr:row>
      <xdr:rowOff>67311</xdr:rowOff>
    </xdr:to>
    <xdr:sp macro="" textlink="">
      <xdr:nvSpPr>
        <xdr:cNvPr id="445" name="円/楕円 444"/>
        <xdr:cNvSpPr/>
      </xdr:nvSpPr>
      <xdr:spPr>
        <a:xfrm>
          <a:off x="14732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77487</xdr:rowOff>
    </xdr:from>
    <xdr:ext cx="762000" cy="259045"/>
    <xdr:sp macro="" textlink="">
      <xdr:nvSpPr>
        <xdr:cNvPr id="446" name="テキスト ボックス 445"/>
        <xdr:cNvSpPr txBox="1"/>
      </xdr:nvSpPr>
      <xdr:spPr>
        <a:xfrm>
          <a:off x="14401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80011</xdr:rowOff>
    </xdr:from>
    <xdr:to>
      <xdr:col>20</xdr:col>
      <xdr:colOff>209550</xdr:colOff>
      <xdr:row>77</xdr:row>
      <xdr:rowOff>10161</xdr:rowOff>
    </xdr:to>
    <xdr:sp macro="" textlink="">
      <xdr:nvSpPr>
        <xdr:cNvPr id="447" name="円/楕円 446"/>
        <xdr:cNvSpPr/>
      </xdr:nvSpPr>
      <xdr:spPr>
        <a:xfrm>
          <a:off x="13843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20337</xdr:rowOff>
    </xdr:from>
    <xdr:ext cx="762000" cy="259045"/>
    <xdr:sp macro="" textlink="">
      <xdr:nvSpPr>
        <xdr:cNvPr id="448" name="テキスト ボックス 447"/>
        <xdr:cNvSpPr txBox="1"/>
      </xdr:nvSpPr>
      <xdr:spPr>
        <a:xfrm>
          <a:off x="13512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9" name="円/楕円 448"/>
        <xdr:cNvSpPr/>
      </xdr:nvSpPr>
      <xdr:spPr>
        <a:xfrm>
          <a:off x="12954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50" name="テキスト ボックス 449"/>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青森県階上町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112438</xdr:rowOff>
    </xdr:from>
    <xdr:to>
      <xdr:col>4</xdr:col>
      <xdr:colOff>1117600</xdr:colOff>
      <xdr:row>19</xdr:row>
      <xdr:rowOff>135199</xdr:rowOff>
    </xdr:to>
    <xdr:cxnSp macro="">
      <xdr:nvCxnSpPr>
        <xdr:cNvPr id="50" name="直線コネクタ 49"/>
        <xdr:cNvCxnSpPr/>
      </xdr:nvCxnSpPr>
      <xdr:spPr bwMode="auto">
        <a:xfrm flipV="1">
          <a:off x="5003800" y="3417613"/>
          <a:ext cx="647700" cy="22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108988</xdr:rowOff>
    </xdr:from>
    <xdr:ext cx="762000" cy="259045"/>
    <xdr:sp macro="" textlink="">
      <xdr:nvSpPr>
        <xdr:cNvPr id="51" name="人口1人当たり決算額の推移平均値テキスト130"/>
        <xdr:cNvSpPr txBox="1"/>
      </xdr:nvSpPr>
      <xdr:spPr>
        <a:xfrm>
          <a:off x="5740400" y="2899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109215</xdr:rowOff>
    </xdr:from>
    <xdr:to>
      <xdr:col>4</xdr:col>
      <xdr:colOff>469900</xdr:colOff>
      <xdr:row>19</xdr:row>
      <xdr:rowOff>135199</xdr:rowOff>
    </xdr:to>
    <xdr:cxnSp macro="">
      <xdr:nvCxnSpPr>
        <xdr:cNvPr id="53" name="直線コネクタ 52"/>
        <xdr:cNvCxnSpPr/>
      </xdr:nvCxnSpPr>
      <xdr:spPr bwMode="auto">
        <a:xfrm>
          <a:off x="4305300" y="3414390"/>
          <a:ext cx="698500" cy="25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55473</xdr:rowOff>
    </xdr:from>
    <xdr:ext cx="736600" cy="259045"/>
    <xdr:sp macro="" textlink="">
      <xdr:nvSpPr>
        <xdr:cNvPr id="55" name="テキスト ボックス 54"/>
        <xdr:cNvSpPr txBox="1"/>
      </xdr:nvSpPr>
      <xdr:spPr>
        <a:xfrm>
          <a:off x="4622800" y="284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96863</xdr:rowOff>
    </xdr:from>
    <xdr:to>
      <xdr:col>3</xdr:col>
      <xdr:colOff>904875</xdr:colOff>
      <xdr:row>19</xdr:row>
      <xdr:rowOff>109215</xdr:rowOff>
    </xdr:to>
    <xdr:cxnSp macro="">
      <xdr:nvCxnSpPr>
        <xdr:cNvPr id="56" name="直線コネクタ 55"/>
        <xdr:cNvCxnSpPr/>
      </xdr:nvCxnSpPr>
      <xdr:spPr bwMode="auto">
        <a:xfrm>
          <a:off x="3606800" y="3402038"/>
          <a:ext cx="698500" cy="12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48569</xdr:rowOff>
    </xdr:from>
    <xdr:ext cx="762000" cy="259045"/>
    <xdr:sp macro="" textlink="">
      <xdr:nvSpPr>
        <xdr:cNvPr id="58" name="テキスト ボックス 57"/>
        <xdr:cNvSpPr txBox="1"/>
      </xdr:nvSpPr>
      <xdr:spPr>
        <a:xfrm>
          <a:off x="3924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96863</xdr:rowOff>
    </xdr:from>
    <xdr:to>
      <xdr:col>3</xdr:col>
      <xdr:colOff>206375</xdr:colOff>
      <xdr:row>19</xdr:row>
      <xdr:rowOff>113017</xdr:rowOff>
    </xdr:to>
    <xdr:cxnSp macro="">
      <xdr:nvCxnSpPr>
        <xdr:cNvPr id="59" name="直線コネクタ 58"/>
        <xdr:cNvCxnSpPr/>
      </xdr:nvCxnSpPr>
      <xdr:spPr bwMode="auto">
        <a:xfrm flipV="1">
          <a:off x="2908300" y="3402038"/>
          <a:ext cx="698500" cy="16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30388</xdr:rowOff>
    </xdr:from>
    <xdr:ext cx="762000" cy="259045"/>
    <xdr:sp macro="" textlink="">
      <xdr:nvSpPr>
        <xdr:cNvPr id="61" name="テキスト ボックス 60"/>
        <xdr:cNvSpPr txBox="1"/>
      </xdr:nvSpPr>
      <xdr:spPr>
        <a:xfrm>
          <a:off x="32258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40546</xdr:rowOff>
    </xdr:from>
    <xdr:to>
      <xdr:col>2</xdr:col>
      <xdr:colOff>692150</xdr:colOff>
      <xdr:row>18</xdr:row>
      <xdr:rowOff>142146</xdr:rowOff>
    </xdr:to>
    <xdr:sp macro="" textlink="">
      <xdr:nvSpPr>
        <xdr:cNvPr id="62" name="フローチャート : 判断 61"/>
        <xdr:cNvSpPr/>
      </xdr:nvSpPr>
      <xdr:spPr bwMode="auto">
        <a:xfrm>
          <a:off x="2857500" y="3174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152323</xdr:rowOff>
    </xdr:from>
    <xdr:ext cx="762000" cy="259045"/>
    <xdr:sp macro="" textlink="">
      <xdr:nvSpPr>
        <xdr:cNvPr id="63" name="テキスト ボックス 62"/>
        <xdr:cNvSpPr txBox="1"/>
      </xdr:nvSpPr>
      <xdr:spPr>
        <a:xfrm>
          <a:off x="2527300" y="294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61638</xdr:rowOff>
    </xdr:from>
    <xdr:to>
      <xdr:col>5</xdr:col>
      <xdr:colOff>34925</xdr:colOff>
      <xdr:row>19</xdr:row>
      <xdr:rowOff>163238</xdr:rowOff>
    </xdr:to>
    <xdr:sp macro="" textlink="">
      <xdr:nvSpPr>
        <xdr:cNvPr id="69" name="円/楕円 68"/>
        <xdr:cNvSpPr/>
      </xdr:nvSpPr>
      <xdr:spPr bwMode="auto">
        <a:xfrm>
          <a:off x="5600700" y="3366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141665</xdr:rowOff>
    </xdr:from>
    <xdr:ext cx="762000" cy="259045"/>
    <xdr:sp macro="" textlink="">
      <xdr:nvSpPr>
        <xdr:cNvPr id="70" name="人口1人当たり決算額の推移該当値テキスト130"/>
        <xdr:cNvSpPr txBox="1"/>
      </xdr:nvSpPr>
      <xdr:spPr>
        <a:xfrm>
          <a:off x="5740400" y="327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68,161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84399</xdr:rowOff>
    </xdr:from>
    <xdr:to>
      <xdr:col>4</xdr:col>
      <xdr:colOff>520700</xdr:colOff>
      <xdr:row>20</xdr:row>
      <xdr:rowOff>14549</xdr:rowOff>
    </xdr:to>
    <xdr:sp macro="" textlink="">
      <xdr:nvSpPr>
        <xdr:cNvPr id="71" name="円/楕円 70"/>
        <xdr:cNvSpPr/>
      </xdr:nvSpPr>
      <xdr:spPr bwMode="auto">
        <a:xfrm>
          <a:off x="4953000" y="3389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170776</xdr:rowOff>
    </xdr:from>
    <xdr:ext cx="736600" cy="259045"/>
    <xdr:sp macro="" textlink="">
      <xdr:nvSpPr>
        <xdr:cNvPr id="72" name="テキスト ボックス 71"/>
        <xdr:cNvSpPr txBox="1"/>
      </xdr:nvSpPr>
      <xdr:spPr>
        <a:xfrm>
          <a:off x="4622800" y="3475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65,174</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58415</xdr:rowOff>
    </xdr:from>
    <xdr:to>
      <xdr:col>3</xdr:col>
      <xdr:colOff>955675</xdr:colOff>
      <xdr:row>19</xdr:row>
      <xdr:rowOff>160015</xdr:rowOff>
    </xdr:to>
    <xdr:sp macro="" textlink="">
      <xdr:nvSpPr>
        <xdr:cNvPr id="73" name="円/楕円 72"/>
        <xdr:cNvSpPr/>
      </xdr:nvSpPr>
      <xdr:spPr bwMode="auto">
        <a:xfrm>
          <a:off x="4254500" y="3363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144792</xdr:rowOff>
    </xdr:from>
    <xdr:ext cx="762000" cy="259045"/>
    <xdr:sp macro="" textlink="">
      <xdr:nvSpPr>
        <xdr:cNvPr id="74" name="テキスト ボックス 73"/>
        <xdr:cNvSpPr txBox="1"/>
      </xdr:nvSpPr>
      <xdr:spPr>
        <a:xfrm>
          <a:off x="3924300" y="344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68,584</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46063</xdr:rowOff>
    </xdr:from>
    <xdr:to>
      <xdr:col>3</xdr:col>
      <xdr:colOff>257175</xdr:colOff>
      <xdr:row>19</xdr:row>
      <xdr:rowOff>147663</xdr:rowOff>
    </xdr:to>
    <xdr:sp macro="" textlink="">
      <xdr:nvSpPr>
        <xdr:cNvPr id="75" name="円/楕円 74"/>
        <xdr:cNvSpPr/>
      </xdr:nvSpPr>
      <xdr:spPr bwMode="auto">
        <a:xfrm>
          <a:off x="3556000" y="3351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132440</xdr:rowOff>
    </xdr:from>
    <xdr:ext cx="762000" cy="259045"/>
    <xdr:sp macro="" textlink="">
      <xdr:nvSpPr>
        <xdr:cNvPr id="76" name="テキスト ボックス 75"/>
        <xdr:cNvSpPr txBox="1"/>
      </xdr:nvSpPr>
      <xdr:spPr>
        <a:xfrm>
          <a:off x="3225800" y="343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70,205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62217</xdr:rowOff>
    </xdr:from>
    <xdr:to>
      <xdr:col>2</xdr:col>
      <xdr:colOff>692150</xdr:colOff>
      <xdr:row>19</xdr:row>
      <xdr:rowOff>163817</xdr:rowOff>
    </xdr:to>
    <xdr:sp macro="" textlink="">
      <xdr:nvSpPr>
        <xdr:cNvPr id="77" name="円/楕円 76"/>
        <xdr:cNvSpPr/>
      </xdr:nvSpPr>
      <xdr:spPr bwMode="auto">
        <a:xfrm>
          <a:off x="2857500" y="3367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148594</xdr:rowOff>
    </xdr:from>
    <xdr:ext cx="762000" cy="259045"/>
    <xdr:sp macro="" textlink="">
      <xdr:nvSpPr>
        <xdr:cNvPr id="78" name="テキスト ボックス 77"/>
        <xdr:cNvSpPr txBox="1"/>
      </xdr:nvSpPr>
      <xdr:spPr>
        <a:xfrm>
          <a:off x="2527300" y="345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177953</xdr:rowOff>
    </xdr:from>
    <xdr:to>
      <xdr:col>4</xdr:col>
      <xdr:colOff>1117600</xdr:colOff>
      <xdr:row>35</xdr:row>
      <xdr:rowOff>258775</xdr:rowOff>
    </xdr:to>
    <xdr:cxnSp macro="">
      <xdr:nvCxnSpPr>
        <xdr:cNvPr id="111" name="直線コネクタ 110"/>
        <xdr:cNvCxnSpPr/>
      </xdr:nvCxnSpPr>
      <xdr:spPr bwMode="auto">
        <a:xfrm>
          <a:off x="5003800" y="6788303"/>
          <a:ext cx="647700" cy="80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243552</xdr:rowOff>
    </xdr:from>
    <xdr:ext cx="762000" cy="259045"/>
    <xdr:sp macro="" textlink="">
      <xdr:nvSpPr>
        <xdr:cNvPr id="112" name="人口1人当たり決算額の推移平均値テキスト445"/>
        <xdr:cNvSpPr txBox="1"/>
      </xdr:nvSpPr>
      <xdr:spPr>
        <a:xfrm>
          <a:off x="5740400" y="6853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177953</xdr:rowOff>
    </xdr:from>
    <xdr:to>
      <xdr:col>4</xdr:col>
      <xdr:colOff>469900</xdr:colOff>
      <xdr:row>35</xdr:row>
      <xdr:rowOff>181711</xdr:rowOff>
    </xdr:to>
    <xdr:cxnSp macro="">
      <xdr:nvCxnSpPr>
        <xdr:cNvPr id="114" name="直線コネクタ 113"/>
        <xdr:cNvCxnSpPr/>
      </xdr:nvCxnSpPr>
      <xdr:spPr bwMode="auto">
        <a:xfrm flipV="1">
          <a:off x="4305300" y="6788303"/>
          <a:ext cx="698500" cy="3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273994</xdr:rowOff>
    </xdr:from>
    <xdr:ext cx="736600" cy="259045"/>
    <xdr:sp macro="" textlink="">
      <xdr:nvSpPr>
        <xdr:cNvPr id="116" name="テキスト ボックス 115"/>
        <xdr:cNvSpPr txBox="1"/>
      </xdr:nvSpPr>
      <xdr:spPr>
        <a:xfrm>
          <a:off x="4622800" y="688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181711</xdr:rowOff>
    </xdr:from>
    <xdr:to>
      <xdr:col>3</xdr:col>
      <xdr:colOff>904875</xdr:colOff>
      <xdr:row>35</xdr:row>
      <xdr:rowOff>200685</xdr:rowOff>
    </xdr:to>
    <xdr:cxnSp macro="">
      <xdr:nvCxnSpPr>
        <xdr:cNvPr id="117" name="直線コネクタ 116"/>
        <xdr:cNvCxnSpPr/>
      </xdr:nvCxnSpPr>
      <xdr:spPr bwMode="auto">
        <a:xfrm flipV="1">
          <a:off x="3606800" y="6792061"/>
          <a:ext cx="698500" cy="1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254588</xdr:rowOff>
    </xdr:from>
    <xdr:ext cx="762000" cy="259045"/>
    <xdr:sp macro="" textlink="">
      <xdr:nvSpPr>
        <xdr:cNvPr id="119" name="テキスト ボックス 118"/>
        <xdr:cNvSpPr txBox="1"/>
      </xdr:nvSpPr>
      <xdr:spPr>
        <a:xfrm>
          <a:off x="3924300" y="686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192354</xdr:rowOff>
    </xdr:from>
    <xdr:to>
      <xdr:col>3</xdr:col>
      <xdr:colOff>206375</xdr:colOff>
      <xdr:row>35</xdr:row>
      <xdr:rowOff>200685</xdr:rowOff>
    </xdr:to>
    <xdr:cxnSp macro="">
      <xdr:nvCxnSpPr>
        <xdr:cNvPr id="120" name="直線コネクタ 119"/>
        <xdr:cNvCxnSpPr/>
      </xdr:nvCxnSpPr>
      <xdr:spPr bwMode="auto">
        <a:xfrm>
          <a:off x="2908300" y="6802704"/>
          <a:ext cx="698500" cy="8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247578</xdr:rowOff>
    </xdr:from>
    <xdr:ext cx="762000" cy="259045"/>
    <xdr:sp macro="" textlink="">
      <xdr:nvSpPr>
        <xdr:cNvPr id="122" name="テキスト ボックス 121"/>
        <xdr:cNvSpPr txBox="1"/>
      </xdr:nvSpPr>
      <xdr:spPr>
        <a:xfrm>
          <a:off x="32258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159588</xdr:rowOff>
    </xdr:from>
    <xdr:to>
      <xdr:col>2</xdr:col>
      <xdr:colOff>692150</xdr:colOff>
      <xdr:row>35</xdr:row>
      <xdr:rowOff>261188</xdr:rowOff>
    </xdr:to>
    <xdr:sp macro="" textlink="">
      <xdr:nvSpPr>
        <xdr:cNvPr id="123" name="フローチャート : 判断 122"/>
        <xdr:cNvSpPr/>
      </xdr:nvSpPr>
      <xdr:spPr bwMode="auto">
        <a:xfrm>
          <a:off x="2857500" y="6769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245965</xdr:rowOff>
    </xdr:from>
    <xdr:ext cx="762000" cy="259045"/>
    <xdr:sp macro="" textlink="">
      <xdr:nvSpPr>
        <xdr:cNvPr id="124" name="テキスト ボックス 123"/>
        <xdr:cNvSpPr txBox="1"/>
      </xdr:nvSpPr>
      <xdr:spPr>
        <a:xfrm>
          <a:off x="2527300" y="685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207975</xdr:rowOff>
    </xdr:from>
    <xdr:to>
      <xdr:col>5</xdr:col>
      <xdr:colOff>34925</xdr:colOff>
      <xdr:row>35</xdr:row>
      <xdr:rowOff>309575</xdr:rowOff>
    </xdr:to>
    <xdr:sp macro="" textlink="">
      <xdr:nvSpPr>
        <xdr:cNvPr id="130" name="円/楕円 129"/>
        <xdr:cNvSpPr/>
      </xdr:nvSpPr>
      <xdr:spPr bwMode="auto">
        <a:xfrm>
          <a:off x="5600700" y="6818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53052</xdr:rowOff>
    </xdr:from>
    <xdr:ext cx="762000" cy="259045"/>
    <xdr:sp macro="" textlink="">
      <xdr:nvSpPr>
        <xdr:cNvPr id="131" name="人口1人当たり決算額の推移該当値テキスト445"/>
        <xdr:cNvSpPr txBox="1"/>
      </xdr:nvSpPr>
      <xdr:spPr>
        <a:xfrm>
          <a:off x="5740400" y="66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24,124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127153</xdr:rowOff>
    </xdr:from>
    <xdr:to>
      <xdr:col>4</xdr:col>
      <xdr:colOff>520700</xdr:colOff>
      <xdr:row>35</xdr:row>
      <xdr:rowOff>228753</xdr:rowOff>
    </xdr:to>
    <xdr:sp macro="" textlink="">
      <xdr:nvSpPr>
        <xdr:cNvPr id="132" name="円/楕円 131"/>
        <xdr:cNvSpPr/>
      </xdr:nvSpPr>
      <xdr:spPr bwMode="auto">
        <a:xfrm>
          <a:off x="4953000" y="6737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238930</xdr:rowOff>
    </xdr:from>
    <xdr:ext cx="736600" cy="259045"/>
    <xdr:sp macro="" textlink="">
      <xdr:nvSpPr>
        <xdr:cNvPr id="133" name="テキスト ボックス 132"/>
        <xdr:cNvSpPr txBox="1"/>
      </xdr:nvSpPr>
      <xdr:spPr>
        <a:xfrm>
          <a:off x="4622800" y="6506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30,488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130911</xdr:rowOff>
    </xdr:from>
    <xdr:to>
      <xdr:col>3</xdr:col>
      <xdr:colOff>955675</xdr:colOff>
      <xdr:row>35</xdr:row>
      <xdr:rowOff>232511</xdr:rowOff>
    </xdr:to>
    <xdr:sp macro="" textlink="">
      <xdr:nvSpPr>
        <xdr:cNvPr id="134" name="円/楕円 133"/>
        <xdr:cNvSpPr/>
      </xdr:nvSpPr>
      <xdr:spPr bwMode="auto">
        <a:xfrm>
          <a:off x="4254500" y="6741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242688</xdr:rowOff>
    </xdr:from>
    <xdr:ext cx="762000" cy="259045"/>
    <xdr:sp macro="" textlink="">
      <xdr:nvSpPr>
        <xdr:cNvPr id="135" name="テキスト ボックス 134"/>
        <xdr:cNvSpPr txBox="1"/>
      </xdr:nvSpPr>
      <xdr:spPr>
        <a:xfrm>
          <a:off x="3924300" y="651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30,192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149885</xdr:rowOff>
    </xdr:from>
    <xdr:to>
      <xdr:col>3</xdr:col>
      <xdr:colOff>257175</xdr:colOff>
      <xdr:row>35</xdr:row>
      <xdr:rowOff>251485</xdr:rowOff>
    </xdr:to>
    <xdr:sp macro="" textlink="">
      <xdr:nvSpPr>
        <xdr:cNvPr id="136" name="円/楕円 135"/>
        <xdr:cNvSpPr/>
      </xdr:nvSpPr>
      <xdr:spPr bwMode="auto">
        <a:xfrm>
          <a:off x="3556000" y="6760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236262</xdr:rowOff>
    </xdr:from>
    <xdr:ext cx="762000" cy="259045"/>
    <xdr:sp macro="" textlink="">
      <xdr:nvSpPr>
        <xdr:cNvPr id="137" name="テキスト ボックス 136"/>
        <xdr:cNvSpPr txBox="1"/>
      </xdr:nvSpPr>
      <xdr:spPr>
        <a:xfrm>
          <a:off x="3225800" y="684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28,698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141554</xdr:rowOff>
    </xdr:from>
    <xdr:to>
      <xdr:col>2</xdr:col>
      <xdr:colOff>692150</xdr:colOff>
      <xdr:row>35</xdr:row>
      <xdr:rowOff>243154</xdr:rowOff>
    </xdr:to>
    <xdr:sp macro="" textlink="">
      <xdr:nvSpPr>
        <xdr:cNvPr id="138" name="円/楕円 137"/>
        <xdr:cNvSpPr/>
      </xdr:nvSpPr>
      <xdr:spPr bwMode="auto">
        <a:xfrm>
          <a:off x="2857500" y="6751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253331</xdr:rowOff>
    </xdr:from>
    <xdr:ext cx="762000" cy="259045"/>
    <xdr:sp macro="" textlink="">
      <xdr:nvSpPr>
        <xdr:cNvPr id="139" name="テキスト ボックス 138"/>
        <xdr:cNvSpPr txBox="1"/>
      </xdr:nvSpPr>
      <xdr:spPr>
        <a:xfrm>
          <a:off x="2527300" y="652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青森県階上町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標準財政規模に占める財政調整基金残高の割合は、前年度比</a:t>
          </a:r>
          <a:r>
            <a:rPr kumimoji="1" lang="en-US" altLang="ja-JP" sz="1100">
              <a:solidFill>
                <a:schemeClr val="dk1"/>
              </a:solidFill>
              <a:effectLst/>
              <a:latin typeface="+mn-lt"/>
              <a:ea typeface="+mn-ea"/>
              <a:cs typeface="+mn-cs"/>
            </a:rPr>
            <a:t>1.03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42.17</a:t>
          </a:r>
          <a:r>
            <a:rPr kumimoji="1" lang="ja-JP" altLang="ja-JP" sz="1100">
              <a:solidFill>
                <a:schemeClr val="dk1"/>
              </a:solidFill>
              <a:effectLst/>
              <a:latin typeface="+mn-lt"/>
              <a:ea typeface="+mn-ea"/>
              <a:cs typeface="+mn-cs"/>
            </a:rPr>
            <a:t>となった。また、実質収支額の割合は前年度より</a:t>
          </a:r>
          <a:r>
            <a:rPr kumimoji="1" lang="en-US" altLang="ja-JP" sz="1100">
              <a:solidFill>
                <a:schemeClr val="dk1"/>
              </a:solidFill>
              <a:effectLst/>
              <a:latin typeface="+mn-lt"/>
              <a:ea typeface="+mn-ea"/>
              <a:cs typeface="+mn-cs"/>
            </a:rPr>
            <a:t>0.14</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5.01</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は、特別会計への繰出金の増加が見込まれ、更に町税等の収入は大きな増加が期待できない状況であることから、財政調整基金からの繰入金に頼らざるを得ない財政状況であることが予想される。弾力的な財政運営を行うために、歳入確保と歳出削減に努め、財政調整基金残高を保持し、健全な財政運営を目指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青森県階上町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連結実質赤字について、全会計において黒字決算となっているが、一般会計から特別会計</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多額の繰出金が、一般会計の負担となっている。</a:t>
          </a:r>
          <a:endParaRPr lang="ja-JP" altLang="ja-JP" sz="1400">
            <a:effectLst/>
          </a:endParaRPr>
        </a:p>
        <a:p>
          <a:r>
            <a:rPr kumimoji="1" lang="ja-JP" altLang="ja-JP" sz="1100">
              <a:solidFill>
                <a:schemeClr val="dk1"/>
              </a:solidFill>
              <a:effectLst/>
              <a:latin typeface="+mn-lt"/>
              <a:ea typeface="+mn-ea"/>
              <a:cs typeface="+mn-cs"/>
            </a:rPr>
            <a:t>　国民健康保険特別会計については、国保税収入が減少傾向にある中で、医療の高度化により保険給付費が増加傾向にあることから、今後も厳しい状況が続くと予想される。</a:t>
          </a:r>
          <a:r>
            <a:rPr kumimoji="1" lang="ja-JP" altLang="en-US" sz="1100">
              <a:solidFill>
                <a:schemeClr val="dk1"/>
              </a:solidFill>
              <a:effectLst/>
              <a:latin typeface="+mn-lt"/>
              <a:ea typeface="+mn-ea"/>
              <a:cs typeface="+mn-cs"/>
            </a:rPr>
            <a:t>国保税率の見直し及び</a:t>
          </a:r>
          <a:r>
            <a:rPr kumimoji="1" lang="ja-JP" altLang="ja-JP" sz="1100">
              <a:solidFill>
                <a:schemeClr val="dk1"/>
              </a:solidFill>
              <a:effectLst/>
              <a:latin typeface="+mn-lt"/>
              <a:ea typeface="+mn-ea"/>
              <a:cs typeface="+mn-cs"/>
            </a:rPr>
            <a:t>健康づくり事業を行うことで歳出削減による一般会計からの繰入減を目指す。</a:t>
          </a:r>
          <a:endParaRPr lang="ja-JP" altLang="ja-JP" sz="1400">
            <a:effectLst/>
          </a:endParaRPr>
        </a:p>
        <a:p>
          <a:r>
            <a:rPr kumimoji="1" lang="ja-JP" altLang="ja-JP" sz="1100">
              <a:solidFill>
                <a:schemeClr val="dk1"/>
              </a:solidFill>
              <a:effectLst/>
              <a:latin typeface="+mn-lt"/>
              <a:ea typeface="+mn-ea"/>
              <a:cs typeface="+mn-cs"/>
            </a:rPr>
            <a:t>　介護保険特別会計については、保険料の見直しや収納率の向上を図ることで収入を確保する。</a:t>
          </a:r>
          <a:endParaRPr lang="ja-JP" altLang="ja-JP" sz="1400">
            <a:effectLst/>
          </a:endParaRPr>
        </a:p>
        <a:p>
          <a:r>
            <a:rPr kumimoji="1" lang="ja-JP" altLang="ja-JP" sz="1100">
              <a:solidFill>
                <a:schemeClr val="dk1"/>
              </a:solidFill>
              <a:effectLst/>
              <a:latin typeface="+mn-lt"/>
              <a:ea typeface="+mn-ea"/>
              <a:cs typeface="+mn-cs"/>
            </a:rPr>
            <a:t>　公共下水道については、徴収率や接続率を向上させ繰入減を目指す</a:t>
          </a:r>
          <a:r>
            <a:rPr kumimoji="1" lang="ja-JP" altLang="en-US" sz="11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青森県階上町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一般会計の公債費のピークを迎え、以降は減少傾向で推移することから、実質公債費比率についても減少傾向で推移するものと予想される。一方で、公共下水道事業特別会計については、元金に係る償還が本格的に始まっていることから、実質公債費比率に影響を与えるものと予想される。</a:t>
          </a:r>
          <a:endParaRPr lang="ja-JP" altLang="ja-JP" sz="1400">
            <a:effectLst/>
          </a:endParaRPr>
        </a:p>
        <a:p>
          <a:r>
            <a:rPr kumimoji="1" lang="ja-JP" altLang="ja-JP" sz="1100">
              <a:solidFill>
                <a:schemeClr val="dk1"/>
              </a:solidFill>
              <a:effectLst/>
              <a:latin typeface="+mn-lt"/>
              <a:ea typeface="+mn-ea"/>
              <a:cs typeface="+mn-cs"/>
            </a:rPr>
            <a:t>　今後も引き続き地方債残高の削減に努め、公債費の抑制を図っていく。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青森県階上町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は、地方債現在高の減少に伴い減少傾向にあるものの、公共下水道事業特別会計において元金に係る償還が本格的に始まっていることから、公営企業債等繰入見込額が増加していくことが予想される。</a:t>
          </a:r>
          <a:endParaRPr lang="ja-JP" altLang="ja-JP" sz="1400">
            <a:effectLst/>
          </a:endParaRPr>
        </a:p>
        <a:p>
          <a:r>
            <a:rPr kumimoji="1" lang="ja-JP" altLang="ja-JP" sz="1100">
              <a:solidFill>
                <a:schemeClr val="dk1"/>
              </a:solidFill>
              <a:effectLst/>
              <a:latin typeface="+mn-lt"/>
              <a:ea typeface="+mn-ea"/>
              <a:cs typeface="+mn-cs"/>
            </a:rPr>
            <a:t>　充当可能財源等については、基準財政需要額算入見込額が減少傾向にある。また、充当可能基金が減少しているので基金残高の確保が課題である。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6252661</v>
      </c>
      <c r="BO4" s="379"/>
      <c r="BP4" s="379"/>
      <c r="BQ4" s="379"/>
      <c r="BR4" s="379"/>
      <c r="BS4" s="379"/>
      <c r="BT4" s="379"/>
      <c r="BU4" s="380"/>
      <c r="BV4" s="378">
        <v>6770317</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v>
      </c>
      <c r="CU4" s="556"/>
      <c r="CV4" s="556"/>
      <c r="CW4" s="556"/>
      <c r="CX4" s="556"/>
      <c r="CY4" s="556"/>
      <c r="CZ4" s="556"/>
      <c r="DA4" s="557"/>
      <c r="DB4" s="555">
        <v>5.0999999999999996</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5958784</v>
      </c>
      <c r="BO5" s="384"/>
      <c r="BP5" s="384"/>
      <c r="BQ5" s="384"/>
      <c r="BR5" s="384"/>
      <c r="BS5" s="384"/>
      <c r="BT5" s="384"/>
      <c r="BU5" s="385"/>
      <c r="BV5" s="383">
        <v>6573541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93.2</v>
      </c>
      <c r="CU5" s="354"/>
      <c r="CV5" s="354"/>
      <c r="CW5" s="354"/>
      <c r="CX5" s="354"/>
      <c r="CY5" s="354"/>
      <c r="CZ5" s="354"/>
      <c r="DA5" s="355"/>
      <c r="DB5" s="353">
        <v>95.2</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293877</v>
      </c>
      <c r="BO6" s="384"/>
      <c r="BP6" s="384"/>
      <c r="BQ6" s="384"/>
      <c r="BR6" s="384"/>
      <c r="BS6" s="384"/>
      <c r="BT6" s="384"/>
      <c r="BU6" s="385"/>
      <c r="BV6" s="383">
        <v>196776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98.9</v>
      </c>
      <c r="CU6" s="530"/>
      <c r="CV6" s="530"/>
      <c r="CW6" s="530"/>
      <c r="CX6" s="530"/>
      <c r="CY6" s="530"/>
      <c r="CZ6" s="530"/>
      <c r="DA6" s="531"/>
      <c r="DB6" s="529">
        <v>101.3</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107259</v>
      </c>
      <c r="BO7" s="384"/>
      <c r="BP7" s="384"/>
      <c r="BQ7" s="384"/>
      <c r="BR7" s="384"/>
      <c r="BS7" s="384"/>
      <c r="BT7" s="384"/>
      <c r="BU7" s="385"/>
      <c r="BV7" s="383">
        <v>4139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3722850</v>
      </c>
      <c r="CU7" s="384"/>
      <c r="CV7" s="384"/>
      <c r="CW7" s="384"/>
      <c r="CX7" s="384"/>
      <c r="CY7" s="384"/>
      <c r="CZ7" s="384"/>
      <c r="DA7" s="385"/>
      <c r="DB7" s="383">
        <v>3741275</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186618</v>
      </c>
      <c r="BO8" s="384"/>
      <c r="BP8" s="384"/>
      <c r="BQ8" s="384"/>
      <c r="BR8" s="384"/>
      <c r="BS8" s="384"/>
      <c r="BT8" s="384"/>
      <c r="BU8" s="385"/>
      <c r="BV8" s="383">
        <v>192637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0.32</v>
      </c>
      <c r="CU8" s="493"/>
      <c r="CV8" s="493"/>
      <c r="CW8" s="493"/>
      <c r="CX8" s="493"/>
      <c r="CY8" s="493"/>
      <c r="CZ8" s="493"/>
      <c r="DA8" s="494"/>
      <c r="DB8" s="492">
        <v>0.31</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14699</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-6019</v>
      </c>
      <c r="BO9" s="384"/>
      <c r="BP9" s="384"/>
      <c r="BQ9" s="384"/>
      <c r="BR9" s="384"/>
      <c r="BS9" s="384"/>
      <c r="BT9" s="384"/>
      <c r="BU9" s="385"/>
      <c r="BV9" s="383">
        <v>-23802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18.899999999999999</v>
      </c>
      <c r="CU9" s="354"/>
      <c r="CV9" s="354"/>
      <c r="CW9" s="354"/>
      <c r="CX9" s="354"/>
      <c r="CY9" s="354"/>
      <c r="CZ9" s="354"/>
      <c r="DA9" s="355"/>
      <c r="DB9" s="353">
        <v>20.9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15356</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180849</v>
      </c>
      <c r="BO10" s="384"/>
      <c r="BP10" s="384"/>
      <c r="BQ10" s="384"/>
      <c r="BR10" s="384"/>
      <c r="BS10" s="384"/>
      <c r="BT10" s="384"/>
      <c r="BU10" s="385"/>
      <c r="BV10" s="383">
        <v>150855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47072</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14128</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250000</v>
      </c>
      <c r="BO12" s="384"/>
      <c r="BP12" s="384"/>
      <c r="BQ12" s="384"/>
      <c r="BR12" s="384"/>
      <c r="BS12" s="384"/>
      <c r="BT12" s="384"/>
      <c r="BU12" s="385"/>
      <c r="BV12" s="383">
        <v>350000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14080</v>
      </c>
      <c r="S13" s="485"/>
      <c r="T13" s="485"/>
      <c r="U13" s="485"/>
      <c r="V13" s="486"/>
      <c r="W13" s="472" t="s">
        <v>123</v>
      </c>
      <c r="X13" s="396"/>
      <c r="Y13" s="396"/>
      <c r="Z13" s="396"/>
      <c r="AA13" s="396"/>
      <c r="AB13" s="397"/>
      <c r="AC13" s="359">
        <v>647</v>
      </c>
      <c r="AD13" s="360"/>
      <c r="AE13" s="360"/>
      <c r="AF13" s="360"/>
      <c r="AG13" s="361"/>
      <c r="AH13" s="359">
        <v>793</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-75170</v>
      </c>
      <c r="BO13" s="384"/>
      <c r="BP13" s="384"/>
      <c r="BQ13" s="384"/>
      <c r="BR13" s="384"/>
      <c r="BS13" s="384"/>
      <c r="BT13" s="384"/>
      <c r="BU13" s="385"/>
      <c r="BV13" s="383">
        <v>-175875</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13.1</v>
      </c>
      <c r="CU13" s="354"/>
      <c r="CV13" s="354"/>
      <c r="CW13" s="354"/>
      <c r="CX13" s="354"/>
      <c r="CY13" s="354"/>
      <c r="CZ13" s="354"/>
      <c r="DA13" s="355"/>
      <c r="DB13" s="353">
        <v>13.9</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14278</v>
      </c>
      <c r="S14" s="485"/>
      <c r="T14" s="485"/>
      <c r="U14" s="485"/>
      <c r="V14" s="486"/>
      <c r="W14" s="487"/>
      <c r="X14" s="399"/>
      <c r="Y14" s="399"/>
      <c r="Z14" s="399"/>
      <c r="AA14" s="399"/>
      <c r="AB14" s="400"/>
      <c r="AC14" s="477">
        <v>10.1</v>
      </c>
      <c r="AD14" s="478"/>
      <c r="AE14" s="478"/>
      <c r="AF14" s="478"/>
      <c r="AG14" s="479"/>
      <c r="AH14" s="477">
        <v>11.6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82</v>
      </c>
      <c r="CU14" s="456"/>
      <c r="CV14" s="456"/>
      <c r="CW14" s="456"/>
      <c r="CX14" s="456"/>
      <c r="CY14" s="456"/>
      <c r="CZ14" s="456"/>
      <c r="DA14" s="457"/>
      <c r="DB14" s="488">
        <v>88.4</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14222</v>
      </c>
      <c r="S15" s="485"/>
      <c r="T15" s="485"/>
      <c r="U15" s="485"/>
      <c r="V15" s="486"/>
      <c r="W15" s="472" t="s">
        <v>130</v>
      </c>
      <c r="X15" s="396"/>
      <c r="Y15" s="396"/>
      <c r="Z15" s="396"/>
      <c r="AA15" s="396"/>
      <c r="AB15" s="397"/>
      <c r="AC15" s="359">
        <v>1974</v>
      </c>
      <c r="AD15" s="360"/>
      <c r="AE15" s="360"/>
      <c r="AF15" s="360"/>
      <c r="AG15" s="361"/>
      <c r="AH15" s="359">
        <v>2132</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1059914</v>
      </c>
      <c r="BO15" s="379"/>
      <c r="BP15" s="379"/>
      <c r="BQ15" s="379"/>
      <c r="BR15" s="379"/>
      <c r="BS15" s="379"/>
      <c r="BT15" s="379"/>
      <c r="BU15" s="380"/>
      <c r="BV15" s="378">
        <v>1020196</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31</v>
      </c>
      <c r="AD16" s="478"/>
      <c r="AE16" s="478"/>
      <c r="AF16" s="478"/>
      <c r="AG16" s="479"/>
      <c r="AH16" s="477">
        <v>31.2</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3229404</v>
      </c>
      <c r="BO16" s="384"/>
      <c r="BP16" s="384"/>
      <c r="BQ16" s="384"/>
      <c r="BR16" s="384"/>
      <c r="BS16" s="384"/>
      <c r="BT16" s="384"/>
      <c r="BU16" s="385"/>
      <c r="BV16" s="383">
        <v>3243598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3755</v>
      </c>
      <c r="AD17" s="360"/>
      <c r="AE17" s="360"/>
      <c r="AF17" s="360"/>
      <c r="AG17" s="361"/>
      <c r="AH17" s="359">
        <v>3845</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1338624</v>
      </c>
      <c r="BO17" s="384"/>
      <c r="BP17" s="384"/>
      <c r="BQ17" s="384"/>
      <c r="BR17" s="384"/>
      <c r="BS17" s="384"/>
      <c r="BT17" s="384"/>
      <c r="BU17" s="385"/>
      <c r="BV17" s="383">
        <v>1289722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94.01</v>
      </c>
      <c r="M18" s="448"/>
      <c r="N18" s="448"/>
      <c r="O18" s="448"/>
      <c r="P18" s="448"/>
      <c r="Q18" s="448"/>
      <c r="R18" s="449"/>
      <c r="S18" s="449"/>
      <c r="T18" s="449"/>
      <c r="U18" s="449"/>
      <c r="V18" s="450"/>
      <c r="W18" s="464"/>
      <c r="X18" s="465"/>
      <c r="Y18" s="465"/>
      <c r="Z18" s="465"/>
      <c r="AA18" s="465"/>
      <c r="AB18" s="473"/>
      <c r="AC18" s="347">
        <v>58.9</v>
      </c>
      <c r="AD18" s="348"/>
      <c r="AE18" s="348"/>
      <c r="AF18" s="348"/>
      <c r="AG18" s="451"/>
      <c r="AH18" s="347">
        <v>56.3</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3499472</v>
      </c>
      <c r="BO18" s="384"/>
      <c r="BP18" s="384"/>
      <c r="BQ18" s="384"/>
      <c r="BR18" s="384"/>
      <c r="BS18" s="384"/>
      <c r="BT18" s="384"/>
      <c r="BU18" s="385"/>
      <c r="BV18" s="383">
        <v>3595302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156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4419619</v>
      </c>
      <c r="BO19" s="384"/>
      <c r="BP19" s="384"/>
      <c r="BQ19" s="384"/>
      <c r="BR19" s="384"/>
      <c r="BS19" s="384"/>
      <c r="BT19" s="384"/>
      <c r="BU19" s="385"/>
      <c r="BV19" s="383">
        <v>4628756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5707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7583368</v>
      </c>
      <c r="BO23" s="384"/>
      <c r="BP23" s="384"/>
      <c r="BQ23" s="384"/>
      <c r="BR23" s="384"/>
      <c r="BS23" s="384"/>
      <c r="BT23" s="384"/>
      <c r="BU23" s="385"/>
      <c r="BV23" s="383">
        <v>7868744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6912</v>
      </c>
      <c r="R24" s="360"/>
      <c r="S24" s="360"/>
      <c r="T24" s="360"/>
      <c r="U24" s="360"/>
      <c r="V24" s="361"/>
      <c r="W24" s="425"/>
      <c r="X24" s="416"/>
      <c r="Y24" s="417"/>
      <c r="Z24" s="356" t="s">
        <v>154</v>
      </c>
      <c r="AA24" s="357"/>
      <c r="AB24" s="357"/>
      <c r="AC24" s="357"/>
      <c r="AD24" s="357"/>
      <c r="AE24" s="357"/>
      <c r="AF24" s="357"/>
      <c r="AG24" s="358"/>
      <c r="AH24" s="359">
        <v>85</v>
      </c>
      <c r="AI24" s="360"/>
      <c r="AJ24" s="360"/>
      <c r="AK24" s="360"/>
      <c r="AL24" s="361"/>
      <c r="AM24" s="359">
        <v>254745</v>
      </c>
      <c r="AN24" s="360"/>
      <c r="AO24" s="360"/>
      <c r="AP24" s="360"/>
      <c r="AQ24" s="360"/>
      <c r="AR24" s="361"/>
      <c r="AS24" s="359">
        <v>2997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7266920</v>
      </c>
      <c r="BO24" s="384"/>
      <c r="BP24" s="384"/>
      <c r="BQ24" s="384"/>
      <c r="BR24" s="384"/>
      <c r="BS24" s="384"/>
      <c r="BT24" s="384"/>
      <c r="BU24" s="385"/>
      <c r="BV24" s="383">
        <v>7561626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5481</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253591</v>
      </c>
      <c r="BO25" s="379"/>
      <c r="BP25" s="379"/>
      <c r="BQ25" s="379"/>
      <c r="BR25" s="379"/>
      <c r="BS25" s="379"/>
      <c r="BT25" s="379"/>
      <c r="BU25" s="380"/>
      <c r="BV25" s="378">
        <v>282588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5049</v>
      </c>
      <c r="R26" s="360"/>
      <c r="S26" s="360"/>
      <c r="T26" s="360"/>
      <c r="U26" s="360"/>
      <c r="V26" s="361"/>
      <c r="W26" s="425"/>
      <c r="X26" s="416"/>
      <c r="Y26" s="417"/>
      <c r="Z26" s="356" t="s">
        <v>160</v>
      </c>
      <c r="AA26" s="438"/>
      <c r="AB26" s="438"/>
      <c r="AC26" s="438"/>
      <c r="AD26" s="438"/>
      <c r="AE26" s="438"/>
      <c r="AF26" s="438"/>
      <c r="AG26" s="439"/>
      <c r="AH26" s="359">
        <v>2</v>
      </c>
      <c r="AI26" s="360"/>
      <c r="AJ26" s="360"/>
      <c r="AK26" s="360"/>
      <c r="AL26" s="361"/>
      <c r="AM26" s="359" t="s">
        <v>161</v>
      </c>
      <c r="AN26" s="360"/>
      <c r="AO26" s="360"/>
      <c r="AP26" s="360"/>
      <c r="AQ26" s="360"/>
      <c r="AR26" s="361"/>
      <c r="AS26" s="359" t="s">
        <v>161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2840</v>
      </c>
      <c r="R27" s="360"/>
      <c r="S27" s="360"/>
      <c r="T27" s="360"/>
      <c r="U27" s="360"/>
      <c r="V27" s="361"/>
      <c r="W27" s="425"/>
      <c r="X27" s="416"/>
      <c r="Y27" s="417"/>
      <c r="Z27" s="356" t="s">
        <v>164</v>
      </c>
      <c r="AA27" s="357"/>
      <c r="AB27" s="357"/>
      <c r="AC27" s="357"/>
      <c r="AD27" s="357"/>
      <c r="AE27" s="357"/>
      <c r="AF27" s="357"/>
      <c r="AG27" s="358"/>
      <c r="AH27" s="359">
        <v>2</v>
      </c>
      <c r="AI27" s="360"/>
      <c r="AJ27" s="360"/>
      <c r="AK27" s="360"/>
      <c r="AL27" s="361"/>
      <c r="AM27" s="359" t="s">
        <v>161</v>
      </c>
      <c r="AN27" s="360"/>
      <c r="AO27" s="360"/>
      <c r="AP27" s="360"/>
      <c r="AQ27" s="360"/>
      <c r="AR27" s="361"/>
      <c r="AS27" s="359" t="s">
        <v>161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2410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1570054</v>
      </c>
      <c r="BO28" s="379"/>
      <c r="BP28" s="379"/>
      <c r="BQ28" s="379"/>
      <c r="BR28" s="379"/>
      <c r="BS28" s="379"/>
      <c r="BT28" s="379"/>
      <c r="BU28" s="380"/>
      <c r="BV28" s="378">
        <v>1539205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12</v>
      </c>
      <c r="M29" s="360"/>
      <c r="N29" s="360"/>
      <c r="O29" s="360"/>
      <c r="P29" s="361"/>
      <c r="Q29" s="359">
        <v>2260</v>
      </c>
      <c r="R29" s="360"/>
      <c r="S29" s="360"/>
      <c r="T29" s="360"/>
      <c r="U29" s="360"/>
      <c r="V29" s="361"/>
      <c r="W29" s="426"/>
      <c r="X29" s="427"/>
      <c r="Y29" s="428"/>
      <c r="Z29" s="356" t="s">
        <v>171</v>
      </c>
      <c r="AA29" s="357"/>
      <c r="AB29" s="357"/>
      <c r="AC29" s="357"/>
      <c r="AD29" s="357"/>
      <c r="AE29" s="357"/>
      <c r="AF29" s="357"/>
      <c r="AG29" s="358"/>
      <c r="AH29" s="359">
        <v>87</v>
      </c>
      <c r="AI29" s="360"/>
      <c r="AJ29" s="360"/>
      <c r="AK29" s="360"/>
      <c r="AL29" s="361"/>
      <c r="AM29" s="359">
        <v>259313</v>
      </c>
      <c r="AN29" s="360"/>
      <c r="AO29" s="360"/>
      <c r="AP29" s="360"/>
      <c r="AQ29" s="360"/>
      <c r="AR29" s="361"/>
      <c r="AS29" s="359">
        <v>2981</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59917</v>
      </c>
      <c r="BO29" s="384"/>
      <c r="BP29" s="384"/>
      <c r="BQ29" s="384"/>
      <c r="BR29" s="384"/>
      <c r="BS29" s="384"/>
      <c r="BT29" s="384"/>
      <c r="BU29" s="385"/>
      <c r="BV29" s="383">
        <v>73899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96.8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498693</v>
      </c>
      <c r="BO30" s="387"/>
      <c r="BP30" s="387"/>
      <c r="BQ30" s="387"/>
      <c r="BR30" s="387"/>
      <c r="BS30" s="387"/>
      <c r="BT30" s="387"/>
      <c r="BU30" s="388"/>
      <c r="BV30" s="386">
        <v>680680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階上町国民健康保険特別会計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階上町公共下水道事業特別会計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三戸郡福祉事務組合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階上町介護保険特別会計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階上町漁業集落排水事業特別会計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八戸圏域水道企業団</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階上町後期高齢者医療特別会計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八戸地域広域市町村圏事務組合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八戸市階上町田代小学校中学校組合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青森県交通災害共済組合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青森県市町村職員退職手当組合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青森県市町村総合事務組合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青森県後期高齢者医療広域連合（一般会計）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青森県後期高齢者医療広域連合（特別会計）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512</v>
      </c>
      <c r="J40" s="79" t="s">
        <v>513</v>
      </c>
      <c r="K40" s="79" t="s">
        <v>514</v>
      </c>
      <c r="L40" s="79" t="s">
        <v>515</v>
      </c>
      <c r="M40" s="80" t="s">
        <v>516</v>
      </c>
    </row>
    <row r="41" spans="2:13" ht="27.75" customHeight="1" x14ac:dyDescent="0.15">
      <c r="B41" s="1181" t="s">
        <v>24</v>
      </c>
      <c r="C41" s="1182"/>
      <c r="D41" s="81"/>
      <c r="E41" s="1183" t="s">
        <v>25</v>
      </c>
      <c r="F41" s="1183"/>
      <c r="G41" s="1183"/>
      <c r="H41" s="1184"/>
      <c r="I41" s="82">
        <v>8936</v>
      </c>
      <c r="J41" s="83">
        <v>8608</v>
      </c>
      <c r="K41" s="83">
        <v>8307</v>
      </c>
      <c r="L41" s="83">
        <v>7869</v>
      </c>
      <c r="M41" s="84">
        <v>7583</v>
      </c>
    </row>
    <row r="42" spans="2:13" ht="27.75" customHeight="1" x14ac:dyDescent="0.15">
      <c r="B42" s="1171"/>
      <c r="C42" s="1172"/>
      <c r="D42" s="85"/>
      <c r="E42" s="1175" t="s">
        <v>26</v>
      </c>
      <c r="F42" s="1175"/>
      <c r="G42" s="1175"/>
      <c r="H42" s="1176"/>
      <c r="I42" s="86">
        <v>280</v>
      </c>
      <c r="J42" s="87">
        <v>247</v>
      </c>
      <c r="K42" s="87">
        <v>251</v>
      </c>
      <c r="L42" s="87">
        <v>205</v>
      </c>
      <c r="M42" s="88">
        <v>159</v>
      </c>
    </row>
    <row r="43" spans="2:13" ht="27.75" customHeight="1" x14ac:dyDescent="0.15">
      <c r="B43" s="1171"/>
      <c r="C43" s="1172"/>
      <c r="D43" s="85"/>
      <c r="E43" s="1175" t="s">
        <v>27</v>
      </c>
      <c r="F43" s="1175"/>
      <c r="G43" s="1175"/>
      <c r="H43" s="1176"/>
      <c r="I43" s="86">
        <v>1749</v>
      </c>
      <c r="J43" s="87">
        <v>1980</v>
      </c>
      <c r="K43" s="87">
        <v>1984</v>
      </c>
      <c r="L43" s="87">
        <v>1987</v>
      </c>
      <c r="M43" s="88">
        <v>2003</v>
      </c>
    </row>
    <row r="44" spans="2:13" ht="27.75" customHeight="1" x14ac:dyDescent="0.15">
      <c r="B44" s="1171"/>
      <c r="C44" s="1172"/>
      <c r="D44" s="85"/>
      <c r="E44" s="1175" t="s">
        <v>28</v>
      </c>
      <c r="F44" s="1175"/>
      <c r="G44" s="1175"/>
      <c r="H44" s="1176"/>
      <c r="I44" s="86">
        <v>321</v>
      </c>
      <c r="J44" s="87">
        <v>320</v>
      </c>
      <c r="K44" s="87">
        <v>276</v>
      </c>
      <c r="L44" s="87">
        <v>255</v>
      </c>
      <c r="M44" s="88">
        <v>243</v>
      </c>
    </row>
    <row r="45" spans="2:13" ht="27.75" customHeight="1" x14ac:dyDescent="0.15">
      <c r="B45" s="1171"/>
      <c r="C45" s="1172"/>
      <c r="D45" s="85"/>
      <c r="E45" s="1175" t="s">
        <v>29</v>
      </c>
      <c r="F45" s="1175"/>
      <c r="G45" s="1175"/>
      <c r="H45" s="1176"/>
      <c r="I45" s="86">
        <v>964</v>
      </c>
      <c r="J45" s="87">
        <v>925</v>
      </c>
      <c r="K45" s="87">
        <v>890</v>
      </c>
      <c r="L45" s="87">
        <v>819</v>
      </c>
      <c r="M45" s="88">
        <v>687</v>
      </c>
    </row>
    <row r="46" spans="2:13" ht="27.75" customHeight="1" x14ac:dyDescent="0.15">
      <c r="B46" s="1171"/>
      <c r="C46" s="1172"/>
      <c r="D46" s="85"/>
      <c r="E46" s="1175" t="s">
        <v>30</v>
      </c>
      <c r="F46" s="1175"/>
      <c r="G46" s="1175"/>
      <c r="H46" s="1176"/>
      <c r="I46" s="86" t="s">
        <v>473</v>
      </c>
      <c r="J46" s="87" t="s">
        <v>473</v>
      </c>
      <c r="K46" s="87" t="s">
        <v>473</v>
      </c>
      <c r="L46" s="87" t="s">
        <v>473</v>
      </c>
      <c r="M46" s="88" t="s">
        <v>473</v>
      </c>
    </row>
    <row r="47" spans="2:13" ht="27.75" customHeight="1" x14ac:dyDescent="0.15">
      <c r="B47" s="1171"/>
      <c r="C47" s="1172"/>
      <c r="D47" s="85"/>
      <c r="E47" s="1175" t="s">
        <v>31</v>
      </c>
      <c r="F47" s="1175"/>
      <c r="G47" s="1175"/>
      <c r="H47" s="1176"/>
      <c r="I47" s="86" t="s">
        <v>473</v>
      </c>
      <c r="J47" s="87" t="s">
        <v>473</v>
      </c>
      <c r="K47" s="87" t="s">
        <v>473</v>
      </c>
      <c r="L47" s="87" t="s">
        <v>473</v>
      </c>
      <c r="M47" s="88" t="s">
        <v>473</v>
      </c>
    </row>
    <row r="48" spans="2:13" ht="27.75" customHeight="1" x14ac:dyDescent="0.15">
      <c r="B48" s="1173"/>
      <c r="C48" s="1174"/>
      <c r="D48" s="85"/>
      <c r="E48" s="1175" t="s">
        <v>32</v>
      </c>
      <c r="F48" s="1175"/>
      <c r="G48" s="1175"/>
      <c r="H48" s="1176"/>
      <c r="I48" s="86" t="s">
        <v>473</v>
      </c>
      <c r="J48" s="87" t="s">
        <v>473</v>
      </c>
      <c r="K48" s="87" t="s">
        <v>473</v>
      </c>
      <c r="L48" s="87" t="s">
        <v>473</v>
      </c>
      <c r="M48" s="88" t="s">
        <v>473</v>
      </c>
    </row>
    <row r="49" spans="2:13" ht="27.75" customHeight="1" x14ac:dyDescent="0.15">
      <c r="B49" s="1169" t="s">
        <v>33</v>
      </c>
      <c r="C49" s="1170"/>
      <c r="D49" s="89"/>
      <c r="E49" s="1175" t="s">
        <v>34</v>
      </c>
      <c r="F49" s="1175"/>
      <c r="G49" s="1175"/>
      <c r="H49" s="1176"/>
      <c r="I49" s="86">
        <v>1835</v>
      </c>
      <c r="J49" s="87">
        <v>2037</v>
      </c>
      <c r="K49" s="87">
        <v>2083</v>
      </c>
      <c r="L49" s="87">
        <v>2024</v>
      </c>
      <c r="M49" s="88">
        <v>2037</v>
      </c>
    </row>
    <row r="50" spans="2:13" ht="27.75" customHeight="1" x14ac:dyDescent="0.15">
      <c r="B50" s="1171"/>
      <c r="C50" s="1172"/>
      <c r="D50" s="85"/>
      <c r="E50" s="1175" t="s">
        <v>35</v>
      </c>
      <c r="F50" s="1175"/>
      <c r="G50" s="1175"/>
      <c r="H50" s="1176"/>
      <c r="I50" s="86">
        <v>70</v>
      </c>
      <c r="J50" s="87">
        <v>83</v>
      </c>
      <c r="K50" s="87">
        <v>86</v>
      </c>
      <c r="L50" s="87">
        <v>82</v>
      </c>
      <c r="M50" s="88">
        <v>77</v>
      </c>
    </row>
    <row r="51" spans="2:13" ht="27.75" customHeight="1" x14ac:dyDescent="0.15">
      <c r="B51" s="1173"/>
      <c r="C51" s="1174"/>
      <c r="D51" s="85"/>
      <c r="E51" s="1175" t="s">
        <v>36</v>
      </c>
      <c r="F51" s="1175"/>
      <c r="G51" s="1175"/>
      <c r="H51" s="1176"/>
      <c r="I51" s="86">
        <v>7060</v>
      </c>
      <c r="J51" s="87">
        <v>6851</v>
      </c>
      <c r="K51" s="87">
        <v>6616</v>
      </c>
      <c r="L51" s="87">
        <v>6313</v>
      </c>
      <c r="M51" s="88">
        <v>6075</v>
      </c>
    </row>
    <row r="52" spans="2:13" ht="27.75" customHeight="1" thickBot="1" x14ac:dyDescent="0.2">
      <c r="B52" s="1177" t="s">
        <v>37</v>
      </c>
      <c r="C52" s="1178"/>
      <c r="D52" s="90"/>
      <c r="E52" s="1179" t="s">
        <v>38</v>
      </c>
      <c r="F52" s="1179"/>
      <c r="G52" s="1179"/>
      <c r="H52" s="1180"/>
      <c r="I52" s="91">
        <v>3285</v>
      </c>
      <c r="J52" s="92">
        <v>3108</v>
      </c>
      <c r="K52" s="92">
        <v>2925</v>
      </c>
      <c r="L52" s="92">
        <v>2715</v>
      </c>
      <c r="M52" s="93">
        <v>2487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511</v>
      </c>
      <c r="G2" s="111"/>
      <c r="H2" s="112"/>
    </row>
    <row r="3" spans="1:8" x14ac:dyDescent="0.15">
      <c r="A3" s="108" t="s">
        <v>504</v>
      </c>
      <c r="B3" s="113"/>
      <c r="C3" s="114"/>
      <c r="D3" s="115">
        <v>37484</v>
      </c>
      <c r="E3" s="116"/>
      <c r="F3" s="117">
        <v>64717</v>
      </c>
      <c r="G3" s="118"/>
      <c r="H3" s="119"/>
    </row>
    <row r="4" spans="1:8" x14ac:dyDescent="0.15">
      <c r="A4" s="120"/>
      <c r="B4" s="121"/>
      <c r="C4" s="122"/>
      <c r="D4" s="123">
        <v>25163</v>
      </c>
      <c r="E4" s="124"/>
      <c r="F4" s="125">
        <v>31931</v>
      </c>
      <c r="G4" s="126"/>
      <c r="H4" s="127"/>
    </row>
    <row r="5" spans="1:8" x14ac:dyDescent="0.15">
      <c r="A5" s="108" t="s">
        <v>506</v>
      </c>
      <c r="B5" s="113"/>
      <c r="C5" s="114"/>
      <c r="D5" s="115">
        <v>38647</v>
      </c>
      <c r="E5" s="116"/>
      <c r="F5" s="117">
        <v>70897</v>
      </c>
      <c r="G5" s="118"/>
      <c r="H5" s="119"/>
    </row>
    <row r="6" spans="1:8" x14ac:dyDescent="0.15">
      <c r="A6" s="120"/>
      <c r="B6" s="121"/>
      <c r="C6" s="122"/>
      <c r="D6" s="123">
        <v>18674</v>
      </c>
      <c r="E6" s="124"/>
      <c r="F6" s="125">
        <v>39878</v>
      </c>
      <c r="G6" s="126"/>
      <c r="H6" s="127"/>
    </row>
    <row r="7" spans="1:8" x14ac:dyDescent="0.15">
      <c r="A7" s="108" t="s">
        <v>507</v>
      </c>
      <c r="B7" s="113"/>
      <c r="C7" s="114"/>
      <c r="D7" s="115">
        <v>57410</v>
      </c>
      <c r="E7" s="116"/>
      <c r="F7" s="117">
        <v>66496</v>
      </c>
      <c r="G7" s="118"/>
      <c r="H7" s="119"/>
    </row>
    <row r="8" spans="1:8" x14ac:dyDescent="0.15">
      <c r="A8" s="120"/>
      <c r="B8" s="121"/>
      <c r="C8" s="122"/>
      <c r="D8" s="123">
        <v>22125</v>
      </c>
      <c r="E8" s="124"/>
      <c r="F8" s="125">
        <v>36530</v>
      </c>
      <c r="G8" s="126"/>
      <c r="H8" s="127"/>
    </row>
    <row r="9" spans="1:8" x14ac:dyDescent="0.15">
      <c r="A9" s="108" t="s">
        <v>508</v>
      </c>
      <c r="B9" s="113"/>
      <c r="C9" s="114"/>
      <c r="D9" s="115">
        <v>66865</v>
      </c>
      <c r="E9" s="116"/>
      <c r="F9" s="117">
        <v>82748</v>
      </c>
      <c r="G9" s="118"/>
      <c r="H9" s="119"/>
    </row>
    <row r="10" spans="1:8" x14ac:dyDescent="0.15">
      <c r="A10" s="120"/>
      <c r="B10" s="121"/>
      <c r="C10" s="122"/>
      <c r="D10" s="123">
        <v>23802</v>
      </c>
      <c r="E10" s="124"/>
      <c r="F10" s="125">
        <v>44732</v>
      </c>
      <c r="G10" s="126"/>
      <c r="H10" s="127"/>
    </row>
    <row r="11" spans="1:8" x14ac:dyDescent="0.15">
      <c r="A11" s="108" t="s">
        <v>509</v>
      </c>
      <c r="B11" s="113"/>
      <c r="C11" s="114"/>
      <c r="D11" s="115">
        <v>57719</v>
      </c>
      <c r="E11" s="116"/>
      <c r="F11" s="117">
        <v>91837</v>
      </c>
      <c r="G11" s="118"/>
      <c r="H11" s="119"/>
    </row>
    <row r="12" spans="1:8" x14ac:dyDescent="0.15">
      <c r="A12" s="120"/>
      <c r="B12" s="121"/>
      <c r="C12" s="128"/>
      <c r="D12" s="123">
        <v>38058</v>
      </c>
      <c r="E12" s="124"/>
      <c r="F12" s="125">
        <v>54439</v>
      </c>
      <c r="G12" s="126"/>
      <c r="H12" s="127"/>
    </row>
    <row r="13" spans="1:8" x14ac:dyDescent="0.15">
      <c r="A13" s="108"/>
      <c r="B13" s="113"/>
      <c r="C13" s="129"/>
      <c r="D13" s="130">
        <v>51625</v>
      </c>
      <c r="E13" s="131"/>
      <c r="F13" s="132">
        <v>75339</v>
      </c>
      <c r="G13" s="133"/>
      <c r="H13" s="119"/>
    </row>
    <row r="14" spans="1:8" x14ac:dyDescent="0.15">
      <c r="A14" s="120"/>
      <c r="B14" s="121"/>
      <c r="C14" s="122"/>
      <c r="D14" s="123">
        <v>25564</v>
      </c>
      <c r="E14" s="124"/>
      <c r="F14" s="125">
        <v>41502</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3.85</v>
      </c>
      <c r="C19" s="134">
        <f>ROUND(VALUE(SUBSTITUTE(実質収支比率等に係る経年分析!G$48,"▲","-")),2)</f>
        <v>3.85</v>
      </c>
      <c r="D19" s="134">
        <f>ROUND(VALUE(SUBSTITUTE(実質収支比率等に係る経年分析!H$48,"▲","-")),2)</f>
        <v>5.78</v>
      </c>
      <c r="E19" s="134">
        <f>ROUND(VALUE(SUBSTITUTE(実質収支比率等に係る経年分析!I$48,"▲","-")),2)</f>
        <v>5.15</v>
      </c>
      <c r="F19" s="134">
        <f>ROUND(VALUE(SUBSTITUTE(実質収支比率等に係る経年分析!J$48,"▲","-")),2)</f>
        <v>5.01</v>
      </c>
    </row>
    <row r="20" spans="1:11" x14ac:dyDescent="0.15">
      <c r="A20" s="134" t="s">
        <v>43</v>
      </c>
      <c r="B20" s="134">
        <f>ROUND(VALUE(SUBSTITUTE(実質収支比率等に係る経年分析!F$47,"▲","-")),2)</f>
        <v>35.43</v>
      </c>
      <c r="C20" s="134">
        <f>ROUND(VALUE(SUBSTITUTE(実質収支比率等に係る経年分析!G$47,"▲","-")),2)</f>
        <v>41.07</v>
      </c>
      <c r="D20" s="134">
        <f>ROUND(VALUE(SUBSTITUTE(実質収支比率等に係る経年分析!H$47,"▲","-")),2)</f>
        <v>43.24</v>
      </c>
      <c r="E20" s="134">
        <f>ROUND(VALUE(SUBSTITUTE(実質収支比率等に係る経年分析!I$47,"▲","-")),2)</f>
        <v>41.14</v>
      </c>
      <c r="F20" s="134">
        <f>ROUND(VALUE(SUBSTITUTE(実質収支比率等に係る経年分析!J$47,"▲","-")),2)</f>
        <v>42.17</v>
      </c>
    </row>
    <row r="21" spans="1:11" x14ac:dyDescent="0.15">
      <c r="A21" s="134" t="s">
        <v>44</v>
      </c>
      <c r="B21" s="134">
        <f>IF(ISNUMBER(VALUE(SUBSTITUTE(実質収支比率等に係る経年分析!F$49,"▲","-"))),ROUND(VALUE(SUBSTITUTE(実質収支比率等に係る経年分析!F$49,"▲","-")),2),NA())</f>
        <v>4.09</v>
      </c>
      <c r="C21" s="134">
        <f>IF(ISNUMBER(VALUE(SUBSTITUTE(実質収支比率等に係る経年分析!G$49,"▲","-"))),ROUND(VALUE(SUBSTITUTE(実質収支比率等に係る経年分析!G$49,"▲","-")),2),NA())</f>
        <v>2.6</v>
      </c>
      <c r="D21" s="134">
        <f>IF(ISNUMBER(VALUE(SUBSTITUTE(実質収支比率等に係る経年分析!H$49,"▲","-"))),ROUND(VALUE(SUBSTITUTE(実質収支比率等に係る経年分析!H$49,"▲","-")),2),NA())</f>
        <v>1.96</v>
      </c>
      <c r="E21" s="134">
        <f>IF(ISNUMBER(VALUE(SUBSTITUTE(実質収支比率等に係る経年分析!I$49,"▲","-"))),ROUND(VALUE(SUBSTITUTE(実質収支比率等に係る経年分析!I$49,"▲","-")),2),NA())</f>
        <v>-4.7</v>
      </c>
      <c r="F21" s="134">
        <f>IF(ISNUMBER(VALUE(SUBSTITUTE(実質収支比率等に係る経年分析!J$49,"▲","-"))),ROUND(VALUE(SUBSTITUTE(実質収支比率等に係る経年分析!J$49,"▲","-")),2),NA())</f>
        <v>-2.02</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階上町漁業集落排水事業特別会計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階上町後期高齢者医療特別会計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階上町公共下水道事業特別会計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0.06</v>
      </c>
    </row>
    <row r="34" spans="1:16" x14ac:dyDescent="0.15">
      <c r="A34" s="135" t="str">
        <f>IF(連結実質赤字比率に係る赤字・黒字の構成分析!C$36="",NA(),連結実質赤字比率に係る赤字・黒字の構成分析!C$36)</f>
        <v>階上町介護保険特別会計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0.19</v>
      </c>
    </row>
    <row r="35" spans="1:16" x14ac:dyDescent="0.15">
      <c r="A35" s="135" t="str">
        <f>IF(連結実質赤字比率に係る赤字・黒字の構成分析!C$35="",NA(),連結実質赤字比率に係る赤字・黒字の構成分析!C$35)</f>
        <v>階上町国民健康保険特別会計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2.36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2.91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3.85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3.84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5.78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5.78</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679</v>
      </c>
      <c r="E42" s="136"/>
      <c r="F42" s="136"/>
      <c r="G42" s="136">
        <f>'実質公債費比率（分子）の構造'!L$52</f>
        <v>678</v>
      </c>
      <c r="H42" s="136"/>
      <c r="I42" s="136"/>
      <c r="J42" s="136">
        <f>'実質公債費比率（分子）の構造'!M$52</f>
        <v>681</v>
      </c>
      <c r="K42" s="136"/>
      <c r="L42" s="136"/>
      <c r="M42" s="136">
        <f>'実質公債費比率（分子）の構造'!N$52</f>
        <v>683</v>
      </c>
      <c r="N42" s="136"/>
      <c r="O42" s="136"/>
      <c r="P42" s="136">
        <f>'実質公債費比率（分子）の構造'!O$52</f>
        <v>702</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50</v>
      </c>
      <c r="C44" s="136"/>
      <c r="D44" s="136"/>
      <c r="E44" s="136">
        <f>'実質公債費比率（分子）の構造'!L$50</f>
        <v>47</v>
      </c>
      <c r="F44" s="136"/>
      <c r="G44" s="136"/>
      <c r="H44" s="136">
        <f>'実質公債費比率（分子）の構造'!M$50</f>
        <v>46</v>
      </c>
      <c r="I44" s="136"/>
      <c r="J44" s="136"/>
      <c r="K44" s="136">
        <f>'実質公債費比率（分子）の構造'!N$50</f>
        <v>46</v>
      </c>
      <c r="L44" s="136"/>
      <c r="M44" s="136"/>
      <c r="N44" s="136">
        <f>'実質公債費比率（分子）の構造'!O$50</f>
        <v>46</v>
      </c>
      <c r="O44" s="136"/>
      <c r="P44" s="136"/>
    </row>
    <row r="45" spans="1:16" x14ac:dyDescent="0.15">
      <c r="A45" s="136" t="s">
        <v>54</v>
      </c>
      <c r="B45" s="136">
        <f>'実質公債費比率（分子）の構造'!K$49</f>
        <v>73</v>
      </c>
      <c r="C45" s="136"/>
      <c r="D45" s="136"/>
      <c r="E45" s="136">
        <f>'実質公債費比率（分子）の構造'!L$49</f>
        <v>59</v>
      </c>
      <c r="F45" s="136"/>
      <c r="G45" s="136"/>
      <c r="H45" s="136">
        <f>'実質公債費比率（分子）の構造'!M$49</f>
        <v>54</v>
      </c>
      <c r="I45" s="136"/>
      <c r="J45" s="136"/>
      <c r="K45" s="136">
        <f>'実質公債費比率（分子）の構造'!N$49</f>
        <v>52</v>
      </c>
      <c r="L45" s="136"/>
      <c r="M45" s="136"/>
      <c r="N45" s="136">
        <f>'実質公債費比率（分子）の構造'!O$49</f>
        <v>48</v>
      </c>
      <c r="O45" s="136"/>
      <c r="P45" s="136"/>
    </row>
    <row r="46" spans="1:16" x14ac:dyDescent="0.15">
      <c r="A46" s="136" t="s">
        <v>55</v>
      </c>
      <c r="B46" s="136">
        <f>'実質公債費比率（分子）の構造'!K$48</f>
        <v>64</v>
      </c>
      <c r="C46" s="136"/>
      <c r="D46" s="136"/>
      <c r="E46" s="136">
        <f>'実質公債費比率（分子）の構造'!L$48</f>
        <v>70</v>
      </c>
      <c r="F46" s="136"/>
      <c r="G46" s="136"/>
      <c r="H46" s="136">
        <f>'実質公債費比率（分子）の構造'!M$48</f>
        <v>75</v>
      </c>
      <c r="I46" s="136"/>
      <c r="J46" s="136"/>
      <c r="K46" s="136">
        <f>'実質公債費比率（分子）の構造'!N$48</f>
        <v>87</v>
      </c>
      <c r="L46" s="136"/>
      <c r="M46" s="136"/>
      <c r="N46" s="136">
        <f>'実質公債費比率（分子）の構造'!O$48</f>
        <v>101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920</v>
      </c>
      <c r="C49" s="136"/>
      <c r="D49" s="136"/>
      <c r="E49" s="136">
        <f>'実質公債費比率（分子）の構造'!L$45</f>
        <v>919</v>
      </c>
      <c r="F49" s="136"/>
      <c r="G49" s="136"/>
      <c r="H49" s="136">
        <f>'実質公債費比率（分子）の構造'!M$45</f>
        <v>941</v>
      </c>
      <c r="I49" s="136"/>
      <c r="J49" s="136"/>
      <c r="K49" s="136">
        <f>'実質公債費比率（分子）の構造'!N$45</f>
        <v>933</v>
      </c>
      <c r="L49" s="136"/>
      <c r="M49" s="136"/>
      <c r="N49" s="136">
        <f>'実質公債費比率（分子）の構造'!O$45</f>
        <v>849</v>
      </c>
      <c r="O49" s="136"/>
      <c r="P49" s="136"/>
    </row>
    <row r="50" spans="1:16" x14ac:dyDescent="0.15">
      <c r="A50" s="136" t="s">
        <v>59</v>
      </c>
      <c r="B50" s="136" t="e">
        <f>NA()</f>
        <v>#N/A</v>
      </c>
      <c r="C50" s="136">
        <f>IF(ISNUMBER('実質公債費比率（分子）の構造'!K$53),'実質公債費比率（分子）の構造'!K$53,NA())</f>
        <v>428</v>
      </c>
      <c r="D50" s="136" t="e">
        <f>NA()</f>
        <v>#N/A</v>
      </c>
      <c r="E50" s="136" t="e">
        <f>NA()</f>
        <v>#N/A</v>
      </c>
      <c r="F50" s="136">
        <f>IF(ISNUMBER('実質公債費比率（分子）の構造'!L$53),'実質公債費比率（分子）の構造'!L$53,NA())</f>
        <v>417</v>
      </c>
      <c r="G50" s="136" t="e">
        <f>NA()</f>
        <v>#N/A</v>
      </c>
      <c r="H50" s="136" t="e">
        <f>NA()</f>
        <v>#N/A</v>
      </c>
      <c r="I50" s="136">
        <f>IF(ISNUMBER('実質公債費比率（分子）の構造'!M$53),'実質公債費比率（分子）の構造'!M$53,NA())</f>
        <v>435</v>
      </c>
      <c r="J50" s="136" t="e">
        <f>NA()</f>
        <v>#N/A</v>
      </c>
      <c r="K50" s="136" t="e">
        <f>NA()</f>
        <v>#N/A</v>
      </c>
      <c r="L50" s="136">
        <f>IF(ISNUMBER('実質公債費比率（分子）の構造'!N$53),'実質公債費比率（分子）の構造'!N$53,NA())</f>
        <v>435</v>
      </c>
      <c r="M50" s="136" t="e">
        <f>NA()</f>
        <v>#N/A</v>
      </c>
      <c r="N50" s="136" t="e">
        <f>NA()</f>
        <v>#N/A</v>
      </c>
      <c r="O50" s="136">
        <f>IF(ISNUMBER('実質公債費比率（分子）の構造'!O$53),'実質公債費比率（分子）の構造'!O$53,NA())</f>
        <v>342</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7060</v>
      </c>
      <c r="E56" s="135"/>
      <c r="F56" s="135"/>
      <c r="G56" s="135">
        <f>'将来負担比率（分子）の構造'!J$51</f>
        <v>6851</v>
      </c>
      <c r="H56" s="135"/>
      <c r="I56" s="135"/>
      <c r="J56" s="135">
        <f>'将来負担比率（分子）の構造'!K$51</f>
        <v>6616</v>
      </c>
      <c r="K56" s="135"/>
      <c r="L56" s="135"/>
      <c r="M56" s="135">
        <f>'将来負担比率（分子）の構造'!L$51</f>
        <v>6313</v>
      </c>
      <c r="N56" s="135"/>
      <c r="O56" s="135"/>
      <c r="P56" s="135">
        <f>'将来負担比率（分子）の構造'!M$51</f>
        <v>6075</v>
      </c>
    </row>
    <row r="57" spans="1:16" x14ac:dyDescent="0.15">
      <c r="A57" s="135" t="s">
        <v>35</v>
      </c>
      <c r="B57" s="135"/>
      <c r="C57" s="135"/>
      <c r="D57" s="135">
        <f>'将来負担比率（分子）の構造'!I$50</f>
        <v>70</v>
      </c>
      <c r="E57" s="135"/>
      <c r="F57" s="135"/>
      <c r="G57" s="135">
        <f>'将来負担比率（分子）の構造'!J$50</f>
        <v>83</v>
      </c>
      <c r="H57" s="135"/>
      <c r="I57" s="135"/>
      <c r="J57" s="135">
        <f>'将来負担比率（分子）の構造'!K$50</f>
        <v>86</v>
      </c>
      <c r="K57" s="135"/>
      <c r="L57" s="135"/>
      <c r="M57" s="135">
        <f>'将来負担比率（分子）の構造'!L$50</f>
        <v>82</v>
      </c>
      <c r="N57" s="135"/>
      <c r="O57" s="135"/>
      <c r="P57" s="135">
        <f>'将来負担比率（分子）の構造'!M$50</f>
        <v>77</v>
      </c>
    </row>
    <row r="58" spans="1:16" x14ac:dyDescent="0.15">
      <c r="A58" s="135" t="s">
        <v>34</v>
      </c>
      <c r="B58" s="135"/>
      <c r="C58" s="135"/>
      <c r="D58" s="135">
        <f>'将来負担比率（分子）の構造'!I$49</f>
        <v>1835</v>
      </c>
      <c r="E58" s="135"/>
      <c r="F58" s="135"/>
      <c r="G58" s="135">
        <f>'将来負担比率（分子）の構造'!J$49</f>
        <v>2037</v>
      </c>
      <c r="H58" s="135"/>
      <c r="I58" s="135"/>
      <c r="J58" s="135">
        <f>'将来負担比率（分子）の構造'!K$49</f>
        <v>2083</v>
      </c>
      <c r="K58" s="135"/>
      <c r="L58" s="135"/>
      <c r="M58" s="135">
        <f>'将来負担比率（分子）の構造'!L$49</f>
        <v>2024</v>
      </c>
      <c r="N58" s="135"/>
      <c r="O58" s="135"/>
      <c r="P58" s="135">
        <f>'将来負担比率（分子）の構造'!M$49</f>
        <v>2037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964</v>
      </c>
      <c r="C62" s="135"/>
      <c r="D62" s="135"/>
      <c r="E62" s="135">
        <f>'将来負担比率（分子）の構造'!J$45</f>
        <v>925</v>
      </c>
      <c r="F62" s="135"/>
      <c r="G62" s="135"/>
      <c r="H62" s="135">
        <f>'将来負担比率（分子）の構造'!K$45</f>
        <v>890</v>
      </c>
      <c r="I62" s="135"/>
      <c r="J62" s="135"/>
      <c r="K62" s="135">
        <f>'将来負担比率（分子）の構造'!L$45</f>
        <v>819</v>
      </c>
      <c r="L62" s="135"/>
      <c r="M62" s="135"/>
      <c r="N62" s="135">
        <f>'将来負担比率（分子）の構造'!M$45</f>
        <v>687</v>
      </c>
      <c r="O62" s="135"/>
      <c r="P62" s="135"/>
    </row>
    <row r="63" spans="1:16" x14ac:dyDescent="0.15">
      <c r="A63" s="135" t="s">
        <v>28</v>
      </c>
      <c r="B63" s="135">
        <f>'将来負担比率（分子）の構造'!I$44</f>
        <v>321</v>
      </c>
      <c r="C63" s="135"/>
      <c r="D63" s="135"/>
      <c r="E63" s="135">
        <f>'将来負担比率（分子）の構造'!J$44</f>
        <v>320</v>
      </c>
      <c r="F63" s="135"/>
      <c r="G63" s="135"/>
      <c r="H63" s="135">
        <f>'将来負担比率（分子）の構造'!K$44</f>
        <v>276</v>
      </c>
      <c r="I63" s="135"/>
      <c r="J63" s="135"/>
      <c r="K63" s="135">
        <f>'将来負担比率（分子）の構造'!L$44</f>
        <v>255</v>
      </c>
      <c r="L63" s="135"/>
      <c r="M63" s="135"/>
      <c r="N63" s="135">
        <f>'将来負担比率（分子）の構造'!M$44</f>
        <v>243</v>
      </c>
      <c r="O63" s="135"/>
      <c r="P63" s="135"/>
    </row>
    <row r="64" spans="1:16" x14ac:dyDescent="0.15">
      <c r="A64" s="135" t="s">
        <v>27</v>
      </c>
      <c r="B64" s="135">
        <f>'将来負担比率（分子）の構造'!I$43</f>
        <v>1749</v>
      </c>
      <c r="C64" s="135"/>
      <c r="D64" s="135"/>
      <c r="E64" s="135">
        <f>'将来負担比率（分子）の構造'!J$43</f>
        <v>1980</v>
      </c>
      <c r="F64" s="135"/>
      <c r="G64" s="135"/>
      <c r="H64" s="135">
        <f>'将来負担比率（分子）の構造'!K$43</f>
        <v>1984</v>
      </c>
      <c r="I64" s="135"/>
      <c r="J64" s="135"/>
      <c r="K64" s="135">
        <f>'将来負担比率（分子）の構造'!L$43</f>
        <v>1987</v>
      </c>
      <c r="L64" s="135"/>
      <c r="M64" s="135"/>
      <c r="N64" s="135">
        <f>'将来負担比率（分子）の構造'!M$43</f>
        <v>2003</v>
      </c>
      <c r="O64" s="135"/>
      <c r="P64" s="135"/>
    </row>
    <row r="65" spans="1:16" x14ac:dyDescent="0.15">
      <c r="A65" s="135" t="s">
        <v>26</v>
      </c>
      <c r="B65" s="135">
        <f>'将来負担比率（分子）の構造'!I$42</f>
        <v>280</v>
      </c>
      <c r="C65" s="135"/>
      <c r="D65" s="135"/>
      <c r="E65" s="135">
        <f>'将来負担比率（分子）の構造'!J$42</f>
        <v>247</v>
      </c>
      <c r="F65" s="135"/>
      <c r="G65" s="135"/>
      <c r="H65" s="135">
        <f>'将来負担比率（分子）の構造'!K$42</f>
        <v>251</v>
      </c>
      <c r="I65" s="135"/>
      <c r="J65" s="135"/>
      <c r="K65" s="135">
        <f>'将来負担比率（分子）の構造'!L$42</f>
        <v>205</v>
      </c>
      <c r="L65" s="135"/>
      <c r="M65" s="135"/>
      <c r="N65" s="135">
        <f>'将来負担比率（分子）の構造'!M$42</f>
        <v>159</v>
      </c>
      <c r="O65" s="135"/>
      <c r="P65" s="135"/>
    </row>
    <row r="66" spans="1:16" x14ac:dyDescent="0.15">
      <c r="A66" s="135" t="s">
        <v>25</v>
      </c>
      <c r="B66" s="135">
        <f>'将来負担比率（分子）の構造'!I$41</f>
        <v>8936</v>
      </c>
      <c r="C66" s="135"/>
      <c r="D66" s="135"/>
      <c r="E66" s="135">
        <f>'将来負担比率（分子）の構造'!J$41</f>
        <v>8608</v>
      </c>
      <c r="F66" s="135"/>
      <c r="G66" s="135"/>
      <c r="H66" s="135">
        <f>'将来負担比率（分子）の構造'!K$41</f>
        <v>8307</v>
      </c>
      <c r="I66" s="135"/>
      <c r="J66" s="135"/>
      <c r="K66" s="135">
        <f>'将来負担比率（分子）の構造'!L$41</f>
        <v>7869</v>
      </c>
      <c r="L66" s="135"/>
      <c r="M66" s="135"/>
      <c r="N66" s="135">
        <f>'将来負担比率（分子）の構造'!M$41</f>
        <v>7583</v>
      </c>
      <c r="O66" s="135"/>
      <c r="P66" s="135"/>
    </row>
    <row r="67" spans="1:16" x14ac:dyDescent="0.15">
      <c r="A67" s="135" t="s">
        <v>63</v>
      </c>
      <c r="B67" s="135" t="e">
        <f>NA()</f>
        <v>#N/A</v>
      </c>
      <c r="C67" s="135">
        <f>IF(ISNUMBER('将来負担比率（分子）の構造'!I$52), IF('将来負担比率（分子）の構造'!I$52 &lt; 0, 0, '将来負担比率（分子）の構造'!I$52), NA())</f>
        <v>3285</v>
      </c>
      <c r="D67" s="135" t="e">
        <f>NA()</f>
        <v>#N/A</v>
      </c>
      <c r="E67" s="135" t="e">
        <f>NA()</f>
        <v>#N/A</v>
      </c>
      <c r="F67" s="135">
        <f>IF(ISNUMBER('将来負担比率（分子）の構造'!J$52), IF('将来負担比率（分子）の構造'!J$52 &lt; 0, 0, '将来負担比率（分子）の構造'!J$52), NA())</f>
        <v>3108</v>
      </c>
      <c r="G67" s="135" t="e">
        <f>NA()</f>
        <v>#N/A</v>
      </c>
      <c r="H67" s="135" t="e">
        <f>NA()</f>
        <v>#N/A</v>
      </c>
      <c r="I67" s="135">
        <f>IF(ISNUMBER('将来負担比率（分子）の構造'!K$52), IF('将来負担比率（分子）の構造'!K$52 &lt; 0, 0, '将来負担比率（分子）の構造'!K$52), NA())</f>
        <v>2925</v>
      </c>
      <c r="J67" s="135" t="e">
        <f>NA()</f>
        <v>#N/A</v>
      </c>
      <c r="K67" s="135" t="e">
        <f>NA()</f>
        <v>#N/A</v>
      </c>
      <c r="L67" s="135">
        <f>IF(ISNUMBER('将来負担比率（分子）の構造'!L$52), IF('将来負担比率（分子）の構造'!L$52 &lt; 0, 0, '将来負担比率（分子）の構造'!L$52), NA())</f>
        <v>2715</v>
      </c>
      <c r="M67" s="135" t="e">
        <f>NA()</f>
        <v>#N/A</v>
      </c>
      <c r="N67" s="135" t="e">
        <f>NA()</f>
        <v>#N/A</v>
      </c>
      <c r="O67" s="135">
        <f>IF(ISNUMBER('将来負担比率（分子）の構造'!M$52), IF('将来負担比率（分子）の構造'!M$52 &lt; 0, 0, '将来負担比率（分子）の構造'!M$52), NA())</f>
        <v>2487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208</v>
      </c>
      <c r="C5" s="676"/>
      <c r="D5" s="676"/>
      <c r="E5" s="676"/>
      <c r="F5" s="676"/>
      <c r="G5" s="676"/>
      <c r="H5" s="676"/>
      <c r="I5" s="676"/>
      <c r="J5" s="676"/>
      <c r="K5" s="676"/>
      <c r="L5" s="676"/>
      <c r="M5" s="676"/>
      <c r="N5" s="676"/>
      <c r="O5" s="676"/>
      <c r="P5" s="676"/>
      <c r="Q5" s="677"/>
      <c r="R5" s="638">
        <v>1089010</v>
      </c>
      <c r="S5" s="639"/>
      <c r="T5" s="639"/>
      <c r="U5" s="639"/>
      <c r="V5" s="639"/>
      <c r="W5" s="639"/>
      <c r="X5" s="639"/>
      <c r="Y5" s="686"/>
      <c r="Z5" s="699">
        <v>17.399999999999999</v>
      </c>
      <c r="AA5" s="699"/>
      <c r="AB5" s="699"/>
      <c r="AC5" s="699"/>
      <c r="AD5" s="700">
        <v>1089010</v>
      </c>
      <c r="AE5" s="700"/>
      <c r="AF5" s="700"/>
      <c r="AG5" s="700"/>
      <c r="AH5" s="700"/>
      <c r="AI5" s="700"/>
      <c r="AJ5" s="700"/>
      <c r="AK5" s="700"/>
      <c r="AL5" s="687">
        <v>30.8</v>
      </c>
      <c r="AM5" s="656"/>
      <c r="AN5" s="656"/>
      <c r="AO5" s="688"/>
      <c r="AP5" s="675" t="s">
        <v>209</v>
      </c>
      <c r="AQ5" s="676"/>
      <c r="AR5" s="676"/>
      <c r="AS5" s="676"/>
      <c r="AT5" s="676"/>
      <c r="AU5" s="676"/>
      <c r="AV5" s="676"/>
      <c r="AW5" s="676"/>
      <c r="AX5" s="676"/>
      <c r="AY5" s="676"/>
      <c r="AZ5" s="676"/>
      <c r="BA5" s="676"/>
      <c r="BB5" s="676"/>
      <c r="BC5" s="676"/>
      <c r="BD5" s="676"/>
      <c r="BE5" s="676"/>
      <c r="BF5" s="677"/>
      <c r="BG5" s="588">
        <v>1089010</v>
      </c>
      <c r="BH5" s="589"/>
      <c r="BI5" s="589"/>
      <c r="BJ5" s="589"/>
      <c r="BK5" s="589"/>
      <c r="BL5" s="589"/>
      <c r="BM5" s="589"/>
      <c r="BN5" s="590"/>
      <c r="BO5" s="641">
        <v>100</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x14ac:dyDescent="0.15">
      <c r="B6" s="585" t="s">
        <v>214</v>
      </c>
      <c r="C6" s="586"/>
      <c r="D6" s="586"/>
      <c r="E6" s="586"/>
      <c r="F6" s="586"/>
      <c r="G6" s="586"/>
      <c r="H6" s="586"/>
      <c r="I6" s="586"/>
      <c r="J6" s="586"/>
      <c r="K6" s="586"/>
      <c r="L6" s="586"/>
      <c r="M6" s="586"/>
      <c r="N6" s="586"/>
      <c r="O6" s="586"/>
      <c r="P6" s="586"/>
      <c r="Q6" s="587"/>
      <c r="R6" s="588">
        <v>79095</v>
      </c>
      <c r="S6" s="589"/>
      <c r="T6" s="589"/>
      <c r="U6" s="589"/>
      <c r="V6" s="589"/>
      <c r="W6" s="589"/>
      <c r="X6" s="589"/>
      <c r="Y6" s="590"/>
      <c r="Z6" s="641">
        <v>1.3</v>
      </c>
      <c r="AA6" s="641"/>
      <c r="AB6" s="641"/>
      <c r="AC6" s="641"/>
      <c r="AD6" s="642">
        <v>79095</v>
      </c>
      <c r="AE6" s="642"/>
      <c r="AF6" s="642"/>
      <c r="AG6" s="642"/>
      <c r="AH6" s="642"/>
      <c r="AI6" s="642"/>
      <c r="AJ6" s="642"/>
      <c r="AK6" s="642"/>
      <c r="AL6" s="611">
        <v>2.2000000000000002</v>
      </c>
      <c r="AM6" s="643"/>
      <c r="AN6" s="643"/>
      <c r="AO6" s="644"/>
      <c r="AP6" s="585" t="s">
        <v>215</v>
      </c>
      <c r="AQ6" s="586"/>
      <c r="AR6" s="586"/>
      <c r="AS6" s="586"/>
      <c r="AT6" s="586"/>
      <c r="AU6" s="586"/>
      <c r="AV6" s="586"/>
      <c r="AW6" s="586"/>
      <c r="AX6" s="586"/>
      <c r="AY6" s="586"/>
      <c r="AZ6" s="586"/>
      <c r="BA6" s="586"/>
      <c r="BB6" s="586"/>
      <c r="BC6" s="586"/>
      <c r="BD6" s="586"/>
      <c r="BE6" s="586"/>
      <c r="BF6" s="587"/>
      <c r="BG6" s="588">
        <v>1089010</v>
      </c>
      <c r="BH6" s="589"/>
      <c r="BI6" s="589"/>
      <c r="BJ6" s="589"/>
      <c r="BK6" s="589"/>
      <c r="BL6" s="589"/>
      <c r="BM6" s="589"/>
      <c r="BN6" s="590"/>
      <c r="BO6" s="641">
        <v>100</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84920</v>
      </c>
      <c r="CS6" s="589"/>
      <c r="CT6" s="589"/>
      <c r="CU6" s="589"/>
      <c r="CV6" s="589"/>
      <c r="CW6" s="589"/>
      <c r="CX6" s="589"/>
      <c r="CY6" s="590"/>
      <c r="CZ6" s="641">
        <v>1.4</v>
      </c>
      <c r="DA6" s="641"/>
      <c r="DB6" s="641"/>
      <c r="DC6" s="641"/>
      <c r="DD6" s="594" t="s">
        <v>210</v>
      </c>
      <c r="DE6" s="589"/>
      <c r="DF6" s="589"/>
      <c r="DG6" s="589"/>
      <c r="DH6" s="589"/>
      <c r="DI6" s="589"/>
      <c r="DJ6" s="589"/>
      <c r="DK6" s="589"/>
      <c r="DL6" s="589"/>
      <c r="DM6" s="589"/>
      <c r="DN6" s="589"/>
      <c r="DO6" s="589"/>
      <c r="DP6" s="590"/>
      <c r="DQ6" s="594">
        <v>84920</v>
      </c>
      <c r="DR6" s="589"/>
      <c r="DS6" s="589"/>
      <c r="DT6" s="589"/>
      <c r="DU6" s="589"/>
      <c r="DV6" s="589"/>
      <c r="DW6" s="589"/>
      <c r="DX6" s="589"/>
      <c r="DY6" s="589"/>
      <c r="DZ6" s="589"/>
      <c r="EA6" s="589"/>
      <c r="EB6" s="589"/>
      <c r="EC6" s="624"/>
    </row>
    <row r="7" spans="2:143" ht="11.25" customHeight="1" x14ac:dyDescent="0.15">
      <c r="B7" s="585" t="s">
        <v>217</v>
      </c>
      <c r="C7" s="586"/>
      <c r="D7" s="586"/>
      <c r="E7" s="586"/>
      <c r="F7" s="586"/>
      <c r="G7" s="586"/>
      <c r="H7" s="586"/>
      <c r="I7" s="586"/>
      <c r="J7" s="586"/>
      <c r="K7" s="586"/>
      <c r="L7" s="586"/>
      <c r="M7" s="586"/>
      <c r="N7" s="586"/>
      <c r="O7" s="586"/>
      <c r="P7" s="586"/>
      <c r="Q7" s="587"/>
      <c r="R7" s="588">
        <v>2222</v>
      </c>
      <c r="S7" s="589"/>
      <c r="T7" s="589"/>
      <c r="U7" s="589"/>
      <c r="V7" s="589"/>
      <c r="W7" s="589"/>
      <c r="X7" s="589"/>
      <c r="Y7" s="590"/>
      <c r="Z7" s="641">
        <v>0</v>
      </c>
      <c r="AA7" s="641"/>
      <c r="AB7" s="641"/>
      <c r="AC7" s="641"/>
      <c r="AD7" s="642">
        <v>2222</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505481</v>
      </c>
      <c r="BH7" s="589"/>
      <c r="BI7" s="589"/>
      <c r="BJ7" s="589"/>
      <c r="BK7" s="589"/>
      <c r="BL7" s="589"/>
      <c r="BM7" s="589"/>
      <c r="BN7" s="590"/>
      <c r="BO7" s="641">
        <v>46.4</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951321</v>
      </c>
      <c r="CS7" s="589"/>
      <c r="CT7" s="589"/>
      <c r="CU7" s="589"/>
      <c r="CV7" s="589"/>
      <c r="CW7" s="589"/>
      <c r="CX7" s="589"/>
      <c r="CY7" s="590"/>
      <c r="CZ7" s="641">
        <v>16</v>
      </c>
      <c r="DA7" s="641"/>
      <c r="DB7" s="641"/>
      <c r="DC7" s="641"/>
      <c r="DD7" s="594">
        <v>74469</v>
      </c>
      <c r="DE7" s="589"/>
      <c r="DF7" s="589"/>
      <c r="DG7" s="589"/>
      <c r="DH7" s="589"/>
      <c r="DI7" s="589"/>
      <c r="DJ7" s="589"/>
      <c r="DK7" s="589"/>
      <c r="DL7" s="589"/>
      <c r="DM7" s="589"/>
      <c r="DN7" s="589"/>
      <c r="DO7" s="589"/>
      <c r="DP7" s="590"/>
      <c r="DQ7" s="594">
        <v>761263</v>
      </c>
      <c r="DR7" s="589"/>
      <c r="DS7" s="589"/>
      <c r="DT7" s="589"/>
      <c r="DU7" s="589"/>
      <c r="DV7" s="589"/>
      <c r="DW7" s="589"/>
      <c r="DX7" s="589"/>
      <c r="DY7" s="589"/>
      <c r="DZ7" s="589"/>
      <c r="EA7" s="589"/>
      <c r="EB7" s="589"/>
      <c r="EC7" s="624"/>
    </row>
    <row r="8" spans="2:143" ht="11.25" customHeight="1" x14ac:dyDescent="0.15">
      <c r="B8" s="585" t="s">
        <v>220</v>
      </c>
      <c r="C8" s="586"/>
      <c r="D8" s="586"/>
      <c r="E8" s="586"/>
      <c r="F8" s="586"/>
      <c r="G8" s="586"/>
      <c r="H8" s="586"/>
      <c r="I8" s="586"/>
      <c r="J8" s="586"/>
      <c r="K8" s="586"/>
      <c r="L8" s="586"/>
      <c r="M8" s="586"/>
      <c r="N8" s="586"/>
      <c r="O8" s="586"/>
      <c r="P8" s="586"/>
      <c r="Q8" s="587"/>
      <c r="R8" s="588">
        <v>5040</v>
      </c>
      <c r="S8" s="589"/>
      <c r="T8" s="589"/>
      <c r="U8" s="589"/>
      <c r="V8" s="589"/>
      <c r="W8" s="589"/>
      <c r="X8" s="589"/>
      <c r="Y8" s="590"/>
      <c r="Z8" s="641">
        <v>0.1</v>
      </c>
      <c r="AA8" s="641"/>
      <c r="AB8" s="641"/>
      <c r="AC8" s="641"/>
      <c r="AD8" s="642">
        <v>5040</v>
      </c>
      <c r="AE8" s="642"/>
      <c r="AF8" s="642"/>
      <c r="AG8" s="642"/>
      <c r="AH8" s="642"/>
      <c r="AI8" s="642"/>
      <c r="AJ8" s="642"/>
      <c r="AK8" s="642"/>
      <c r="AL8" s="611">
        <v>0.1</v>
      </c>
      <c r="AM8" s="643"/>
      <c r="AN8" s="643"/>
      <c r="AO8" s="644"/>
      <c r="AP8" s="585" t="s">
        <v>221</v>
      </c>
      <c r="AQ8" s="586"/>
      <c r="AR8" s="586"/>
      <c r="AS8" s="586"/>
      <c r="AT8" s="586"/>
      <c r="AU8" s="586"/>
      <c r="AV8" s="586"/>
      <c r="AW8" s="586"/>
      <c r="AX8" s="586"/>
      <c r="AY8" s="586"/>
      <c r="AZ8" s="586"/>
      <c r="BA8" s="586"/>
      <c r="BB8" s="586"/>
      <c r="BC8" s="586"/>
      <c r="BD8" s="586"/>
      <c r="BE8" s="586"/>
      <c r="BF8" s="587"/>
      <c r="BG8" s="588">
        <v>21990</v>
      </c>
      <c r="BH8" s="589"/>
      <c r="BI8" s="589"/>
      <c r="BJ8" s="589"/>
      <c r="BK8" s="589"/>
      <c r="BL8" s="589"/>
      <c r="BM8" s="589"/>
      <c r="BN8" s="590"/>
      <c r="BO8" s="641">
        <v>2</v>
      </c>
      <c r="BP8" s="641"/>
      <c r="BQ8" s="641"/>
      <c r="BR8" s="641"/>
      <c r="BS8" s="594" t="s">
        <v>111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1664123</v>
      </c>
      <c r="CS8" s="589"/>
      <c r="CT8" s="589"/>
      <c r="CU8" s="589"/>
      <c r="CV8" s="589"/>
      <c r="CW8" s="589"/>
      <c r="CX8" s="589"/>
      <c r="CY8" s="590"/>
      <c r="CZ8" s="641">
        <v>27.9</v>
      </c>
      <c r="DA8" s="641"/>
      <c r="DB8" s="641"/>
      <c r="DC8" s="641"/>
      <c r="DD8" s="594">
        <v>4658</v>
      </c>
      <c r="DE8" s="589"/>
      <c r="DF8" s="589"/>
      <c r="DG8" s="589"/>
      <c r="DH8" s="589"/>
      <c r="DI8" s="589"/>
      <c r="DJ8" s="589"/>
      <c r="DK8" s="589"/>
      <c r="DL8" s="589"/>
      <c r="DM8" s="589"/>
      <c r="DN8" s="589"/>
      <c r="DO8" s="589"/>
      <c r="DP8" s="590"/>
      <c r="DQ8" s="594">
        <v>799739</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2099</v>
      </c>
      <c r="S9" s="589"/>
      <c r="T9" s="589"/>
      <c r="U9" s="589"/>
      <c r="V9" s="589"/>
      <c r="W9" s="589"/>
      <c r="X9" s="589"/>
      <c r="Y9" s="590"/>
      <c r="Z9" s="641">
        <v>0</v>
      </c>
      <c r="AA9" s="641"/>
      <c r="AB9" s="641"/>
      <c r="AC9" s="641"/>
      <c r="AD9" s="642">
        <v>2099</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427163</v>
      </c>
      <c r="BH9" s="589"/>
      <c r="BI9" s="589"/>
      <c r="BJ9" s="589"/>
      <c r="BK9" s="589"/>
      <c r="BL9" s="589"/>
      <c r="BM9" s="589"/>
      <c r="BN9" s="590"/>
      <c r="BO9" s="641">
        <v>39.200000000000003</v>
      </c>
      <c r="BP9" s="641"/>
      <c r="BQ9" s="641"/>
      <c r="BR9" s="641"/>
      <c r="BS9" s="594" t="s">
        <v>111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287754</v>
      </c>
      <c r="CS9" s="589"/>
      <c r="CT9" s="589"/>
      <c r="CU9" s="589"/>
      <c r="CV9" s="589"/>
      <c r="CW9" s="589"/>
      <c r="CX9" s="589"/>
      <c r="CY9" s="590"/>
      <c r="CZ9" s="641">
        <v>4.8</v>
      </c>
      <c r="DA9" s="641"/>
      <c r="DB9" s="641"/>
      <c r="DC9" s="641"/>
      <c r="DD9" s="594">
        <v>22124</v>
      </c>
      <c r="DE9" s="589"/>
      <c r="DF9" s="589"/>
      <c r="DG9" s="589"/>
      <c r="DH9" s="589"/>
      <c r="DI9" s="589"/>
      <c r="DJ9" s="589"/>
      <c r="DK9" s="589"/>
      <c r="DL9" s="589"/>
      <c r="DM9" s="589"/>
      <c r="DN9" s="589"/>
      <c r="DO9" s="589"/>
      <c r="DP9" s="590"/>
      <c r="DQ9" s="594">
        <v>258854</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141200</v>
      </c>
      <c r="S10" s="589"/>
      <c r="T10" s="589"/>
      <c r="U10" s="589"/>
      <c r="V10" s="589"/>
      <c r="W10" s="589"/>
      <c r="X10" s="589"/>
      <c r="Y10" s="590"/>
      <c r="Z10" s="641">
        <v>2.2999999999999998</v>
      </c>
      <c r="AA10" s="641"/>
      <c r="AB10" s="641"/>
      <c r="AC10" s="641"/>
      <c r="AD10" s="642">
        <v>141200</v>
      </c>
      <c r="AE10" s="642"/>
      <c r="AF10" s="642"/>
      <c r="AG10" s="642"/>
      <c r="AH10" s="642"/>
      <c r="AI10" s="642"/>
      <c r="AJ10" s="642"/>
      <c r="AK10" s="642"/>
      <c r="AL10" s="611">
        <v>4</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21132</v>
      </c>
      <c r="BH10" s="589"/>
      <c r="BI10" s="589"/>
      <c r="BJ10" s="589"/>
      <c r="BK10" s="589"/>
      <c r="BL10" s="589"/>
      <c r="BM10" s="589"/>
      <c r="BN10" s="590"/>
      <c r="BO10" s="641">
        <v>1.9</v>
      </c>
      <c r="BP10" s="641"/>
      <c r="BQ10" s="641"/>
      <c r="BR10" s="641"/>
      <c r="BS10" s="594" t="s">
        <v>111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t="s">
        <v>111</v>
      </c>
      <c r="CS10" s="589"/>
      <c r="CT10" s="589"/>
      <c r="CU10" s="589"/>
      <c r="CV10" s="589"/>
      <c r="CW10" s="589"/>
      <c r="CX10" s="589"/>
      <c r="CY10" s="590"/>
      <c r="CZ10" s="641" t="s">
        <v>111</v>
      </c>
      <c r="DA10" s="641"/>
      <c r="DB10" s="641"/>
      <c r="DC10" s="641"/>
      <c r="DD10" s="594" t="s">
        <v>111</v>
      </c>
      <c r="DE10" s="589"/>
      <c r="DF10" s="589"/>
      <c r="DG10" s="589"/>
      <c r="DH10" s="589"/>
      <c r="DI10" s="589"/>
      <c r="DJ10" s="589"/>
      <c r="DK10" s="589"/>
      <c r="DL10" s="589"/>
      <c r="DM10" s="589"/>
      <c r="DN10" s="589"/>
      <c r="DO10" s="589"/>
      <c r="DP10" s="590"/>
      <c r="DQ10" s="594" t="s">
        <v>111</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v>9551</v>
      </c>
      <c r="S11" s="589"/>
      <c r="T11" s="589"/>
      <c r="U11" s="589"/>
      <c r="V11" s="589"/>
      <c r="W11" s="589"/>
      <c r="X11" s="589"/>
      <c r="Y11" s="590"/>
      <c r="Z11" s="641">
        <v>0.2</v>
      </c>
      <c r="AA11" s="641"/>
      <c r="AB11" s="641"/>
      <c r="AC11" s="641"/>
      <c r="AD11" s="642">
        <v>9551</v>
      </c>
      <c r="AE11" s="642"/>
      <c r="AF11" s="642"/>
      <c r="AG11" s="642"/>
      <c r="AH11" s="642"/>
      <c r="AI11" s="642"/>
      <c r="AJ11" s="642"/>
      <c r="AK11" s="642"/>
      <c r="AL11" s="611">
        <v>0.3</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35196</v>
      </c>
      <c r="BH11" s="589"/>
      <c r="BI11" s="589"/>
      <c r="BJ11" s="589"/>
      <c r="BK11" s="589"/>
      <c r="BL11" s="589"/>
      <c r="BM11" s="589"/>
      <c r="BN11" s="590"/>
      <c r="BO11" s="641">
        <v>3.2</v>
      </c>
      <c r="BP11" s="641"/>
      <c r="BQ11" s="641"/>
      <c r="BR11" s="641"/>
      <c r="BS11" s="594" t="s">
        <v>111</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405065</v>
      </c>
      <c r="CS11" s="589"/>
      <c r="CT11" s="589"/>
      <c r="CU11" s="589"/>
      <c r="CV11" s="589"/>
      <c r="CW11" s="589"/>
      <c r="CX11" s="589"/>
      <c r="CY11" s="590"/>
      <c r="CZ11" s="641">
        <v>6.8</v>
      </c>
      <c r="DA11" s="641"/>
      <c r="DB11" s="641"/>
      <c r="DC11" s="641"/>
      <c r="DD11" s="594">
        <v>75084</v>
      </c>
      <c r="DE11" s="589"/>
      <c r="DF11" s="589"/>
      <c r="DG11" s="589"/>
      <c r="DH11" s="589"/>
      <c r="DI11" s="589"/>
      <c r="DJ11" s="589"/>
      <c r="DK11" s="589"/>
      <c r="DL11" s="589"/>
      <c r="DM11" s="589"/>
      <c r="DN11" s="589"/>
      <c r="DO11" s="589"/>
      <c r="DP11" s="590"/>
      <c r="DQ11" s="594">
        <v>248810</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459586</v>
      </c>
      <c r="BH12" s="589"/>
      <c r="BI12" s="589"/>
      <c r="BJ12" s="589"/>
      <c r="BK12" s="589"/>
      <c r="BL12" s="589"/>
      <c r="BM12" s="589"/>
      <c r="BN12" s="590"/>
      <c r="BO12" s="641">
        <v>42.2</v>
      </c>
      <c r="BP12" s="641"/>
      <c r="BQ12" s="641"/>
      <c r="BR12" s="641"/>
      <c r="BS12" s="594" t="s">
        <v>111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69193</v>
      </c>
      <c r="CS12" s="589"/>
      <c r="CT12" s="589"/>
      <c r="CU12" s="589"/>
      <c r="CV12" s="589"/>
      <c r="CW12" s="589"/>
      <c r="CX12" s="589"/>
      <c r="CY12" s="590"/>
      <c r="CZ12" s="641">
        <v>1.2</v>
      </c>
      <c r="DA12" s="641"/>
      <c r="DB12" s="641"/>
      <c r="DC12" s="641"/>
      <c r="DD12" s="594">
        <v>33169</v>
      </c>
      <c r="DE12" s="589"/>
      <c r="DF12" s="589"/>
      <c r="DG12" s="589"/>
      <c r="DH12" s="589"/>
      <c r="DI12" s="589"/>
      <c r="DJ12" s="589"/>
      <c r="DK12" s="589"/>
      <c r="DL12" s="589"/>
      <c r="DM12" s="589"/>
      <c r="DN12" s="589"/>
      <c r="DO12" s="589"/>
      <c r="DP12" s="590"/>
      <c r="DQ12" s="594">
        <v>39750</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10200</v>
      </c>
      <c r="S13" s="589"/>
      <c r="T13" s="589"/>
      <c r="U13" s="589"/>
      <c r="V13" s="589"/>
      <c r="W13" s="589"/>
      <c r="X13" s="589"/>
      <c r="Y13" s="590"/>
      <c r="Z13" s="641">
        <v>0.2</v>
      </c>
      <c r="AA13" s="641"/>
      <c r="AB13" s="641"/>
      <c r="AC13" s="641"/>
      <c r="AD13" s="642">
        <v>10200</v>
      </c>
      <c r="AE13" s="642"/>
      <c r="AF13" s="642"/>
      <c r="AG13" s="642"/>
      <c r="AH13" s="642"/>
      <c r="AI13" s="642"/>
      <c r="AJ13" s="642"/>
      <c r="AK13" s="642"/>
      <c r="AL13" s="611">
        <v>0.3</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459554</v>
      </c>
      <c r="BH13" s="589"/>
      <c r="BI13" s="589"/>
      <c r="BJ13" s="589"/>
      <c r="BK13" s="589"/>
      <c r="BL13" s="589"/>
      <c r="BM13" s="589"/>
      <c r="BN13" s="590"/>
      <c r="BO13" s="641">
        <v>42.2</v>
      </c>
      <c r="BP13" s="641"/>
      <c r="BQ13" s="641"/>
      <c r="BR13" s="641"/>
      <c r="BS13" s="594" t="s">
        <v>111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618078</v>
      </c>
      <c r="CS13" s="589"/>
      <c r="CT13" s="589"/>
      <c r="CU13" s="589"/>
      <c r="CV13" s="589"/>
      <c r="CW13" s="589"/>
      <c r="CX13" s="589"/>
      <c r="CY13" s="590"/>
      <c r="CZ13" s="641">
        <v>10.4</v>
      </c>
      <c r="DA13" s="641"/>
      <c r="DB13" s="641"/>
      <c r="DC13" s="641"/>
      <c r="DD13" s="594">
        <v>319555</v>
      </c>
      <c r="DE13" s="589"/>
      <c r="DF13" s="589"/>
      <c r="DG13" s="589"/>
      <c r="DH13" s="589"/>
      <c r="DI13" s="589"/>
      <c r="DJ13" s="589"/>
      <c r="DK13" s="589"/>
      <c r="DL13" s="589"/>
      <c r="DM13" s="589"/>
      <c r="DN13" s="589"/>
      <c r="DO13" s="589"/>
      <c r="DP13" s="590"/>
      <c r="DQ13" s="594">
        <v>378798</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32479</v>
      </c>
      <c r="BH14" s="589"/>
      <c r="BI14" s="589"/>
      <c r="BJ14" s="589"/>
      <c r="BK14" s="589"/>
      <c r="BL14" s="589"/>
      <c r="BM14" s="589"/>
      <c r="BN14" s="590"/>
      <c r="BO14" s="641">
        <v>3</v>
      </c>
      <c r="BP14" s="641"/>
      <c r="BQ14" s="641"/>
      <c r="BR14" s="641"/>
      <c r="BS14" s="594" t="s">
        <v>111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297114</v>
      </c>
      <c r="CS14" s="589"/>
      <c r="CT14" s="589"/>
      <c r="CU14" s="589"/>
      <c r="CV14" s="589"/>
      <c r="CW14" s="589"/>
      <c r="CX14" s="589"/>
      <c r="CY14" s="590"/>
      <c r="CZ14" s="641">
        <v>5</v>
      </c>
      <c r="DA14" s="641"/>
      <c r="DB14" s="641"/>
      <c r="DC14" s="641"/>
      <c r="DD14" s="594">
        <v>71810</v>
      </c>
      <c r="DE14" s="589"/>
      <c r="DF14" s="589"/>
      <c r="DG14" s="589"/>
      <c r="DH14" s="589"/>
      <c r="DI14" s="589"/>
      <c r="DJ14" s="589"/>
      <c r="DK14" s="589"/>
      <c r="DL14" s="589"/>
      <c r="DM14" s="589"/>
      <c r="DN14" s="589"/>
      <c r="DO14" s="589"/>
      <c r="DP14" s="590"/>
      <c r="DQ14" s="594">
        <v>244268</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4303</v>
      </c>
      <c r="S15" s="589"/>
      <c r="T15" s="589"/>
      <c r="U15" s="589"/>
      <c r="V15" s="589"/>
      <c r="W15" s="589"/>
      <c r="X15" s="589"/>
      <c r="Y15" s="590"/>
      <c r="Z15" s="641">
        <v>0.1</v>
      </c>
      <c r="AA15" s="641"/>
      <c r="AB15" s="641"/>
      <c r="AC15" s="641"/>
      <c r="AD15" s="642">
        <v>4303</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86875</v>
      </c>
      <c r="BH15" s="589"/>
      <c r="BI15" s="589"/>
      <c r="BJ15" s="589"/>
      <c r="BK15" s="589"/>
      <c r="BL15" s="589"/>
      <c r="BM15" s="589"/>
      <c r="BN15" s="590"/>
      <c r="BO15" s="641">
        <v>8</v>
      </c>
      <c r="BP15" s="641"/>
      <c r="BQ15" s="641"/>
      <c r="BR15" s="641"/>
      <c r="BS15" s="594" t="s">
        <v>111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732150</v>
      </c>
      <c r="CS15" s="589"/>
      <c r="CT15" s="589"/>
      <c r="CU15" s="589"/>
      <c r="CV15" s="589"/>
      <c r="CW15" s="589"/>
      <c r="CX15" s="589"/>
      <c r="CY15" s="590"/>
      <c r="CZ15" s="641">
        <v>12.3</v>
      </c>
      <c r="DA15" s="641"/>
      <c r="DB15" s="641"/>
      <c r="DC15" s="641"/>
      <c r="DD15" s="594">
        <v>214588</v>
      </c>
      <c r="DE15" s="589"/>
      <c r="DF15" s="589"/>
      <c r="DG15" s="589"/>
      <c r="DH15" s="589"/>
      <c r="DI15" s="589"/>
      <c r="DJ15" s="589"/>
      <c r="DK15" s="589"/>
      <c r="DL15" s="589"/>
      <c r="DM15" s="589"/>
      <c r="DN15" s="589"/>
      <c r="DO15" s="589"/>
      <c r="DP15" s="590"/>
      <c r="DQ15" s="594">
        <v>472298</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2409328</v>
      </c>
      <c r="S16" s="589"/>
      <c r="T16" s="589"/>
      <c r="U16" s="589"/>
      <c r="V16" s="589"/>
      <c r="W16" s="589"/>
      <c r="X16" s="589"/>
      <c r="Y16" s="590"/>
      <c r="Z16" s="641">
        <v>38.5</v>
      </c>
      <c r="AA16" s="641"/>
      <c r="AB16" s="641"/>
      <c r="AC16" s="641"/>
      <c r="AD16" s="642">
        <v>2169490</v>
      </c>
      <c r="AE16" s="642"/>
      <c r="AF16" s="642"/>
      <c r="AG16" s="642"/>
      <c r="AH16" s="642"/>
      <c r="AI16" s="642"/>
      <c r="AJ16" s="642"/>
      <c r="AK16" s="642"/>
      <c r="AL16" s="611">
        <v>61.3</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v>4589</v>
      </c>
      <c r="BH16" s="589"/>
      <c r="BI16" s="589"/>
      <c r="BJ16" s="589"/>
      <c r="BK16" s="589"/>
      <c r="BL16" s="589"/>
      <c r="BM16" s="589"/>
      <c r="BN16" s="590"/>
      <c r="BO16" s="641">
        <v>0.4</v>
      </c>
      <c r="BP16" s="641"/>
      <c r="BQ16" s="641"/>
      <c r="BR16" s="641"/>
      <c r="BS16" s="594" t="s">
        <v>111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63</v>
      </c>
      <c r="CS16" s="589"/>
      <c r="CT16" s="589"/>
      <c r="CU16" s="589"/>
      <c r="CV16" s="589"/>
      <c r="CW16" s="589"/>
      <c r="CX16" s="589"/>
      <c r="CY16" s="590"/>
      <c r="CZ16" s="641">
        <v>0</v>
      </c>
      <c r="DA16" s="641"/>
      <c r="DB16" s="641"/>
      <c r="DC16" s="641"/>
      <c r="DD16" s="594" t="s">
        <v>111</v>
      </c>
      <c r="DE16" s="589"/>
      <c r="DF16" s="589"/>
      <c r="DG16" s="589"/>
      <c r="DH16" s="589"/>
      <c r="DI16" s="589"/>
      <c r="DJ16" s="589"/>
      <c r="DK16" s="589"/>
      <c r="DL16" s="589"/>
      <c r="DM16" s="589"/>
      <c r="DN16" s="589"/>
      <c r="DO16" s="589"/>
      <c r="DP16" s="590"/>
      <c r="DQ16" s="594">
        <v>63</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2169490</v>
      </c>
      <c r="S17" s="589"/>
      <c r="T17" s="589"/>
      <c r="U17" s="589"/>
      <c r="V17" s="589"/>
      <c r="W17" s="589"/>
      <c r="X17" s="589"/>
      <c r="Y17" s="590"/>
      <c r="Z17" s="641">
        <v>34.700000000000003</v>
      </c>
      <c r="AA17" s="641"/>
      <c r="AB17" s="641"/>
      <c r="AC17" s="641"/>
      <c r="AD17" s="642">
        <v>2169490</v>
      </c>
      <c r="AE17" s="642"/>
      <c r="AF17" s="642"/>
      <c r="AG17" s="642"/>
      <c r="AH17" s="642"/>
      <c r="AI17" s="642"/>
      <c r="AJ17" s="642"/>
      <c r="AK17" s="642"/>
      <c r="AL17" s="611">
        <v>61.3</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849003</v>
      </c>
      <c r="CS17" s="589"/>
      <c r="CT17" s="589"/>
      <c r="CU17" s="589"/>
      <c r="CV17" s="589"/>
      <c r="CW17" s="589"/>
      <c r="CX17" s="589"/>
      <c r="CY17" s="590"/>
      <c r="CZ17" s="641">
        <v>14.2</v>
      </c>
      <c r="DA17" s="641"/>
      <c r="DB17" s="641"/>
      <c r="DC17" s="641"/>
      <c r="DD17" s="594" t="s">
        <v>111</v>
      </c>
      <c r="DE17" s="589"/>
      <c r="DF17" s="589"/>
      <c r="DG17" s="589"/>
      <c r="DH17" s="589"/>
      <c r="DI17" s="589"/>
      <c r="DJ17" s="589"/>
      <c r="DK17" s="589"/>
      <c r="DL17" s="589"/>
      <c r="DM17" s="589"/>
      <c r="DN17" s="589"/>
      <c r="DO17" s="589"/>
      <c r="DP17" s="590"/>
      <c r="DQ17" s="594">
        <v>836979</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191113</v>
      </c>
      <c r="S18" s="589"/>
      <c r="T18" s="589"/>
      <c r="U18" s="589"/>
      <c r="V18" s="589"/>
      <c r="W18" s="589"/>
      <c r="X18" s="589"/>
      <c r="Y18" s="590"/>
      <c r="Z18" s="641">
        <v>3.1</v>
      </c>
      <c r="AA18" s="641"/>
      <c r="AB18" s="641"/>
      <c r="AC18" s="641"/>
      <c r="AD18" s="642" t="s">
        <v>111</v>
      </c>
      <c r="AE18" s="642"/>
      <c r="AF18" s="642"/>
      <c r="AG18" s="642"/>
      <c r="AH18" s="642"/>
      <c r="AI18" s="642"/>
      <c r="AJ18" s="642"/>
      <c r="AK18" s="642"/>
      <c r="AL18" s="611" t="s">
        <v>111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v>48725</v>
      </c>
      <c r="S19" s="589"/>
      <c r="T19" s="589"/>
      <c r="U19" s="589"/>
      <c r="V19" s="589"/>
      <c r="W19" s="589"/>
      <c r="X19" s="589"/>
      <c r="Y19" s="590"/>
      <c r="Z19" s="641">
        <v>0.8</v>
      </c>
      <c r="AA19" s="641"/>
      <c r="AB19" s="641"/>
      <c r="AC19" s="641"/>
      <c r="AD19" s="642" t="s">
        <v>111</v>
      </c>
      <c r="AE19" s="642"/>
      <c r="AF19" s="642"/>
      <c r="AG19" s="642"/>
      <c r="AH19" s="642"/>
      <c r="AI19" s="642"/>
      <c r="AJ19" s="642"/>
      <c r="AK19" s="642"/>
      <c r="AL19" s="611" t="s">
        <v>111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111</v>
      </c>
      <c r="BH19" s="589"/>
      <c r="BI19" s="589"/>
      <c r="BJ19" s="589"/>
      <c r="BK19" s="589"/>
      <c r="BL19" s="589"/>
      <c r="BM19" s="589"/>
      <c r="BN19" s="590"/>
      <c r="BO19" s="641" t="s">
        <v>111</v>
      </c>
      <c r="BP19" s="641"/>
      <c r="BQ19" s="641"/>
      <c r="BR19" s="641"/>
      <c r="BS19" s="594" t="s">
        <v>111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3752048</v>
      </c>
      <c r="S20" s="589"/>
      <c r="T20" s="589"/>
      <c r="U20" s="589"/>
      <c r="V20" s="589"/>
      <c r="W20" s="589"/>
      <c r="X20" s="589"/>
      <c r="Y20" s="590"/>
      <c r="Z20" s="641">
        <v>60</v>
      </c>
      <c r="AA20" s="641"/>
      <c r="AB20" s="641"/>
      <c r="AC20" s="641"/>
      <c r="AD20" s="642">
        <v>3512210</v>
      </c>
      <c r="AE20" s="642"/>
      <c r="AF20" s="642"/>
      <c r="AG20" s="642"/>
      <c r="AH20" s="642"/>
      <c r="AI20" s="642"/>
      <c r="AJ20" s="642"/>
      <c r="AK20" s="642"/>
      <c r="AL20" s="611">
        <v>99.2</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111</v>
      </c>
      <c r="BH20" s="589"/>
      <c r="BI20" s="589"/>
      <c r="BJ20" s="589"/>
      <c r="BK20" s="589"/>
      <c r="BL20" s="589"/>
      <c r="BM20" s="589"/>
      <c r="BN20" s="590"/>
      <c r="BO20" s="641" t="s">
        <v>111</v>
      </c>
      <c r="BP20" s="641"/>
      <c r="BQ20" s="641"/>
      <c r="BR20" s="641"/>
      <c r="BS20" s="594" t="s">
        <v>111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5958784</v>
      </c>
      <c r="CS20" s="589"/>
      <c r="CT20" s="589"/>
      <c r="CU20" s="589"/>
      <c r="CV20" s="589"/>
      <c r="CW20" s="589"/>
      <c r="CX20" s="589"/>
      <c r="CY20" s="590"/>
      <c r="CZ20" s="641">
        <v>100</v>
      </c>
      <c r="DA20" s="641"/>
      <c r="DB20" s="641"/>
      <c r="DC20" s="641"/>
      <c r="DD20" s="594">
        <v>815457</v>
      </c>
      <c r="DE20" s="589"/>
      <c r="DF20" s="589"/>
      <c r="DG20" s="589"/>
      <c r="DH20" s="589"/>
      <c r="DI20" s="589"/>
      <c r="DJ20" s="589"/>
      <c r="DK20" s="589"/>
      <c r="DL20" s="589"/>
      <c r="DM20" s="589"/>
      <c r="DN20" s="589"/>
      <c r="DO20" s="589"/>
      <c r="DP20" s="590"/>
      <c r="DQ20" s="594">
        <v>4125742</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1625</v>
      </c>
      <c r="S21" s="589"/>
      <c r="T21" s="589"/>
      <c r="U21" s="589"/>
      <c r="V21" s="589"/>
      <c r="W21" s="589"/>
      <c r="X21" s="589"/>
      <c r="Y21" s="590"/>
      <c r="Z21" s="641">
        <v>0</v>
      </c>
      <c r="AA21" s="641"/>
      <c r="AB21" s="641"/>
      <c r="AC21" s="641"/>
      <c r="AD21" s="642">
        <v>1625</v>
      </c>
      <c r="AE21" s="642"/>
      <c r="AF21" s="642"/>
      <c r="AG21" s="642"/>
      <c r="AH21" s="642"/>
      <c r="AI21" s="642"/>
      <c r="AJ21" s="642"/>
      <c r="AK21" s="642"/>
      <c r="AL21" s="611">
        <v>0</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107212</v>
      </c>
      <c r="S22" s="589"/>
      <c r="T22" s="589"/>
      <c r="U22" s="589"/>
      <c r="V22" s="589"/>
      <c r="W22" s="589"/>
      <c r="X22" s="589"/>
      <c r="Y22" s="590"/>
      <c r="Z22" s="641">
        <v>1.7</v>
      </c>
      <c r="AA22" s="641"/>
      <c r="AB22" s="641"/>
      <c r="AC22" s="641"/>
      <c r="AD22" s="642">
        <v>22731</v>
      </c>
      <c r="AE22" s="642"/>
      <c r="AF22" s="642"/>
      <c r="AG22" s="642"/>
      <c r="AH22" s="642"/>
      <c r="AI22" s="642"/>
      <c r="AJ22" s="642"/>
      <c r="AK22" s="642"/>
      <c r="AL22" s="611">
        <v>0.6</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19987</v>
      </c>
      <c r="S23" s="589"/>
      <c r="T23" s="589"/>
      <c r="U23" s="589"/>
      <c r="V23" s="589"/>
      <c r="W23" s="589"/>
      <c r="X23" s="589"/>
      <c r="Y23" s="590"/>
      <c r="Z23" s="641">
        <v>0.3</v>
      </c>
      <c r="AA23" s="641"/>
      <c r="AB23" s="641"/>
      <c r="AC23" s="641"/>
      <c r="AD23" s="642">
        <v>2493</v>
      </c>
      <c r="AE23" s="642"/>
      <c r="AF23" s="642"/>
      <c r="AG23" s="642"/>
      <c r="AH23" s="642"/>
      <c r="AI23" s="642"/>
      <c r="AJ23" s="642"/>
      <c r="AK23" s="642"/>
      <c r="AL23" s="611">
        <v>0.1</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8930</v>
      </c>
      <c r="S24" s="589"/>
      <c r="T24" s="589"/>
      <c r="U24" s="589"/>
      <c r="V24" s="589"/>
      <c r="W24" s="589"/>
      <c r="X24" s="589"/>
      <c r="Y24" s="590"/>
      <c r="Z24" s="641">
        <v>0.1</v>
      </c>
      <c r="AA24" s="641"/>
      <c r="AB24" s="641"/>
      <c r="AC24" s="641"/>
      <c r="AD24" s="642" t="s">
        <v>111</v>
      </c>
      <c r="AE24" s="642"/>
      <c r="AF24" s="642"/>
      <c r="AG24" s="642"/>
      <c r="AH24" s="642"/>
      <c r="AI24" s="642"/>
      <c r="AJ24" s="642"/>
      <c r="AK24" s="642"/>
      <c r="AL24" s="611" t="s">
        <v>111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2554132</v>
      </c>
      <c r="CS24" s="639"/>
      <c r="CT24" s="639"/>
      <c r="CU24" s="639"/>
      <c r="CV24" s="639"/>
      <c r="CW24" s="639"/>
      <c r="CX24" s="639"/>
      <c r="CY24" s="686"/>
      <c r="CZ24" s="690">
        <v>42.9</v>
      </c>
      <c r="DA24" s="691"/>
      <c r="DB24" s="691"/>
      <c r="DC24" s="692"/>
      <c r="DD24" s="685">
        <v>1793798</v>
      </c>
      <c r="DE24" s="639"/>
      <c r="DF24" s="639"/>
      <c r="DG24" s="639"/>
      <c r="DH24" s="639"/>
      <c r="DI24" s="639"/>
      <c r="DJ24" s="639"/>
      <c r="DK24" s="686"/>
      <c r="DL24" s="685">
        <v>1792180</v>
      </c>
      <c r="DM24" s="639"/>
      <c r="DN24" s="639"/>
      <c r="DO24" s="639"/>
      <c r="DP24" s="639"/>
      <c r="DQ24" s="639"/>
      <c r="DR24" s="639"/>
      <c r="DS24" s="639"/>
      <c r="DT24" s="639"/>
      <c r="DU24" s="639"/>
      <c r="DV24" s="686"/>
      <c r="DW24" s="687">
        <v>47.7</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699269</v>
      </c>
      <c r="S25" s="589"/>
      <c r="T25" s="589"/>
      <c r="U25" s="589"/>
      <c r="V25" s="589"/>
      <c r="W25" s="589"/>
      <c r="X25" s="589"/>
      <c r="Y25" s="590"/>
      <c r="Z25" s="641">
        <v>11.2</v>
      </c>
      <c r="AA25" s="641"/>
      <c r="AB25" s="641"/>
      <c r="AC25" s="641"/>
      <c r="AD25" s="642" t="s">
        <v>111</v>
      </c>
      <c r="AE25" s="642"/>
      <c r="AF25" s="642"/>
      <c r="AG25" s="642"/>
      <c r="AH25" s="642"/>
      <c r="AI25" s="642"/>
      <c r="AJ25" s="642"/>
      <c r="AK25" s="642"/>
      <c r="AL25" s="611" t="s">
        <v>111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759539</v>
      </c>
      <c r="CS25" s="607"/>
      <c r="CT25" s="607"/>
      <c r="CU25" s="607"/>
      <c r="CV25" s="607"/>
      <c r="CW25" s="607"/>
      <c r="CX25" s="607"/>
      <c r="CY25" s="608"/>
      <c r="CZ25" s="591">
        <v>12.7</v>
      </c>
      <c r="DA25" s="609"/>
      <c r="DB25" s="609"/>
      <c r="DC25" s="610"/>
      <c r="DD25" s="594">
        <v>735545</v>
      </c>
      <c r="DE25" s="607"/>
      <c r="DF25" s="607"/>
      <c r="DG25" s="607"/>
      <c r="DH25" s="607"/>
      <c r="DI25" s="607"/>
      <c r="DJ25" s="607"/>
      <c r="DK25" s="608"/>
      <c r="DL25" s="594">
        <v>734186</v>
      </c>
      <c r="DM25" s="607"/>
      <c r="DN25" s="607"/>
      <c r="DO25" s="607"/>
      <c r="DP25" s="607"/>
      <c r="DQ25" s="607"/>
      <c r="DR25" s="607"/>
      <c r="DS25" s="607"/>
      <c r="DT25" s="607"/>
      <c r="DU25" s="607"/>
      <c r="DV25" s="608"/>
      <c r="DW25" s="611">
        <v>19.600000000000001</v>
      </c>
      <c r="DX25" s="612"/>
      <c r="DY25" s="612"/>
      <c r="DZ25" s="612"/>
      <c r="EA25" s="612"/>
      <c r="EB25" s="612"/>
      <c r="EC25" s="613"/>
    </row>
    <row r="26" spans="2:133" ht="11.25" customHeight="1" x14ac:dyDescent="0.15">
      <c r="B26" s="682" t="s">
        <v>277</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446863</v>
      </c>
      <c r="CS26" s="589"/>
      <c r="CT26" s="589"/>
      <c r="CU26" s="589"/>
      <c r="CV26" s="589"/>
      <c r="CW26" s="589"/>
      <c r="CX26" s="589"/>
      <c r="CY26" s="590"/>
      <c r="CZ26" s="591">
        <v>7.5</v>
      </c>
      <c r="DA26" s="609"/>
      <c r="DB26" s="609"/>
      <c r="DC26" s="610"/>
      <c r="DD26" s="594">
        <v>446863</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457221</v>
      </c>
      <c r="S27" s="589"/>
      <c r="T27" s="589"/>
      <c r="U27" s="589"/>
      <c r="V27" s="589"/>
      <c r="W27" s="589"/>
      <c r="X27" s="589"/>
      <c r="Y27" s="590"/>
      <c r="Z27" s="641">
        <v>7.3</v>
      </c>
      <c r="AA27" s="641"/>
      <c r="AB27" s="641"/>
      <c r="AC27" s="641"/>
      <c r="AD27" s="642" t="s">
        <v>111</v>
      </c>
      <c r="AE27" s="642"/>
      <c r="AF27" s="642"/>
      <c r="AG27" s="642"/>
      <c r="AH27" s="642"/>
      <c r="AI27" s="642"/>
      <c r="AJ27" s="642"/>
      <c r="AK27" s="642"/>
      <c r="AL27" s="611" t="s">
        <v>111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1089010</v>
      </c>
      <c r="BH27" s="589"/>
      <c r="BI27" s="589"/>
      <c r="BJ27" s="589"/>
      <c r="BK27" s="589"/>
      <c r="BL27" s="589"/>
      <c r="BM27" s="589"/>
      <c r="BN27" s="590"/>
      <c r="BO27" s="641">
        <v>100</v>
      </c>
      <c r="BP27" s="641"/>
      <c r="BQ27" s="641"/>
      <c r="BR27" s="641"/>
      <c r="BS27" s="594" t="s">
        <v>111</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945590</v>
      </c>
      <c r="CS27" s="607"/>
      <c r="CT27" s="607"/>
      <c r="CU27" s="607"/>
      <c r="CV27" s="607"/>
      <c r="CW27" s="607"/>
      <c r="CX27" s="607"/>
      <c r="CY27" s="608"/>
      <c r="CZ27" s="591">
        <v>15.9</v>
      </c>
      <c r="DA27" s="609"/>
      <c r="DB27" s="609"/>
      <c r="DC27" s="610"/>
      <c r="DD27" s="594">
        <v>221274</v>
      </c>
      <c r="DE27" s="607"/>
      <c r="DF27" s="607"/>
      <c r="DG27" s="607"/>
      <c r="DH27" s="607"/>
      <c r="DI27" s="607"/>
      <c r="DJ27" s="607"/>
      <c r="DK27" s="608"/>
      <c r="DL27" s="594">
        <v>221015</v>
      </c>
      <c r="DM27" s="607"/>
      <c r="DN27" s="607"/>
      <c r="DO27" s="607"/>
      <c r="DP27" s="607"/>
      <c r="DQ27" s="607"/>
      <c r="DR27" s="607"/>
      <c r="DS27" s="607"/>
      <c r="DT27" s="607"/>
      <c r="DU27" s="607"/>
      <c r="DV27" s="608"/>
      <c r="DW27" s="611">
        <v>5.9</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4288</v>
      </c>
      <c r="S28" s="589"/>
      <c r="T28" s="589"/>
      <c r="U28" s="589"/>
      <c r="V28" s="589"/>
      <c r="W28" s="589"/>
      <c r="X28" s="589"/>
      <c r="Y28" s="590"/>
      <c r="Z28" s="641">
        <v>0.1</v>
      </c>
      <c r="AA28" s="641"/>
      <c r="AB28" s="641"/>
      <c r="AC28" s="641"/>
      <c r="AD28" s="642" t="s">
        <v>111</v>
      </c>
      <c r="AE28" s="642"/>
      <c r="AF28" s="642"/>
      <c r="AG28" s="642"/>
      <c r="AH28" s="642"/>
      <c r="AI28" s="642"/>
      <c r="AJ28" s="642"/>
      <c r="AK28" s="642"/>
      <c r="AL28" s="611" t="s">
        <v>111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849003</v>
      </c>
      <c r="CS28" s="589"/>
      <c r="CT28" s="589"/>
      <c r="CU28" s="589"/>
      <c r="CV28" s="589"/>
      <c r="CW28" s="589"/>
      <c r="CX28" s="589"/>
      <c r="CY28" s="590"/>
      <c r="CZ28" s="591">
        <v>14.2</v>
      </c>
      <c r="DA28" s="609"/>
      <c r="DB28" s="609"/>
      <c r="DC28" s="610"/>
      <c r="DD28" s="594">
        <v>836979</v>
      </c>
      <c r="DE28" s="589"/>
      <c r="DF28" s="589"/>
      <c r="DG28" s="589"/>
      <c r="DH28" s="589"/>
      <c r="DI28" s="589"/>
      <c r="DJ28" s="589"/>
      <c r="DK28" s="590"/>
      <c r="DL28" s="594">
        <v>836979</v>
      </c>
      <c r="DM28" s="589"/>
      <c r="DN28" s="589"/>
      <c r="DO28" s="589"/>
      <c r="DP28" s="589"/>
      <c r="DQ28" s="589"/>
      <c r="DR28" s="589"/>
      <c r="DS28" s="589"/>
      <c r="DT28" s="589"/>
      <c r="DU28" s="589"/>
      <c r="DV28" s="590"/>
      <c r="DW28" s="611">
        <v>22.3</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2091</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58</v>
      </c>
      <c r="CG29" s="622"/>
      <c r="CH29" s="622"/>
      <c r="CI29" s="622"/>
      <c r="CJ29" s="622"/>
      <c r="CK29" s="622"/>
      <c r="CL29" s="622"/>
      <c r="CM29" s="622"/>
      <c r="CN29" s="622"/>
      <c r="CO29" s="622"/>
      <c r="CP29" s="622"/>
      <c r="CQ29" s="623"/>
      <c r="CR29" s="588">
        <v>849003</v>
      </c>
      <c r="CS29" s="607"/>
      <c r="CT29" s="607"/>
      <c r="CU29" s="607"/>
      <c r="CV29" s="607"/>
      <c r="CW29" s="607"/>
      <c r="CX29" s="607"/>
      <c r="CY29" s="608"/>
      <c r="CZ29" s="591">
        <v>14.2</v>
      </c>
      <c r="DA29" s="609"/>
      <c r="DB29" s="609"/>
      <c r="DC29" s="610"/>
      <c r="DD29" s="594">
        <v>836979</v>
      </c>
      <c r="DE29" s="607"/>
      <c r="DF29" s="607"/>
      <c r="DG29" s="607"/>
      <c r="DH29" s="607"/>
      <c r="DI29" s="607"/>
      <c r="DJ29" s="607"/>
      <c r="DK29" s="608"/>
      <c r="DL29" s="594">
        <v>836979</v>
      </c>
      <c r="DM29" s="607"/>
      <c r="DN29" s="607"/>
      <c r="DO29" s="607"/>
      <c r="DP29" s="607"/>
      <c r="DQ29" s="607"/>
      <c r="DR29" s="607"/>
      <c r="DS29" s="607"/>
      <c r="DT29" s="607"/>
      <c r="DU29" s="607"/>
      <c r="DV29" s="608"/>
      <c r="DW29" s="611">
        <v>22.3</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511882</v>
      </c>
      <c r="S30" s="589"/>
      <c r="T30" s="589"/>
      <c r="U30" s="589"/>
      <c r="V30" s="589"/>
      <c r="W30" s="589"/>
      <c r="X30" s="589"/>
      <c r="Y30" s="590"/>
      <c r="Z30" s="641">
        <v>8.1999999999999993</v>
      </c>
      <c r="AA30" s="641"/>
      <c r="AB30" s="641"/>
      <c r="AC30" s="641"/>
      <c r="AD30" s="642" t="s">
        <v>111</v>
      </c>
      <c r="AE30" s="642"/>
      <c r="AF30" s="642"/>
      <c r="AG30" s="642"/>
      <c r="AH30" s="642"/>
      <c r="AI30" s="642"/>
      <c r="AJ30" s="642"/>
      <c r="AK30" s="642"/>
      <c r="AL30" s="611" t="s">
        <v>111</v>
      </c>
      <c r="AM30" s="643"/>
      <c r="AN30" s="643"/>
      <c r="AO30" s="644"/>
      <c r="AP30" s="666" t="s">
        <v>290</v>
      </c>
      <c r="AQ30" s="667"/>
      <c r="AR30" s="667"/>
      <c r="AS30" s="667"/>
      <c r="AT30" s="672" t="s">
        <v>291</v>
      </c>
      <c r="AU30" s="182"/>
      <c r="AV30" s="182"/>
      <c r="AW30" s="182"/>
      <c r="AX30" s="675" t="s">
        <v>171</v>
      </c>
      <c r="AY30" s="676"/>
      <c r="AZ30" s="676"/>
      <c r="BA30" s="676"/>
      <c r="BB30" s="676"/>
      <c r="BC30" s="676"/>
      <c r="BD30" s="676"/>
      <c r="BE30" s="676"/>
      <c r="BF30" s="677"/>
      <c r="BG30" s="654">
        <v>97.7</v>
      </c>
      <c r="BH30" s="655"/>
      <c r="BI30" s="655"/>
      <c r="BJ30" s="655"/>
      <c r="BK30" s="655"/>
      <c r="BL30" s="655"/>
      <c r="BM30" s="656">
        <v>88</v>
      </c>
      <c r="BN30" s="655"/>
      <c r="BO30" s="655"/>
      <c r="BP30" s="655"/>
      <c r="BQ30" s="657"/>
      <c r="BR30" s="654">
        <v>97.3</v>
      </c>
      <c r="BS30" s="655"/>
      <c r="BT30" s="655"/>
      <c r="BU30" s="655"/>
      <c r="BV30" s="655"/>
      <c r="BW30" s="655"/>
      <c r="BX30" s="656">
        <v>86.9</v>
      </c>
      <c r="BY30" s="655"/>
      <c r="BZ30" s="655"/>
      <c r="CA30" s="655"/>
      <c r="CB30" s="657"/>
      <c r="CD30" s="660"/>
      <c r="CE30" s="661"/>
      <c r="CF30" s="625" t="s">
        <v>292</v>
      </c>
      <c r="CG30" s="622"/>
      <c r="CH30" s="622"/>
      <c r="CI30" s="622"/>
      <c r="CJ30" s="622"/>
      <c r="CK30" s="622"/>
      <c r="CL30" s="622"/>
      <c r="CM30" s="622"/>
      <c r="CN30" s="622"/>
      <c r="CO30" s="622"/>
      <c r="CP30" s="622"/>
      <c r="CQ30" s="623"/>
      <c r="CR30" s="588">
        <v>736576</v>
      </c>
      <c r="CS30" s="589"/>
      <c r="CT30" s="589"/>
      <c r="CU30" s="589"/>
      <c r="CV30" s="589"/>
      <c r="CW30" s="589"/>
      <c r="CX30" s="589"/>
      <c r="CY30" s="590"/>
      <c r="CZ30" s="591">
        <v>12.4</v>
      </c>
      <c r="DA30" s="609"/>
      <c r="DB30" s="609"/>
      <c r="DC30" s="610"/>
      <c r="DD30" s="594">
        <v>726500</v>
      </c>
      <c r="DE30" s="589"/>
      <c r="DF30" s="589"/>
      <c r="DG30" s="589"/>
      <c r="DH30" s="589"/>
      <c r="DI30" s="589"/>
      <c r="DJ30" s="589"/>
      <c r="DK30" s="590"/>
      <c r="DL30" s="594">
        <v>726500</v>
      </c>
      <c r="DM30" s="589"/>
      <c r="DN30" s="589"/>
      <c r="DO30" s="589"/>
      <c r="DP30" s="589"/>
      <c r="DQ30" s="589"/>
      <c r="DR30" s="589"/>
      <c r="DS30" s="589"/>
      <c r="DT30" s="589"/>
      <c r="DU30" s="589"/>
      <c r="DV30" s="590"/>
      <c r="DW30" s="611">
        <v>19.399999999999999</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96776</v>
      </c>
      <c r="S31" s="589"/>
      <c r="T31" s="589"/>
      <c r="U31" s="589"/>
      <c r="V31" s="589"/>
      <c r="W31" s="589"/>
      <c r="X31" s="589"/>
      <c r="Y31" s="590"/>
      <c r="Z31" s="641">
        <v>1.5</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97.3</v>
      </c>
      <c r="BH31" s="607"/>
      <c r="BI31" s="607"/>
      <c r="BJ31" s="607"/>
      <c r="BK31" s="607"/>
      <c r="BL31" s="607"/>
      <c r="BM31" s="643">
        <v>88.3</v>
      </c>
      <c r="BN31" s="653"/>
      <c r="BO31" s="653"/>
      <c r="BP31" s="653"/>
      <c r="BQ31" s="617"/>
      <c r="BR31" s="652">
        <v>96.9</v>
      </c>
      <c r="BS31" s="607"/>
      <c r="BT31" s="607"/>
      <c r="BU31" s="607"/>
      <c r="BV31" s="607"/>
      <c r="BW31" s="607"/>
      <c r="BX31" s="643">
        <v>87.4</v>
      </c>
      <c r="BY31" s="653"/>
      <c r="BZ31" s="653"/>
      <c r="CA31" s="653"/>
      <c r="CB31" s="617"/>
      <c r="CD31" s="660"/>
      <c r="CE31" s="661"/>
      <c r="CF31" s="625" t="s">
        <v>296</v>
      </c>
      <c r="CG31" s="622"/>
      <c r="CH31" s="622"/>
      <c r="CI31" s="622"/>
      <c r="CJ31" s="622"/>
      <c r="CK31" s="622"/>
      <c r="CL31" s="622"/>
      <c r="CM31" s="622"/>
      <c r="CN31" s="622"/>
      <c r="CO31" s="622"/>
      <c r="CP31" s="622"/>
      <c r="CQ31" s="623"/>
      <c r="CR31" s="588">
        <v>112427</v>
      </c>
      <c r="CS31" s="607"/>
      <c r="CT31" s="607"/>
      <c r="CU31" s="607"/>
      <c r="CV31" s="607"/>
      <c r="CW31" s="607"/>
      <c r="CX31" s="607"/>
      <c r="CY31" s="608"/>
      <c r="CZ31" s="591">
        <v>1.9</v>
      </c>
      <c r="DA31" s="609"/>
      <c r="DB31" s="609"/>
      <c r="DC31" s="610"/>
      <c r="DD31" s="594">
        <v>110479</v>
      </c>
      <c r="DE31" s="607"/>
      <c r="DF31" s="607"/>
      <c r="DG31" s="607"/>
      <c r="DH31" s="607"/>
      <c r="DI31" s="607"/>
      <c r="DJ31" s="607"/>
      <c r="DK31" s="608"/>
      <c r="DL31" s="594">
        <v>110479</v>
      </c>
      <c r="DM31" s="607"/>
      <c r="DN31" s="607"/>
      <c r="DO31" s="607"/>
      <c r="DP31" s="607"/>
      <c r="DQ31" s="607"/>
      <c r="DR31" s="607"/>
      <c r="DS31" s="607"/>
      <c r="DT31" s="607"/>
      <c r="DU31" s="607"/>
      <c r="DV31" s="608"/>
      <c r="DW31" s="611">
        <v>2.9</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140132</v>
      </c>
      <c r="S32" s="589"/>
      <c r="T32" s="589"/>
      <c r="U32" s="589"/>
      <c r="V32" s="589"/>
      <c r="W32" s="589"/>
      <c r="X32" s="589"/>
      <c r="Y32" s="590"/>
      <c r="Z32" s="641">
        <v>2.2000000000000002</v>
      </c>
      <c r="AA32" s="641"/>
      <c r="AB32" s="641"/>
      <c r="AC32" s="641"/>
      <c r="AD32" s="642">
        <v>280</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97.8</v>
      </c>
      <c r="BH32" s="573"/>
      <c r="BI32" s="573"/>
      <c r="BJ32" s="573"/>
      <c r="BK32" s="573"/>
      <c r="BL32" s="573"/>
      <c r="BM32" s="636">
        <v>85.6</v>
      </c>
      <c r="BN32" s="573"/>
      <c r="BO32" s="573"/>
      <c r="BP32" s="573"/>
      <c r="BQ32" s="630"/>
      <c r="BR32" s="651">
        <v>97.4</v>
      </c>
      <c r="BS32" s="573"/>
      <c r="BT32" s="573"/>
      <c r="BU32" s="573"/>
      <c r="BV32" s="573"/>
      <c r="BW32" s="573"/>
      <c r="BX32" s="636">
        <v>84</v>
      </c>
      <c r="BY32" s="573"/>
      <c r="BZ32" s="573"/>
      <c r="CA32" s="573"/>
      <c r="CB32" s="630"/>
      <c r="CD32" s="662"/>
      <c r="CE32" s="663"/>
      <c r="CF32" s="625" t="s">
        <v>299</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451200</v>
      </c>
      <c r="S33" s="589"/>
      <c r="T33" s="589"/>
      <c r="U33" s="589"/>
      <c r="V33" s="589"/>
      <c r="W33" s="589"/>
      <c r="X33" s="589"/>
      <c r="Y33" s="590"/>
      <c r="Z33" s="641">
        <v>7.2</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2589132</v>
      </c>
      <c r="CS33" s="607"/>
      <c r="CT33" s="607"/>
      <c r="CU33" s="607"/>
      <c r="CV33" s="607"/>
      <c r="CW33" s="607"/>
      <c r="CX33" s="607"/>
      <c r="CY33" s="608"/>
      <c r="CZ33" s="591">
        <v>43.5</v>
      </c>
      <c r="DA33" s="609"/>
      <c r="DB33" s="609"/>
      <c r="DC33" s="610"/>
      <c r="DD33" s="594">
        <v>2117201</v>
      </c>
      <c r="DE33" s="607"/>
      <c r="DF33" s="607"/>
      <c r="DG33" s="607"/>
      <c r="DH33" s="607"/>
      <c r="DI33" s="607"/>
      <c r="DJ33" s="607"/>
      <c r="DK33" s="608"/>
      <c r="DL33" s="594">
        <v>1707292</v>
      </c>
      <c r="DM33" s="607"/>
      <c r="DN33" s="607"/>
      <c r="DO33" s="607"/>
      <c r="DP33" s="607"/>
      <c r="DQ33" s="607"/>
      <c r="DR33" s="607"/>
      <c r="DS33" s="607"/>
      <c r="DT33" s="607"/>
      <c r="DU33" s="607"/>
      <c r="DV33" s="608"/>
      <c r="DW33" s="611">
        <v>45.5</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812084</v>
      </c>
      <c r="CS34" s="589"/>
      <c r="CT34" s="589"/>
      <c r="CU34" s="589"/>
      <c r="CV34" s="589"/>
      <c r="CW34" s="589"/>
      <c r="CX34" s="589"/>
      <c r="CY34" s="590"/>
      <c r="CZ34" s="591">
        <v>13.6</v>
      </c>
      <c r="DA34" s="609"/>
      <c r="DB34" s="609"/>
      <c r="DC34" s="610"/>
      <c r="DD34" s="594">
        <v>633591</v>
      </c>
      <c r="DE34" s="589"/>
      <c r="DF34" s="589"/>
      <c r="DG34" s="589"/>
      <c r="DH34" s="589"/>
      <c r="DI34" s="589"/>
      <c r="DJ34" s="589"/>
      <c r="DK34" s="590"/>
      <c r="DL34" s="594">
        <v>571516</v>
      </c>
      <c r="DM34" s="589"/>
      <c r="DN34" s="589"/>
      <c r="DO34" s="589"/>
      <c r="DP34" s="589"/>
      <c r="DQ34" s="589"/>
      <c r="DR34" s="589"/>
      <c r="DS34" s="589"/>
      <c r="DT34" s="589"/>
      <c r="DU34" s="589"/>
      <c r="DV34" s="590"/>
      <c r="DW34" s="611">
        <v>15.2</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214700</v>
      </c>
      <c r="S35" s="589"/>
      <c r="T35" s="589"/>
      <c r="U35" s="589"/>
      <c r="V35" s="589"/>
      <c r="W35" s="589"/>
      <c r="X35" s="589"/>
      <c r="Y35" s="590"/>
      <c r="Z35" s="641">
        <v>3.4</v>
      </c>
      <c r="AA35" s="641"/>
      <c r="AB35" s="641"/>
      <c r="AC35" s="641"/>
      <c r="AD35" s="642" t="s">
        <v>111</v>
      </c>
      <c r="AE35" s="642"/>
      <c r="AF35" s="642"/>
      <c r="AG35" s="642"/>
      <c r="AH35" s="642"/>
      <c r="AI35" s="642"/>
      <c r="AJ35" s="642"/>
      <c r="AK35" s="642"/>
      <c r="AL35" s="611" t="s">
        <v>111</v>
      </c>
      <c r="AM35" s="643"/>
      <c r="AN35" s="643"/>
      <c r="AO35" s="644"/>
      <c r="AP35" s="186"/>
      <c r="AQ35" s="645" t="s">
        <v>307</v>
      </c>
      <c r="AR35" s="646"/>
      <c r="AS35" s="646"/>
      <c r="AT35" s="646"/>
      <c r="AU35" s="646"/>
      <c r="AV35" s="646"/>
      <c r="AW35" s="646"/>
      <c r="AX35" s="646"/>
      <c r="AY35" s="647"/>
      <c r="AZ35" s="638">
        <v>706777</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109114</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110698</v>
      </c>
      <c r="CS35" s="607"/>
      <c r="CT35" s="607"/>
      <c r="CU35" s="607"/>
      <c r="CV35" s="607"/>
      <c r="CW35" s="607"/>
      <c r="CX35" s="607"/>
      <c r="CY35" s="608"/>
      <c r="CZ35" s="591">
        <v>1.9</v>
      </c>
      <c r="DA35" s="609"/>
      <c r="DB35" s="609"/>
      <c r="DC35" s="610"/>
      <c r="DD35" s="594">
        <v>110698</v>
      </c>
      <c r="DE35" s="607"/>
      <c r="DF35" s="607"/>
      <c r="DG35" s="607"/>
      <c r="DH35" s="607"/>
      <c r="DI35" s="607"/>
      <c r="DJ35" s="607"/>
      <c r="DK35" s="608"/>
      <c r="DL35" s="594">
        <v>110698</v>
      </c>
      <c r="DM35" s="607"/>
      <c r="DN35" s="607"/>
      <c r="DO35" s="607"/>
      <c r="DP35" s="607"/>
      <c r="DQ35" s="607"/>
      <c r="DR35" s="607"/>
      <c r="DS35" s="607"/>
      <c r="DT35" s="607"/>
      <c r="DU35" s="607"/>
      <c r="DV35" s="608"/>
      <c r="DW35" s="611">
        <v>2.9</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6252661</v>
      </c>
      <c r="S36" s="629"/>
      <c r="T36" s="629"/>
      <c r="U36" s="629"/>
      <c r="V36" s="629"/>
      <c r="W36" s="629"/>
      <c r="X36" s="629"/>
      <c r="Y36" s="632"/>
      <c r="Z36" s="633">
        <v>100</v>
      </c>
      <c r="AA36" s="633"/>
      <c r="AB36" s="633"/>
      <c r="AC36" s="633"/>
      <c r="AD36" s="634">
        <v>3539339</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144323</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14243</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696515</v>
      </c>
      <c r="CS36" s="589"/>
      <c r="CT36" s="589"/>
      <c r="CU36" s="589"/>
      <c r="CV36" s="589"/>
      <c r="CW36" s="589"/>
      <c r="CX36" s="589"/>
      <c r="CY36" s="590"/>
      <c r="CZ36" s="591">
        <v>11.7</v>
      </c>
      <c r="DA36" s="609"/>
      <c r="DB36" s="609"/>
      <c r="DC36" s="610"/>
      <c r="DD36" s="594">
        <v>578704</v>
      </c>
      <c r="DE36" s="589"/>
      <c r="DF36" s="589"/>
      <c r="DG36" s="589"/>
      <c r="DH36" s="589"/>
      <c r="DI36" s="589"/>
      <c r="DJ36" s="589"/>
      <c r="DK36" s="590"/>
      <c r="DL36" s="594">
        <v>481456</v>
      </c>
      <c r="DM36" s="589"/>
      <c r="DN36" s="589"/>
      <c r="DO36" s="589"/>
      <c r="DP36" s="589"/>
      <c r="DQ36" s="589"/>
      <c r="DR36" s="589"/>
      <c r="DS36" s="589"/>
      <c r="DT36" s="589"/>
      <c r="DU36" s="589"/>
      <c r="DV36" s="590"/>
      <c r="DW36" s="611">
        <v>12.8</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v>12522</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2495</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347604</v>
      </c>
      <c r="CS37" s="607"/>
      <c r="CT37" s="607"/>
      <c r="CU37" s="607"/>
      <c r="CV37" s="607"/>
      <c r="CW37" s="607"/>
      <c r="CX37" s="607"/>
      <c r="CY37" s="608"/>
      <c r="CZ37" s="591">
        <v>5.8</v>
      </c>
      <c r="DA37" s="609"/>
      <c r="DB37" s="609"/>
      <c r="DC37" s="610"/>
      <c r="DD37" s="594">
        <v>347588</v>
      </c>
      <c r="DE37" s="607"/>
      <c r="DF37" s="607"/>
      <c r="DG37" s="607"/>
      <c r="DH37" s="607"/>
      <c r="DI37" s="607"/>
      <c r="DJ37" s="607"/>
      <c r="DK37" s="608"/>
      <c r="DL37" s="594">
        <v>347588</v>
      </c>
      <c r="DM37" s="607"/>
      <c r="DN37" s="607"/>
      <c r="DO37" s="607"/>
      <c r="DP37" s="607"/>
      <c r="DQ37" s="607"/>
      <c r="DR37" s="607"/>
      <c r="DS37" s="607"/>
      <c r="DT37" s="607"/>
      <c r="DU37" s="607"/>
      <c r="DV37" s="608"/>
      <c r="DW37" s="611">
        <v>9.3000000000000007</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t="s">
        <v>318</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4253</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694255</v>
      </c>
      <c r="CS38" s="589"/>
      <c r="CT38" s="589"/>
      <c r="CU38" s="589"/>
      <c r="CV38" s="589"/>
      <c r="CW38" s="589"/>
      <c r="CX38" s="589"/>
      <c r="CY38" s="590"/>
      <c r="CZ38" s="591">
        <v>11.7</v>
      </c>
      <c r="DA38" s="609"/>
      <c r="DB38" s="609"/>
      <c r="DC38" s="610"/>
      <c r="DD38" s="594">
        <v>606662</v>
      </c>
      <c r="DE38" s="589"/>
      <c r="DF38" s="589"/>
      <c r="DG38" s="589"/>
      <c r="DH38" s="589"/>
      <c r="DI38" s="589"/>
      <c r="DJ38" s="589"/>
      <c r="DK38" s="590"/>
      <c r="DL38" s="594">
        <v>536662</v>
      </c>
      <c r="DM38" s="589"/>
      <c r="DN38" s="589"/>
      <c r="DO38" s="589"/>
      <c r="DP38" s="589"/>
      <c r="DQ38" s="589"/>
      <c r="DR38" s="589"/>
      <c r="DS38" s="589"/>
      <c r="DT38" s="589"/>
      <c r="DU38" s="589"/>
      <c r="DV38" s="590"/>
      <c r="DW38" s="611">
        <v>14.3</v>
      </c>
      <c r="DX38" s="612"/>
      <c r="DY38" s="612"/>
      <c r="DZ38" s="612"/>
      <c r="EA38" s="612"/>
      <c r="EB38" s="612"/>
      <c r="EC38" s="613"/>
    </row>
    <row r="39" spans="2:133" ht="11.25" customHeight="1" x14ac:dyDescent="0.15">
      <c r="AQ39" s="614" t="s">
        <v>321</v>
      </c>
      <c r="AR39" s="615"/>
      <c r="AS39" s="615"/>
      <c r="AT39" s="615"/>
      <c r="AU39" s="615"/>
      <c r="AV39" s="615"/>
      <c r="AW39" s="615"/>
      <c r="AX39" s="615"/>
      <c r="AY39" s="616"/>
      <c r="AZ39" s="588" t="s">
        <v>318</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100</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243200</v>
      </c>
      <c r="CS39" s="607"/>
      <c r="CT39" s="607"/>
      <c r="CU39" s="607"/>
      <c r="CV39" s="607"/>
      <c r="CW39" s="607"/>
      <c r="CX39" s="607"/>
      <c r="CY39" s="608"/>
      <c r="CZ39" s="591">
        <v>4.0999999999999996</v>
      </c>
      <c r="DA39" s="609"/>
      <c r="DB39" s="609"/>
      <c r="DC39" s="610"/>
      <c r="DD39" s="594">
        <v>180486</v>
      </c>
      <c r="DE39" s="607"/>
      <c r="DF39" s="607"/>
      <c r="DG39" s="607"/>
      <c r="DH39" s="607"/>
      <c r="DI39" s="607"/>
      <c r="DJ39" s="607"/>
      <c r="DK39" s="608"/>
      <c r="DL39" s="594" t="s">
        <v>318</v>
      </c>
      <c r="DM39" s="607"/>
      <c r="DN39" s="607"/>
      <c r="DO39" s="607"/>
      <c r="DP39" s="607"/>
      <c r="DQ39" s="607"/>
      <c r="DR39" s="607"/>
      <c r="DS39" s="607"/>
      <c r="DT39" s="607"/>
      <c r="DU39" s="607"/>
      <c r="DV39" s="608"/>
      <c r="DW39" s="611" t="s">
        <v>318</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214857</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120</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32380</v>
      </c>
      <c r="CS40" s="589"/>
      <c r="CT40" s="589"/>
      <c r="CU40" s="589"/>
      <c r="CV40" s="589"/>
      <c r="CW40" s="589"/>
      <c r="CX40" s="589"/>
      <c r="CY40" s="590"/>
      <c r="CZ40" s="591">
        <v>0.5</v>
      </c>
      <c r="DA40" s="609"/>
      <c r="DB40" s="609"/>
      <c r="DC40" s="610"/>
      <c r="DD40" s="594">
        <v>7060</v>
      </c>
      <c r="DE40" s="589"/>
      <c r="DF40" s="589"/>
      <c r="DG40" s="589"/>
      <c r="DH40" s="589"/>
      <c r="DI40" s="589"/>
      <c r="DJ40" s="589"/>
      <c r="DK40" s="590"/>
      <c r="DL40" s="594">
        <v>6960</v>
      </c>
      <c r="DM40" s="589"/>
      <c r="DN40" s="589"/>
      <c r="DO40" s="589"/>
      <c r="DP40" s="589"/>
      <c r="DQ40" s="589"/>
      <c r="DR40" s="589"/>
      <c r="DS40" s="589"/>
      <c r="DT40" s="589"/>
      <c r="DU40" s="589"/>
      <c r="DV40" s="590"/>
      <c r="DW40" s="611">
        <v>0.2</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335075</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268</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815520</v>
      </c>
      <c r="CS42" s="589"/>
      <c r="CT42" s="589"/>
      <c r="CU42" s="589"/>
      <c r="CV42" s="589"/>
      <c r="CW42" s="589"/>
      <c r="CX42" s="589"/>
      <c r="CY42" s="590"/>
      <c r="CZ42" s="591">
        <v>13.7</v>
      </c>
      <c r="DA42" s="592"/>
      <c r="DB42" s="592"/>
      <c r="DC42" s="593"/>
      <c r="DD42" s="594">
        <v>214743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9038</v>
      </c>
      <c r="CS43" s="607"/>
      <c r="CT43" s="607"/>
      <c r="CU43" s="607"/>
      <c r="CV43" s="607"/>
      <c r="CW43" s="607"/>
      <c r="CX43" s="607"/>
      <c r="CY43" s="608"/>
      <c r="CZ43" s="591">
        <v>0.2</v>
      </c>
      <c r="DA43" s="609"/>
      <c r="DB43" s="609"/>
      <c r="DC43" s="610"/>
      <c r="DD43" s="594">
        <v>9038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1" t="s">
        <v>288</v>
      </c>
      <c r="CE44" s="602"/>
      <c r="CF44" s="585" t="s">
        <v>337</v>
      </c>
      <c r="CG44" s="586"/>
      <c r="CH44" s="586"/>
      <c r="CI44" s="586"/>
      <c r="CJ44" s="586"/>
      <c r="CK44" s="586"/>
      <c r="CL44" s="586"/>
      <c r="CM44" s="586"/>
      <c r="CN44" s="586"/>
      <c r="CO44" s="586"/>
      <c r="CP44" s="586"/>
      <c r="CQ44" s="587"/>
      <c r="CR44" s="588">
        <v>815457</v>
      </c>
      <c r="CS44" s="589"/>
      <c r="CT44" s="589"/>
      <c r="CU44" s="589"/>
      <c r="CV44" s="589"/>
      <c r="CW44" s="589"/>
      <c r="CX44" s="589"/>
      <c r="CY44" s="590"/>
      <c r="CZ44" s="591">
        <v>13.7</v>
      </c>
      <c r="DA44" s="592"/>
      <c r="DB44" s="592"/>
      <c r="DC44" s="593"/>
      <c r="DD44" s="594">
        <v>214680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338</v>
      </c>
      <c r="CG45" s="586"/>
      <c r="CH45" s="586"/>
      <c r="CI45" s="586"/>
      <c r="CJ45" s="586"/>
      <c r="CK45" s="586"/>
      <c r="CL45" s="586"/>
      <c r="CM45" s="586"/>
      <c r="CN45" s="586"/>
      <c r="CO45" s="586"/>
      <c r="CP45" s="586"/>
      <c r="CQ45" s="587"/>
      <c r="CR45" s="588">
        <v>258367</v>
      </c>
      <c r="CS45" s="607"/>
      <c r="CT45" s="607"/>
      <c r="CU45" s="607"/>
      <c r="CV45" s="607"/>
      <c r="CW45" s="607"/>
      <c r="CX45" s="607"/>
      <c r="CY45" s="608"/>
      <c r="CZ45" s="591">
        <v>4.3</v>
      </c>
      <c r="DA45" s="609"/>
      <c r="DB45" s="609"/>
      <c r="DC45" s="610"/>
      <c r="DD45" s="594">
        <v>21272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339</v>
      </c>
      <c r="CG46" s="586"/>
      <c r="CH46" s="586"/>
      <c r="CI46" s="586"/>
      <c r="CJ46" s="586"/>
      <c r="CK46" s="586"/>
      <c r="CL46" s="586"/>
      <c r="CM46" s="586"/>
      <c r="CN46" s="586"/>
      <c r="CO46" s="586"/>
      <c r="CP46" s="586"/>
      <c r="CQ46" s="587"/>
      <c r="CR46" s="588">
        <v>537682</v>
      </c>
      <c r="CS46" s="589"/>
      <c r="CT46" s="589"/>
      <c r="CU46" s="589"/>
      <c r="CV46" s="589"/>
      <c r="CW46" s="589"/>
      <c r="CX46" s="589"/>
      <c r="CY46" s="590"/>
      <c r="CZ46" s="591">
        <v>9</v>
      </c>
      <c r="DA46" s="592"/>
      <c r="DB46" s="592"/>
      <c r="DC46" s="593"/>
      <c r="DD46" s="594">
        <v>185900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340</v>
      </c>
      <c r="CG47" s="586"/>
      <c r="CH47" s="586"/>
      <c r="CI47" s="586"/>
      <c r="CJ47" s="586"/>
      <c r="CK47" s="586"/>
      <c r="CL47" s="586"/>
      <c r="CM47" s="586"/>
      <c r="CN47" s="586"/>
      <c r="CO47" s="586"/>
      <c r="CP47" s="586"/>
      <c r="CQ47" s="587"/>
      <c r="CR47" s="588">
        <v>63</v>
      </c>
      <c r="CS47" s="607"/>
      <c r="CT47" s="607"/>
      <c r="CU47" s="607"/>
      <c r="CV47" s="607"/>
      <c r="CW47" s="607"/>
      <c r="CX47" s="607"/>
      <c r="CY47" s="608"/>
      <c r="CZ47" s="591">
        <v>0</v>
      </c>
      <c r="DA47" s="609"/>
      <c r="DB47" s="609"/>
      <c r="DC47" s="610"/>
      <c r="DD47" s="594">
        <v>63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341</v>
      </c>
      <c r="CG48" s="586"/>
      <c r="CH48" s="586"/>
      <c r="CI48" s="586"/>
      <c r="CJ48" s="586"/>
      <c r="CK48" s="586"/>
      <c r="CL48" s="586"/>
      <c r="CM48" s="586"/>
      <c r="CN48" s="586"/>
      <c r="CO48" s="586"/>
      <c r="CP48" s="586"/>
      <c r="CQ48" s="587"/>
      <c r="CR48" s="588" t="s">
        <v>318</v>
      </c>
      <c r="CS48" s="589"/>
      <c r="CT48" s="589"/>
      <c r="CU48" s="589"/>
      <c r="CV48" s="589"/>
      <c r="CW48" s="589"/>
      <c r="CX48" s="589"/>
      <c r="CY48" s="590"/>
      <c r="CZ48" s="591" t="s">
        <v>318</v>
      </c>
      <c r="DA48" s="592"/>
      <c r="DB48" s="592"/>
      <c r="DC48" s="593"/>
      <c r="DD48" s="594" t="s">
        <v>318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342</v>
      </c>
      <c r="CE49" s="570"/>
      <c r="CF49" s="570"/>
      <c r="CG49" s="570"/>
      <c r="CH49" s="570"/>
      <c r="CI49" s="570"/>
      <c r="CJ49" s="570"/>
      <c r="CK49" s="570"/>
      <c r="CL49" s="570"/>
      <c r="CM49" s="570"/>
      <c r="CN49" s="570"/>
      <c r="CO49" s="570"/>
      <c r="CP49" s="570"/>
      <c r="CQ49" s="571"/>
      <c r="CR49" s="572">
        <v>5958784</v>
      </c>
      <c r="CS49" s="573"/>
      <c r="CT49" s="573"/>
      <c r="CU49" s="573"/>
      <c r="CV49" s="573"/>
      <c r="CW49" s="573"/>
      <c r="CX49" s="573"/>
      <c r="CY49" s="574"/>
      <c r="CZ49" s="575">
        <v>100</v>
      </c>
      <c r="DA49" s="576"/>
      <c r="DB49" s="576"/>
      <c r="DC49" s="577"/>
      <c r="DD49" s="578">
        <v>4125742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365</v>
      </c>
      <c r="C7" s="1047"/>
      <c r="D7" s="1047"/>
      <c r="E7" s="1047"/>
      <c r="F7" s="1047"/>
      <c r="G7" s="1047"/>
      <c r="H7" s="1047"/>
      <c r="I7" s="1047"/>
      <c r="J7" s="1047"/>
      <c r="K7" s="1047"/>
      <c r="L7" s="1047"/>
      <c r="M7" s="1047"/>
      <c r="N7" s="1047"/>
      <c r="O7" s="1047"/>
      <c r="P7" s="1048"/>
      <c r="Q7" s="1100">
        <v>6254</v>
      </c>
      <c r="R7" s="1101"/>
      <c r="S7" s="1101"/>
      <c r="T7" s="1101"/>
      <c r="U7" s="1101"/>
      <c r="V7" s="1101">
        <v>5960</v>
      </c>
      <c r="W7" s="1101"/>
      <c r="X7" s="1101"/>
      <c r="Y7" s="1101"/>
      <c r="Z7" s="1101"/>
      <c r="AA7" s="1101">
        <v>294</v>
      </c>
      <c r="AB7" s="1101"/>
      <c r="AC7" s="1101"/>
      <c r="AD7" s="1101"/>
      <c r="AE7" s="1102"/>
      <c r="AF7" s="1103">
        <v>216</v>
      </c>
      <c r="AG7" s="1104"/>
      <c r="AH7" s="1104"/>
      <c r="AI7" s="1104"/>
      <c r="AJ7" s="1105"/>
      <c r="AK7" s="1087">
        <v>512</v>
      </c>
      <c r="AL7" s="1088"/>
      <c r="AM7" s="1088"/>
      <c r="AN7" s="1088"/>
      <c r="AO7" s="1088"/>
      <c r="AP7" s="1088">
        <v>7583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367</v>
      </c>
      <c r="B23" s="940" t="s">
        <v>368</v>
      </c>
      <c r="C23" s="941"/>
      <c r="D23" s="941"/>
      <c r="E23" s="941"/>
      <c r="F23" s="941"/>
      <c r="G23" s="941"/>
      <c r="H23" s="941"/>
      <c r="I23" s="941"/>
      <c r="J23" s="941"/>
      <c r="K23" s="941"/>
      <c r="L23" s="941"/>
      <c r="M23" s="941"/>
      <c r="N23" s="941"/>
      <c r="O23" s="941"/>
      <c r="P23" s="942"/>
      <c r="Q23" s="1064">
        <v>6254</v>
      </c>
      <c r="R23" s="1065"/>
      <c r="S23" s="1065"/>
      <c r="T23" s="1065"/>
      <c r="U23" s="1065"/>
      <c r="V23" s="1065">
        <v>5960</v>
      </c>
      <c r="W23" s="1065"/>
      <c r="X23" s="1065"/>
      <c r="Y23" s="1065"/>
      <c r="Z23" s="1065"/>
      <c r="AA23" s="1065">
        <v>294</v>
      </c>
      <c r="AB23" s="1065"/>
      <c r="AC23" s="1065"/>
      <c r="AD23" s="1065"/>
      <c r="AE23" s="1066"/>
      <c r="AF23" s="1067">
        <v>216</v>
      </c>
      <c r="AG23" s="1065"/>
      <c r="AH23" s="1065"/>
      <c r="AI23" s="1065"/>
      <c r="AJ23" s="1068"/>
      <c r="AK23" s="1069"/>
      <c r="AL23" s="1070"/>
      <c r="AM23" s="1070"/>
      <c r="AN23" s="1070"/>
      <c r="AO23" s="1070"/>
      <c r="AP23" s="1065">
        <v>7583</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379</v>
      </c>
      <c r="C28" s="1047"/>
      <c r="D28" s="1047"/>
      <c r="E28" s="1047"/>
      <c r="F28" s="1047"/>
      <c r="G28" s="1047"/>
      <c r="H28" s="1047"/>
      <c r="I28" s="1047"/>
      <c r="J28" s="1047"/>
      <c r="K28" s="1047"/>
      <c r="L28" s="1047"/>
      <c r="M28" s="1047"/>
      <c r="N28" s="1047"/>
      <c r="O28" s="1047"/>
      <c r="P28" s="1048"/>
      <c r="Q28" s="1049">
        <v>1871</v>
      </c>
      <c r="R28" s="1050"/>
      <c r="S28" s="1050"/>
      <c r="T28" s="1050"/>
      <c r="U28" s="1050"/>
      <c r="V28" s="1050">
        <v>1762</v>
      </c>
      <c r="W28" s="1050"/>
      <c r="X28" s="1050"/>
      <c r="Y28" s="1050"/>
      <c r="Z28" s="1050"/>
      <c r="AA28" s="1050">
        <v>109</v>
      </c>
      <c r="AB28" s="1050"/>
      <c r="AC28" s="1050"/>
      <c r="AD28" s="1050"/>
      <c r="AE28" s="1051"/>
      <c r="AF28" s="1052">
        <v>108</v>
      </c>
      <c r="AG28" s="1050"/>
      <c r="AH28" s="1050"/>
      <c r="AI28" s="1050"/>
      <c r="AJ28" s="1053"/>
      <c r="AK28" s="1054">
        <v>228</v>
      </c>
      <c r="AL28" s="1042"/>
      <c r="AM28" s="1042"/>
      <c r="AN28" s="1042"/>
      <c r="AO28" s="1042"/>
      <c r="AP28" s="1042" t="s">
        <v>537</v>
      </c>
      <c r="AQ28" s="1042"/>
      <c r="AR28" s="1042"/>
      <c r="AS28" s="1042"/>
      <c r="AT28" s="1042"/>
      <c r="AU28" s="1042" t="s">
        <v>537</v>
      </c>
      <c r="AV28" s="1042"/>
      <c r="AW28" s="1042"/>
      <c r="AX28" s="1042"/>
      <c r="AY28" s="1042"/>
      <c r="AZ28" s="1043" t="s">
        <v>537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380</v>
      </c>
      <c r="C29" s="1034"/>
      <c r="D29" s="1034"/>
      <c r="E29" s="1034"/>
      <c r="F29" s="1034"/>
      <c r="G29" s="1034"/>
      <c r="H29" s="1034"/>
      <c r="I29" s="1034"/>
      <c r="J29" s="1034"/>
      <c r="K29" s="1034"/>
      <c r="L29" s="1034"/>
      <c r="M29" s="1034"/>
      <c r="N29" s="1034"/>
      <c r="O29" s="1034"/>
      <c r="P29" s="1035"/>
      <c r="Q29" s="1039">
        <v>1170</v>
      </c>
      <c r="R29" s="1040"/>
      <c r="S29" s="1040"/>
      <c r="T29" s="1040"/>
      <c r="U29" s="1040"/>
      <c r="V29" s="1040">
        <v>1163</v>
      </c>
      <c r="W29" s="1040"/>
      <c r="X29" s="1040"/>
      <c r="Y29" s="1040"/>
      <c r="Z29" s="1040"/>
      <c r="AA29" s="1040">
        <v>7</v>
      </c>
      <c r="AB29" s="1040"/>
      <c r="AC29" s="1040"/>
      <c r="AD29" s="1040"/>
      <c r="AE29" s="1041"/>
      <c r="AF29" s="1015">
        <v>7</v>
      </c>
      <c r="AG29" s="1016"/>
      <c r="AH29" s="1016"/>
      <c r="AI29" s="1016"/>
      <c r="AJ29" s="1017"/>
      <c r="AK29" s="976">
        <v>196</v>
      </c>
      <c r="AL29" s="967"/>
      <c r="AM29" s="967"/>
      <c r="AN29" s="967"/>
      <c r="AO29" s="967"/>
      <c r="AP29" s="1038" t="s">
        <v>537</v>
      </c>
      <c r="AQ29" s="1038"/>
      <c r="AR29" s="1038"/>
      <c r="AS29" s="1038"/>
      <c r="AT29" s="1038"/>
      <c r="AU29" s="1038" t="s">
        <v>537</v>
      </c>
      <c r="AV29" s="1038"/>
      <c r="AW29" s="1038"/>
      <c r="AX29" s="1038"/>
      <c r="AY29" s="1038"/>
      <c r="AZ29" s="1038" t="s">
        <v>537</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381</v>
      </c>
      <c r="C30" s="1034"/>
      <c r="D30" s="1034"/>
      <c r="E30" s="1034"/>
      <c r="F30" s="1034"/>
      <c r="G30" s="1034"/>
      <c r="H30" s="1034"/>
      <c r="I30" s="1034"/>
      <c r="J30" s="1034"/>
      <c r="K30" s="1034"/>
      <c r="L30" s="1034"/>
      <c r="M30" s="1034"/>
      <c r="N30" s="1034"/>
      <c r="O30" s="1034"/>
      <c r="P30" s="1035"/>
      <c r="Q30" s="1039">
        <v>97</v>
      </c>
      <c r="R30" s="1040"/>
      <c r="S30" s="1040"/>
      <c r="T30" s="1040"/>
      <c r="U30" s="1040"/>
      <c r="V30" s="1040">
        <v>96</v>
      </c>
      <c r="W30" s="1040"/>
      <c r="X30" s="1040"/>
      <c r="Y30" s="1040"/>
      <c r="Z30" s="1040"/>
      <c r="AA30" s="1040">
        <v>1</v>
      </c>
      <c r="AB30" s="1040"/>
      <c r="AC30" s="1040"/>
      <c r="AD30" s="1040"/>
      <c r="AE30" s="1041"/>
      <c r="AF30" s="1015">
        <v>1</v>
      </c>
      <c r="AG30" s="1016"/>
      <c r="AH30" s="1016"/>
      <c r="AI30" s="1016"/>
      <c r="AJ30" s="1017"/>
      <c r="AK30" s="976">
        <v>43</v>
      </c>
      <c r="AL30" s="967"/>
      <c r="AM30" s="967"/>
      <c r="AN30" s="967"/>
      <c r="AO30" s="967"/>
      <c r="AP30" s="1038" t="s">
        <v>537</v>
      </c>
      <c r="AQ30" s="1038"/>
      <c r="AR30" s="1038"/>
      <c r="AS30" s="1038"/>
      <c r="AT30" s="1038"/>
      <c r="AU30" s="1038" t="s">
        <v>537</v>
      </c>
      <c r="AV30" s="1038"/>
      <c r="AW30" s="1038"/>
      <c r="AX30" s="1038"/>
      <c r="AY30" s="1038"/>
      <c r="AZ30" s="1038" t="s">
        <v>537</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382</v>
      </c>
      <c r="C31" s="1034"/>
      <c r="D31" s="1034"/>
      <c r="E31" s="1034"/>
      <c r="F31" s="1034"/>
      <c r="G31" s="1034"/>
      <c r="H31" s="1034"/>
      <c r="I31" s="1034"/>
      <c r="J31" s="1034"/>
      <c r="K31" s="1034"/>
      <c r="L31" s="1034"/>
      <c r="M31" s="1034"/>
      <c r="N31" s="1034"/>
      <c r="O31" s="1034"/>
      <c r="P31" s="1035"/>
      <c r="Q31" s="1039">
        <v>264</v>
      </c>
      <c r="R31" s="1040"/>
      <c r="S31" s="1040"/>
      <c r="T31" s="1040"/>
      <c r="U31" s="1040"/>
      <c r="V31" s="1040">
        <v>261</v>
      </c>
      <c r="W31" s="1040"/>
      <c r="X31" s="1040"/>
      <c r="Y31" s="1040"/>
      <c r="Z31" s="1040"/>
      <c r="AA31" s="1040">
        <v>3</v>
      </c>
      <c r="AB31" s="1040"/>
      <c r="AC31" s="1040"/>
      <c r="AD31" s="1040"/>
      <c r="AE31" s="1041"/>
      <c r="AF31" s="1015">
        <v>2</v>
      </c>
      <c r="AG31" s="1016"/>
      <c r="AH31" s="1016"/>
      <c r="AI31" s="1016"/>
      <c r="AJ31" s="1017"/>
      <c r="AK31" s="976">
        <v>112</v>
      </c>
      <c r="AL31" s="967"/>
      <c r="AM31" s="967"/>
      <c r="AN31" s="967"/>
      <c r="AO31" s="967"/>
      <c r="AP31" s="967">
        <v>1966</v>
      </c>
      <c r="AQ31" s="967"/>
      <c r="AR31" s="967"/>
      <c r="AS31" s="967"/>
      <c r="AT31" s="967"/>
      <c r="AU31" s="967">
        <v>1752</v>
      </c>
      <c r="AV31" s="967"/>
      <c r="AW31" s="967"/>
      <c r="AX31" s="967"/>
      <c r="AY31" s="967"/>
      <c r="AZ31" s="1038" t="s">
        <v>537</v>
      </c>
      <c r="BA31" s="1038"/>
      <c r="BB31" s="1038"/>
      <c r="BC31" s="1038"/>
      <c r="BD31" s="1038"/>
      <c r="BE31" s="1028" t="s">
        <v>383</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384</v>
      </c>
      <c r="C32" s="1034"/>
      <c r="D32" s="1034"/>
      <c r="E32" s="1034"/>
      <c r="F32" s="1034"/>
      <c r="G32" s="1034"/>
      <c r="H32" s="1034"/>
      <c r="I32" s="1034"/>
      <c r="J32" s="1034"/>
      <c r="K32" s="1034"/>
      <c r="L32" s="1034"/>
      <c r="M32" s="1034"/>
      <c r="N32" s="1034"/>
      <c r="O32" s="1034"/>
      <c r="P32" s="1035"/>
      <c r="Q32" s="1039">
        <v>41</v>
      </c>
      <c r="R32" s="1040"/>
      <c r="S32" s="1040"/>
      <c r="T32" s="1040"/>
      <c r="U32" s="1040"/>
      <c r="V32" s="1040">
        <v>40</v>
      </c>
      <c r="W32" s="1040"/>
      <c r="X32" s="1040"/>
      <c r="Y32" s="1040"/>
      <c r="Z32" s="1040"/>
      <c r="AA32" s="1040">
        <v>1</v>
      </c>
      <c r="AB32" s="1040"/>
      <c r="AC32" s="1040"/>
      <c r="AD32" s="1040"/>
      <c r="AE32" s="1041"/>
      <c r="AF32" s="1015">
        <v>1</v>
      </c>
      <c r="AG32" s="1016"/>
      <c r="AH32" s="1016"/>
      <c r="AI32" s="1016"/>
      <c r="AJ32" s="1017"/>
      <c r="AK32" s="976">
        <v>33</v>
      </c>
      <c r="AL32" s="967"/>
      <c r="AM32" s="967"/>
      <c r="AN32" s="967"/>
      <c r="AO32" s="967"/>
      <c r="AP32" s="967">
        <v>271</v>
      </c>
      <c r="AQ32" s="967"/>
      <c r="AR32" s="967"/>
      <c r="AS32" s="967"/>
      <c r="AT32" s="967"/>
      <c r="AU32" s="967">
        <v>251</v>
      </c>
      <c r="AV32" s="967"/>
      <c r="AW32" s="967"/>
      <c r="AX32" s="967"/>
      <c r="AY32" s="967"/>
      <c r="AZ32" s="1038" t="s">
        <v>537</v>
      </c>
      <c r="BA32" s="1038"/>
      <c r="BB32" s="1038"/>
      <c r="BC32" s="1038"/>
      <c r="BD32" s="1038"/>
      <c r="BE32" s="1028" t="s">
        <v>383</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385</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367</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119</v>
      </c>
      <c r="AG63" s="955"/>
      <c r="AH63" s="955"/>
      <c r="AI63" s="955"/>
      <c r="AJ63" s="1026"/>
      <c r="AK63" s="1027"/>
      <c r="AL63" s="959"/>
      <c r="AM63" s="959"/>
      <c r="AN63" s="959"/>
      <c r="AO63" s="959"/>
      <c r="AP63" s="955">
        <v>2237</v>
      </c>
      <c r="AQ63" s="955"/>
      <c r="AR63" s="955"/>
      <c r="AS63" s="955"/>
      <c r="AT63" s="955"/>
      <c r="AU63" s="955">
        <v>2003</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388</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389</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527</v>
      </c>
      <c r="C68" s="982"/>
      <c r="D68" s="982"/>
      <c r="E68" s="982"/>
      <c r="F68" s="982"/>
      <c r="G68" s="982"/>
      <c r="H68" s="982"/>
      <c r="I68" s="982"/>
      <c r="J68" s="982"/>
      <c r="K68" s="982"/>
      <c r="L68" s="982"/>
      <c r="M68" s="982"/>
      <c r="N68" s="982"/>
      <c r="O68" s="982"/>
      <c r="P68" s="983"/>
      <c r="Q68" s="984">
        <v>710</v>
      </c>
      <c r="R68" s="978"/>
      <c r="S68" s="978"/>
      <c r="T68" s="978"/>
      <c r="U68" s="978"/>
      <c r="V68" s="978">
        <v>659</v>
      </c>
      <c r="W68" s="978"/>
      <c r="X68" s="978"/>
      <c r="Y68" s="978"/>
      <c r="Z68" s="978"/>
      <c r="AA68" s="978">
        <v>51</v>
      </c>
      <c r="AB68" s="978"/>
      <c r="AC68" s="978"/>
      <c r="AD68" s="978"/>
      <c r="AE68" s="978"/>
      <c r="AF68" s="978">
        <v>51</v>
      </c>
      <c r="AG68" s="978"/>
      <c r="AH68" s="978"/>
      <c r="AI68" s="978"/>
      <c r="AJ68" s="978"/>
      <c r="AK68" s="978">
        <v>55</v>
      </c>
      <c r="AL68" s="978"/>
      <c r="AM68" s="978"/>
      <c r="AN68" s="978"/>
      <c r="AO68" s="978"/>
      <c r="AP68" s="978">
        <v>6</v>
      </c>
      <c r="AQ68" s="978"/>
      <c r="AR68" s="978"/>
      <c r="AS68" s="978"/>
      <c r="AT68" s="978"/>
      <c r="AU68" s="978">
        <v>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531</v>
      </c>
      <c r="C69" s="971"/>
      <c r="D69" s="971"/>
      <c r="E69" s="971"/>
      <c r="F69" s="971"/>
      <c r="G69" s="971"/>
      <c r="H69" s="971"/>
      <c r="I69" s="971"/>
      <c r="J69" s="971"/>
      <c r="K69" s="971"/>
      <c r="L69" s="971"/>
      <c r="M69" s="971"/>
      <c r="N69" s="971"/>
      <c r="O69" s="971"/>
      <c r="P69" s="972"/>
      <c r="Q69" s="973">
        <v>8699</v>
      </c>
      <c r="R69" s="967"/>
      <c r="S69" s="967"/>
      <c r="T69" s="967"/>
      <c r="U69" s="967"/>
      <c r="V69" s="967">
        <v>7353</v>
      </c>
      <c r="W69" s="967"/>
      <c r="X69" s="967"/>
      <c r="Y69" s="967"/>
      <c r="Z69" s="967"/>
      <c r="AA69" s="967">
        <v>1346</v>
      </c>
      <c r="AB69" s="967"/>
      <c r="AC69" s="967"/>
      <c r="AD69" s="967"/>
      <c r="AE69" s="967"/>
      <c r="AF69" s="967">
        <v>6168</v>
      </c>
      <c r="AG69" s="967"/>
      <c r="AH69" s="967"/>
      <c r="AI69" s="967"/>
      <c r="AJ69" s="967"/>
      <c r="AK69" s="967">
        <v>198</v>
      </c>
      <c r="AL69" s="967"/>
      <c r="AM69" s="967"/>
      <c r="AN69" s="967"/>
      <c r="AO69" s="967"/>
      <c r="AP69" s="967">
        <v>14110</v>
      </c>
      <c r="AQ69" s="967"/>
      <c r="AR69" s="967"/>
      <c r="AS69" s="967"/>
      <c r="AT69" s="967"/>
      <c r="AU69" s="967">
        <v>35</v>
      </c>
      <c r="AV69" s="967"/>
      <c r="AW69" s="967"/>
      <c r="AX69" s="967"/>
      <c r="AY69" s="967"/>
      <c r="AZ69" s="968" t="s">
        <v>530</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533</v>
      </c>
      <c r="C70" s="971"/>
      <c r="D70" s="971"/>
      <c r="E70" s="971"/>
      <c r="F70" s="971"/>
      <c r="G70" s="971"/>
      <c r="H70" s="971"/>
      <c r="I70" s="971"/>
      <c r="J70" s="971"/>
      <c r="K70" s="971"/>
      <c r="L70" s="971"/>
      <c r="M70" s="971"/>
      <c r="N70" s="971"/>
      <c r="O70" s="971"/>
      <c r="P70" s="972"/>
      <c r="Q70" s="973">
        <v>7884</v>
      </c>
      <c r="R70" s="967"/>
      <c r="S70" s="967"/>
      <c r="T70" s="967"/>
      <c r="U70" s="967"/>
      <c r="V70" s="967">
        <v>7610</v>
      </c>
      <c r="W70" s="967"/>
      <c r="X70" s="967"/>
      <c r="Y70" s="967"/>
      <c r="Z70" s="967"/>
      <c r="AA70" s="967">
        <v>274</v>
      </c>
      <c r="AB70" s="967"/>
      <c r="AC70" s="967"/>
      <c r="AD70" s="967"/>
      <c r="AE70" s="967"/>
      <c r="AF70" s="967">
        <v>268</v>
      </c>
      <c r="AG70" s="967"/>
      <c r="AH70" s="967"/>
      <c r="AI70" s="967"/>
      <c r="AJ70" s="967"/>
      <c r="AK70" s="967">
        <v>5</v>
      </c>
      <c r="AL70" s="967"/>
      <c r="AM70" s="967"/>
      <c r="AN70" s="967"/>
      <c r="AO70" s="967"/>
      <c r="AP70" s="967">
        <v>3685</v>
      </c>
      <c r="AQ70" s="967"/>
      <c r="AR70" s="967"/>
      <c r="AS70" s="967"/>
      <c r="AT70" s="967"/>
      <c r="AU70" s="967">
        <v>208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534</v>
      </c>
      <c r="C71" s="971"/>
      <c r="D71" s="971"/>
      <c r="E71" s="971"/>
      <c r="F71" s="971"/>
      <c r="G71" s="971"/>
      <c r="H71" s="971"/>
      <c r="I71" s="971"/>
      <c r="J71" s="971"/>
      <c r="K71" s="971"/>
      <c r="L71" s="971"/>
      <c r="M71" s="971"/>
      <c r="N71" s="971"/>
      <c r="O71" s="971"/>
      <c r="P71" s="972"/>
      <c r="Q71" s="974">
        <v>34</v>
      </c>
      <c r="R71" s="975"/>
      <c r="S71" s="975"/>
      <c r="T71" s="975"/>
      <c r="U71" s="976"/>
      <c r="V71" s="977">
        <v>28</v>
      </c>
      <c r="W71" s="975"/>
      <c r="X71" s="975"/>
      <c r="Y71" s="975"/>
      <c r="Z71" s="976"/>
      <c r="AA71" s="977">
        <v>6</v>
      </c>
      <c r="AB71" s="975"/>
      <c r="AC71" s="975"/>
      <c r="AD71" s="975"/>
      <c r="AE71" s="976"/>
      <c r="AF71" s="977">
        <v>6</v>
      </c>
      <c r="AG71" s="975"/>
      <c r="AH71" s="975"/>
      <c r="AI71" s="975"/>
      <c r="AJ71" s="976"/>
      <c r="AK71" s="977">
        <v>0</v>
      </c>
      <c r="AL71" s="975"/>
      <c r="AM71" s="975"/>
      <c r="AN71" s="975"/>
      <c r="AO71" s="976"/>
      <c r="AP71" s="977">
        <v>0</v>
      </c>
      <c r="AQ71" s="975"/>
      <c r="AR71" s="975"/>
      <c r="AS71" s="975"/>
      <c r="AT71" s="976"/>
      <c r="AU71" s="977">
        <v>0</v>
      </c>
      <c r="AV71" s="975"/>
      <c r="AW71" s="975"/>
      <c r="AX71" s="975"/>
      <c r="AY71" s="976"/>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532</v>
      </c>
      <c r="C72" s="971"/>
      <c r="D72" s="971"/>
      <c r="E72" s="971"/>
      <c r="F72" s="971"/>
      <c r="G72" s="971"/>
      <c r="H72" s="971"/>
      <c r="I72" s="971"/>
      <c r="J72" s="971"/>
      <c r="K72" s="971"/>
      <c r="L72" s="971"/>
      <c r="M72" s="971"/>
      <c r="N72" s="971"/>
      <c r="O72" s="971"/>
      <c r="P72" s="972"/>
      <c r="Q72" s="974">
        <v>187</v>
      </c>
      <c r="R72" s="975"/>
      <c r="S72" s="975"/>
      <c r="T72" s="975"/>
      <c r="U72" s="976"/>
      <c r="V72" s="977">
        <v>181</v>
      </c>
      <c r="W72" s="975"/>
      <c r="X72" s="975"/>
      <c r="Y72" s="975"/>
      <c r="Z72" s="976"/>
      <c r="AA72" s="977">
        <v>6</v>
      </c>
      <c r="AB72" s="975"/>
      <c r="AC72" s="975"/>
      <c r="AD72" s="975"/>
      <c r="AE72" s="976"/>
      <c r="AF72" s="977">
        <v>6</v>
      </c>
      <c r="AG72" s="975"/>
      <c r="AH72" s="975"/>
      <c r="AI72" s="975"/>
      <c r="AJ72" s="976"/>
      <c r="AK72" s="977">
        <v>0</v>
      </c>
      <c r="AL72" s="975"/>
      <c r="AM72" s="975"/>
      <c r="AN72" s="975"/>
      <c r="AO72" s="976"/>
      <c r="AP72" s="977">
        <v>0</v>
      </c>
      <c r="AQ72" s="975"/>
      <c r="AR72" s="975"/>
      <c r="AS72" s="975"/>
      <c r="AT72" s="976"/>
      <c r="AU72" s="977">
        <v>0</v>
      </c>
      <c r="AV72" s="975"/>
      <c r="AW72" s="975"/>
      <c r="AX72" s="975"/>
      <c r="AY72" s="976"/>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528</v>
      </c>
      <c r="C73" s="971"/>
      <c r="D73" s="971"/>
      <c r="E73" s="971"/>
      <c r="F73" s="971"/>
      <c r="G73" s="971"/>
      <c r="H73" s="971"/>
      <c r="I73" s="971"/>
      <c r="J73" s="971"/>
      <c r="K73" s="971"/>
      <c r="L73" s="971"/>
      <c r="M73" s="971"/>
      <c r="N73" s="971"/>
      <c r="O73" s="971"/>
      <c r="P73" s="972"/>
      <c r="Q73" s="974">
        <v>12664</v>
      </c>
      <c r="R73" s="975"/>
      <c r="S73" s="975"/>
      <c r="T73" s="975"/>
      <c r="U73" s="976"/>
      <c r="V73" s="977">
        <v>11120</v>
      </c>
      <c r="W73" s="975"/>
      <c r="X73" s="975"/>
      <c r="Y73" s="975"/>
      <c r="Z73" s="976"/>
      <c r="AA73" s="977">
        <v>1544</v>
      </c>
      <c r="AB73" s="975"/>
      <c r="AC73" s="975"/>
      <c r="AD73" s="975"/>
      <c r="AE73" s="976"/>
      <c r="AF73" s="977">
        <v>1544</v>
      </c>
      <c r="AG73" s="975"/>
      <c r="AH73" s="975"/>
      <c r="AI73" s="975"/>
      <c r="AJ73" s="976"/>
      <c r="AK73" s="977">
        <v>0</v>
      </c>
      <c r="AL73" s="975"/>
      <c r="AM73" s="975"/>
      <c r="AN73" s="975"/>
      <c r="AO73" s="976"/>
      <c r="AP73" s="977">
        <v>0</v>
      </c>
      <c r="AQ73" s="975"/>
      <c r="AR73" s="975"/>
      <c r="AS73" s="975"/>
      <c r="AT73" s="976"/>
      <c r="AU73" s="977">
        <v>0</v>
      </c>
      <c r="AV73" s="975"/>
      <c r="AW73" s="975"/>
      <c r="AX73" s="975"/>
      <c r="AY73" s="976"/>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529</v>
      </c>
      <c r="C74" s="971"/>
      <c r="D74" s="971"/>
      <c r="E74" s="971"/>
      <c r="F74" s="971"/>
      <c r="G74" s="971"/>
      <c r="H74" s="971"/>
      <c r="I74" s="971"/>
      <c r="J74" s="971"/>
      <c r="K74" s="971"/>
      <c r="L74" s="971"/>
      <c r="M74" s="971"/>
      <c r="N74" s="971"/>
      <c r="O74" s="971"/>
      <c r="P74" s="972"/>
      <c r="Q74" s="974">
        <v>892</v>
      </c>
      <c r="R74" s="975"/>
      <c r="S74" s="975"/>
      <c r="T74" s="975"/>
      <c r="U74" s="976"/>
      <c r="V74" s="977">
        <v>845</v>
      </c>
      <c r="W74" s="975"/>
      <c r="X74" s="975"/>
      <c r="Y74" s="975"/>
      <c r="Z74" s="976"/>
      <c r="AA74" s="977">
        <v>47</v>
      </c>
      <c r="AB74" s="975"/>
      <c r="AC74" s="975"/>
      <c r="AD74" s="975"/>
      <c r="AE74" s="976"/>
      <c r="AF74" s="977">
        <v>47</v>
      </c>
      <c r="AG74" s="975"/>
      <c r="AH74" s="975"/>
      <c r="AI74" s="975"/>
      <c r="AJ74" s="976"/>
      <c r="AK74" s="977">
        <v>4</v>
      </c>
      <c r="AL74" s="975"/>
      <c r="AM74" s="975"/>
      <c r="AN74" s="975"/>
      <c r="AO74" s="976"/>
      <c r="AP74" s="977">
        <v>0</v>
      </c>
      <c r="AQ74" s="975"/>
      <c r="AR74" s="975"/>
      <c r="AS74" s="975"/>
      <c r="AT74" s="976"/>
      <c r="AU74" s="977">
        <v>0</v>
      </c>
      <c r="AV74" s="975"/>
      <c r="AW74" s="975"/>
      <c r="AX74" s="975"/>
      <c r="AY74" s="976"/>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536</v>
      </c>
      <c r="C75" s="971"/>
      <c r="D75" s="971"/>
      <c r="E75" s="971"/>
      <c r="F75" s="971"/>
      <c r="G75" s="971"/>
      <c r="H75" s="971"/>
      <c r="I75" s="971"/>
      <c r="J75" s="971"/>
      <c r="K75" s="971"/>
      <c r="L75" s="971"/>
      <c r="M75" s="971"/>
      <c r="N75" s="971"/>
      <c r="O75" s="971"/>
      <c r="P75" s="972"/>
      <c r="Q75" s="974">
        <v>454</v>
      </c>
      <c r="R75" s="975"/>
      <c r="S75" s="975"/>
      <c r="T75" s="975"/>
      <c r="U75" s="976"/>
      <c r="V75" s="977">
        <v>422</v>
      </c>
      <c r="W75" s="975"/>
      <c r="X75" s="975"/>
      <c r="Y75" s="975"/>
      <c r="Z75" s="976"/>
      <c r="AA75" s="977">
        <v>32</v>
      </c>
      <c r="AB75" s="975"/>
      <c r="AC75" s="975"/>
      <c r="AD75" s="975"/>
      <c r="AE75" s="976"/>
      <c r="AF75" s="977">
        <v>32</v>
      </c>
      <c r="AG75" s="975"/>
      <c r="AH75" s="975"/>
      <c r="AI75" s="975"/>
      <c r="AJ75" s="976"/>
      <c r="AK75" s="977">
        <v>10</v>
      </c>
      <c r="AL75" s="975"/>
      <c r="AM75" s="975"/>
      <c r="AN75" s="975"/>
      <c r="AO75" s="976"/>
      <c r="AP75" s="977">
        <v>0</v>
      </c>
      <c r="AQ75" s="975"/>
      <c r="AR75" s="975"/>
      <c r="AS75" s="975"/>
      <c r="AT75" s="976"/>
      <c r="AU75" s="977">
        <v>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535</v>
      </c>
      <c r="C76" s="971"/>
      <c r="D76" s="971"/>
      <c r="E76" s="971"/>
      <c r="F76" s="971"/>
      <c r="G76" s="971"/>
      <c r="H76" s="971"/>
      <c r="I76" s="971"/>
      <c r="J76" s="971"/>
      <c r="K76" s="971"/>
      <c r="L76" s="971"/>
      <c r="M76" s="971"/>
      <c r="N76" s="971"/>
      <c r="O76" s="971"/>
      <c r="P76" s="972"/>
      <c r="Q76" s="973">
        <v>159130</v>
      </c>
      <c r="R76" s="967"/>
      <c r="S76" s="967"/>
      <c r="T76" s="967"/>
      <c r="U76" s="967"/>
      <c r="V76" s="967">
        <v>153912</v>
      </c>
      <c r="W76" s="967"/>
      <c r="X76" s="967"/>
      <c r="Y76" s="967"/>
      <c r="Z76" s="967"/>
      <c r="AA76" s="967">
        <v>5218</v>
      </c>
      <c r="AB76" s="967"/>
      <c r="AC76" s="967"/>
      <c r="AD76" s="967"/>
      <c r="AE76" s="967"/>
      <c r="AF76" s="967">
        <v>5216</v>
      </c>
      <c r="AG76" s="967"/>
      <c r="AH76" s="967"/>
      <c r="AI76" s="967"/>
      <c r="AJ76" s="967"/>
      <c r="AK76" s="967">
        <v>3424</v>
      </c>
      <c r="AL76" s="967"/>
      <c r="AM76" s="967"/>
      <c r="AN76" s="967"/>
      <c r="AO76" s="967"/>
      <c r="AP76" s="967">
        <v>0</v>
      </c>
      <c r="AQ76" s="967"/>
      <c r="AR76" s="967"/>
      <c r="AS76" s="967"/>
      <c r="AT76" s="967"/>
      <c r="AU76" s="967">
        <v>0</v>
      </c>
      <c r="AV76" s="967"/>
      <c r="AW76" s="967"/>
      <c r="AX76" s="967"/>
      <c r="AY76" s="967"/>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367</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13338</v>
      </c>
      <c r="AG88" s="955"/>
      <c r="AH88" s="955"/>
      <c r="AI88" s="955"/>
      <c r="AJ88" s="955"/>
      <c r="AK88" s="959"/>
      <c r="AL88" s="959"/>
      <c r="AM88" s="959"/>
      <c r="AN88" s="959"/>
      <c r="AO88" s="959"/>
      <c r="AP88" s="955">
        <v>17801</v>
      </c>
      <c r="AQ88" s="955"/>
      <c r="AR88" s="955"/>
      <c r="AS88" s="955"/>
      <c r="AT88" s="955"/>
      <c r="AU88" s="955">
        <v>243</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287</v>
      </c>
      <c r="AG109" s="888"/>
      <c r="AH109" s="888"/>
      <c r="AI109" s="888"/>
      <c r="AJ109" s="889"/>
      <c r="AK109" s="890" t="s">
        <v>286</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287</v>
      </c>
      <c r="BW109" s="888"/>
      <c r="BX109" s="888"/>
      <c r="BY109" s="888"/>
      <c r="BZ109" s="889"/>
      <c r="CA109" s="890" t="s">
        <v>286</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287</v>
      </c>
      <c r="DM109" s="888"/>
      <c r="DN109" s="888"/>
      <c r="DO109" s="888"/>
      <c r="DP109" s="889"/>
      <c r="DQ109" s="890" t="s">
        <v>286</v>
      </c>
      <c r="DR109" s="888"/>
      <c r="DS109" s="888"/>
      <c r="DT109" s="888"/>
      <c r="DU109" s="889"/>
      <c r="DV109" s="890" t="s">
        <v>400</v>
      </c>
      <c r="DW109" s="888"/>
      <c r="DX109" s="888"/>
      <c r="DY109" s="888"/>
      <c r="DZ109" s="919"/>
    </row>
    <row r="110" spans="1:131" s="197" customFormat="1" ht="26.25" customHeight="1" x14ac:dyDescent="0.15">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940643</v>
      </c>
      <c r="AB110" s="873"/>
      <c r="AC110" s="873"/>
      <c r="AD110" s="873"/>
      <c r="AE110" s="874"/>
      <c r="AF110" s="875">
        <v>933491</v>
      </c>
      <c r="AG110" s="873"/>
      <c r="AH110" s="873"/>
      <c r="AI110" s="873"/>
      <c r="AJ110" s="874"/>
      <c r="AK110" s="875">
        <v>849003</v>
      </c>
      <c r="AL110" s="873"/>
      <c r="AM110" s="873"/>
      <c r="AN110" s="873"/>
      <c r="AO110" s="874"/>
      <c r="AP110" s="876">
        <v>28</v>
      </c>
      <c r="AQ110" s="877"/>
      <c r="AR110" s="877"/>
      <c r="AS110" s="877"/>
      <c r="AT110" s="878"/>
      <c r="AU110" s="920" t="s">
        <v>61</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8307309</v>
      </c>
      <c r="BR110" s="800"/>
      <c r="BS110" s="800"/>
      <c r="BT110" s="800"/>
      <c r="BU110" s="800"/>
      <c r="BV110" s="800">
        <v>7868744</v>
      </c>
      <c r="BW110" s="800"/>
      <c r="BX110" s="800"/>
      <c r="BY110" s="800"/>
      <c r="BZ110" s="800"/>
      <c r="CA110" s="800">
        <v>7583368</v>
      </c>
      <c r="CB110" s="800"/>
      <c r="CC110" s="800"/>
      <c r="CD110" s="800"/>
      <c r="CE110" s="800"/>
      <c r="CF110" s="861">
        <v>250.1</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v>251034</v>
      </c>
      <c r="BR111" s="771"/>
      <c r="BS111" s="771"/>
      <c r="BT111" s="771"/>
      <c r="BU111" s="771"/>
      <c r="BV111" s="771">
        <v>205243</v>
      </c>
      <c r="BW111" s="771"/>
      <c r="BX111" s="771"/>
      <c r="BY111" s="771"/>
      <c r="BZ111" s="771"/>
      <c r="CA111" s="771">
        <v>159450</v>
      </c>
      <c r="CB111" s="771"/>
      <c r="CC111" s="771"/>
      <c r="CD111" s="771"/>
      <c r="CE111" s="771"/>
      <c r="CF111" s="848">
        <v>5.3</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1984156</v>
      </c>
      <c r="BR112" s="771"/>
      <c r="BS112" s="771"/>
      <c r="BT112" s="771"/>
      <c r="BU112" s="771"/>
      <c r="BV112" s="771">
        <v>1986814</v>
      </c>
      <c r="BW112" s="771"/>
      <c r="BX112" s="771"/>
      <c r="BY112" s="771"/>
      <c r="BZ112" s="771"/>
      <c r="CA112" s="771">
        <v>2002744</v>
      </c>
      <c r="CB112" s="771"/>
      <c r="CC112" s="771"/>
      <c r="CD112" s="771"/>
      <c r="CE112" s="771"/>
      <c r="CF112" s="848">
        <v>66.099999999999994</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251034</v>
      </c>
      <c r="DH112" s="771"/>
      <c r="DI112" s="771"/>
      <c r="DJ112" s="771"/>
      <c r="DK112" s="771"/>
      <c r="DL112" s="771">
        <v>205243</v>
      </c>
      <c r="DM112" s="771"/>
      <c r="DN112" s="771"/>
      <c r="DO112" s="771"/>
      <c r="DP112" s="771"/>
      <c r="DQ112" s="771">
        <v>159450</v>
      </c>
      <c r="DR112" s="771"/>
      <c r="DS112" s="771"/>
      <c r="DT112" s="771"/>
      <c r="DU112" s="771"/>
      <c r="DV112" s="823">
        <v>5.3</v>
      </c>
      <c r="DW112" s="823"/>
      <c r="DX112" s="823"/>
      <c r="DY112" s="823"/>
      <c r="DZ112" s="824"/>
    </row>
    <row r="113" spans="1:130" s="197" customFormat="1" ht="26.25" customHeight="1" x14ac:dyDescent="0.15">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74502</v>
      </c>
      <c r="AB113" s="909"/>
      <c r="AC113" s="909"/>
      <c r="AD113" s="909"/>
      <c r="AE113" s="910"/>
      <c r="AF113" s="911">
        <v>86702</v>
      </c>
      <c r="AG113" s="909"/>
      <c r="AH113" s="909"/>
      <c r="AI113" s="909"/>
      <c r="AJ113" s="910"/>
      <c r="AK113" s="911">
        <v>100982</v>
      </c>
      <c r="AL113" s="909"/>
      <c r="AM113" s="909"/>
      <c r="AN113" s="909"/>
      <c r="AO113" s="910"/>
      <c r="AP113" s="912">
        <v>3.3</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v>276460</v>
      </c>
      <c r="BR113" s="771"/>
      <c r="BS113" s="771"/>
      <c r="BT113" s="771"/>
      <c r="BU113" s="771"/>
      <c r="BV113" s="771">
        <v>255164</v>
      </c>
      <c r="BW113" s="771"/>
      <c r="BX113" s="771"/>
      <c r="BY113" s="771"/>
      <c r="BZ113" s="771"/>
      <c r="CA113" s="771">
        <v>242992</v>
      </c>
      <c r="CB113" s="771"/>
      <c r="CC113" s="771"/>
      <c r="CD113" s="771"/>
      <c r="CE113" s="771"/>
      <c r="CF113" s="848">
        <v>8</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54198</v>
      </c>
      <c r="AB114" s="784"/>
      <c r="AC114" s="784"/>
      <c r="AD114" s="784"/>
      <c r="AE114" s="785"/>
      <c r="AF114" s="786">
        <v>52434</v>
      </c>
      <c r="AG114" s="784"/>
      <c r="AH114" s="784"/>
      <c r="AI114" s="784"/>
      <c r="AJ114" s="785"/>
      <c r="AK114" s="786">
        <v>48048</v>
      </c>
      <c r="AL114" s="784"/>
      <c r="AM114" s="784"/>
      <c r="AN114" s="784"/>
      <c r="AO114" s="785"/>
      <c r="AP114" s="754">
        <v>1.6</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889755</v>
      </c>
      <c r="BR114" s="771"/>
      <c r="BS114" s="771"/>
      <c r="BT114" s="771"/>
      <c r="BU114" s="771"/>
      <c r="BV114" s="771">
        <v>819134</v>
      </c>
      <c r="BW114" s="771"/>
      <c r="BX114" s="771"/>
      <c r="BY114" s="771"/>
      <c r="BZ114" s="771"/>
      <c r="CA114" s="771">
        <v>687088</v>
      </c>
      <c r="CB114" s="771"/>
      <c r="CC114" s="771"/>
      <c r="CD114" s="771"/>
      <c r="CE114" s="771"/>
      <c r="CF114" s="848">
        <v>22.7</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45923</v>
      </c>
      <c r="AB115" s="909"/>
      <c r="AC115" s="909"/>
      <c r="AD115" s="909"/>
      <c r="AE115" s="910"/>
      <c r="AF115" s="911">
        <v>45945</v>
      </c>
      <c r="AG115" s="909"/>
      <c r="AH115" s="909"/>
      <c r="AI115" s="909"/>
      <c r="AJ115" s="910"/>
      <c r="AK115" s="911">
        <v>45869</v>
      </c>
      <c r="AL115" s="909"/>
      <c r="AM115" s="909"/>
      <c r="AN115" s="909"/>
      <c r="AO115" s="910"/>
      <c r="AP115" s="912">
        <v>1.5</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1115266</v>
      </c>
      <c r="AB117" s="895"/>
      <c r="AC117" s="895"/>
      <c r="AD117" s="895"/>
      <c r="AE117" s="896"/>
      <c r="AF117" s="898">
        <v>1118572</v>
      </c>
      <c r="AG117" s="895"/>
      <c r="AH117" s="895"/>
      <c r="AI117" s="895"/>
      <c r="AJ117" s="896"/>
      <c r="AK117" s="898">
        <v>1043902</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287</v>
      </c>
      <c r="AG118" s="888"/>
      <c r="AH118" s="888"/>
      <c r="AI118" s="888"/>
      <c r="AJ118" s="889"/>
      <c r="AK118" s="890" t="s">
        <v>286</v>
      </c>
      <c r="AL118" s="888"/>
      <c r="AM118" s="888"/>
      <c r="AN118" s="888"/>
      <c r="AO118" s="889"/>
      <c r="AP118" s="891" t="s">
        <v>400</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428</v>
      </c>
      <c r="BP118" s="838"/>
      <c r="BQ118" s="857">
        <v>11708714</v>
      </c>
      <c r="BR118" s="858"/>
      <c r="BS118" s="858"/>
      <c r="BT118" s="858"/>
      <c r="BU118" s="858"/>
      <c r="BV118" s="858">
        <v>11135099</v>
      </c>
      <c r="BW118" s="858"/>
      <c r="BX118" s="858"/>
      <c r="BY118" s="858"/>
      <c r="BZ118" s="858"/>
      <c r="CA118" s="858">
        <v>10675642</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2082595</v>
      </c>
      <c r="BR119" s="800"/>
      <c r="BS119" s="800"/>
      <c r="BT119" s="800"/>
      <c r="BU119" s="800"/>
      <c r="BV119" s="800">
        <v>2024142</v>
      </c>
      <c r="BW119" s="800"/>
      <c r="BX119" s="800"/>
      <c r="BY119" s="800"/>
      <c r="BZ119" s="800"/>
      <c r="CA119" s="800">
        <v>2037002</v>
      </c>
      <c r="CB119" s="800"/>
      <c r="CC119" s="800"/>
      <c r="CD119" s="800"/>
      <c r="CE119" s="800"/>
      <c r="CF119" s="861">
        <v>67.2</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x14ac:dyDescent="0.15">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85912</v>
      </c>
      <c r="BR120" s="771"/>
      <c r="BS120" s="771"/>
      <c r="BT120" s="771"/>
      <c r="BU120" s="771"/>
      <c r="BV120" s="771">
        <v>82268</v>
      </c>
      <c r="BW120" s="771"/>
      <c r="BX120" s="771"/>
      <c r="BY120" s="771"/>
      <c r="BZ120" s="771"/>
      <c r="CA120" s="771">
        <v>76559</v>
      </c>
      <c r="CB120" s="771"/>
      <c r="CC120" s="771"/>
      <c r="CD120" s="771"/>
      <c r="CE120" s="771"/>
      <c r="CF120" s="848">
        <v>2.5</v>
      </c>
      <c r="CG120" s="849"/>
      <c r="CH120" s="849"/>
      <c r="CI120" s="849"/>
      <c r="CJ120" s="849"/>
      <c r="CK120" s="850" t="s">
        <v>434</v>
      </c>
      <c r="CL120" s="810"/>
      <c r="CM120" s="810"/>
      <c r="CN120" s="810"/>
      <c r="CO120" s="811"/>
      <c r="CP120" s="854" t="s">
        <v>382</v>
      </c>
      <c r="CQ120" s="855"/>
      <c r="CR120" s="855"/>
      <c r="CS120" s="855"/>
      <c r="CT120" s="855"/>
      <c r="CU120" s="855"/>
      <c r="CV120" s="855"/>
      <c r="CW120" s="855"/>
      <c r="CX120" s="855"/>
      <c r="CY120" s="855"/>
      <c r="CZ120" s="855"/>
      <c r="DA120" s="855"/>
      <c r="DB120" s="855"/>
      <c r="DC120" s="855"/>
      <c r="DD120" s="855"/>
      <c r="DE120" s="855"/>
      <c r="DF120" s="856"/>
      <c r="DG120" s="799">
        <v>1700906</v>
      </c>
      <c r="DH120" s="800"/>
      <c r="DI120" s="800"/>
      <c r="DJ120" s="800"/>
      <c r="DK120" s="800"/>
      <c r="DL120" s="800">
        <v>1717612</v>
      </c>
      <c r="DM120" s="800"/>
      <c r="DN120" s="800"/>
      <c r="DO120" s="800"/>
      <c r="DP120" s="800"/>
      <c r="DQ120" s="800">
        <v>1752040</v>
      </c>
      <c r="DR120" s="800"/>
      <c r="DS120" s="800"/>
      <c r="DT120" s="800"/>
      <c r="DU120" s="800"/>
      <c r="DV120" s="801">
        <v>57.8</v>
      </c>
      <c r="DW120" s="801"/>
      <c r="DX120" s="801"/>
      <c r="DY120" s="801"/>
      <c r="DZ120" s="802"/>
    </row>
    <row r="121" spans="1:130" s="197" customFormat="1" ht="26.25" customHeight="1" x14ac:dyDescent="0.15">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45792</v>
      </c>
      <c r="AB121" s="784"/>
      <c r="AC121" s="784"/>
      <c r="AD121" s="784"/>
      <c r="AE121" s="785"/>
      <c r="AF121" s="786">
        <v>45792</v>
      </c>
      <c r="AG121" s="784"/>
      <c r="AH121" s="784"/>
      <c r="AI121" s="784"/>
      <c r="AJ121" s="785"/>
      <c r="AK121" s="786">
        <v>45792</v>
      </c>
      <c r="AL121" s="784"/>
      <c r="AM121" s="784"/>
      <c r="AN121" s="784"/>
      <c r="AO121" s="785"/>
      <c r="AP121" s="754">
        <v>1.5</v>
      </c>
      <c r="AQ121" s="755"/>
      <c r="AR121" s="755"/>
      <c r="AS121" s="755"/>
      <c r="AT121" s="756"/>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6615665</v>
      </c>
      <c r="BR121" s="858"/>
      <c r="BS121" s="858"/>
      <c r="BT121" s="858"/>
      <c r="BU121" s="858"/>
      <c r="BV121" s="858">
        <v>6313495</v>
      </c>
      <c r="BW121" s="858"/>
      <c r="BX121" s="858"/>
      <c r="BY121" s="858"/>
      <c r="BZ121" s="858"/>
      <c r="CA121" s="858">
        <v>6075275</v>
      </c>
      <c r="CB121" s="858"/>
      <c r="CC121" s="858"/>
      <c r="CD121" s="858"/>
      <c r="CE121" s="858"/>
      <c r="CF121" s="859">
        <v>200.4</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283250</v>
      </c>
      <c r="DH121" s="771"/>
      <c r="DI121" s="771"/>
      <c r="DJ121" s="771"/>
      <c r="DK121" s="771"/>
      <c r="DL121" s="771">
        <v>269202</v>
      </c>
      <c r="DM121" s="771"/>
      <c r="DN121" s="771"/>
      <c r="DO121" s="771"/>
      <c r="DP121" s="771"/>
      <c r="DQ121" s="771">
        <v>250704</v>
      </c>
      <c r="DR121" s="771"/>
      <c r="DS121" s="771"/>
      <c r="DT121" s="771"/>
      <c r="DU121" s="771"/>
      <c r="DV121" s="823">
        <v>8.3000000000000007</v>
      </c>
      <c r="DW121" s="823"/>
      <c r="DX121" s="823"/>
      <c r="DY121" s="823"/>
      <c r="DZ121" s="824"/>
    </row>
    <row r="122" spans="1:130" s="197" customFormat="1" ht="26.25" customHeight="1" x14ac:dyDescent="0.15">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437</v>
      </c>
      <c r="BP122" s="838"/>
      <c r="BQ122" s="839">
        <v>8784172</v>
      </c>
      <c r="BR122" s="840"/>
      <c r="BS122" s="840"/>
      <c r="BT122" s="840"/>
      <c r="BU122" s="840"/>
      <c r="BV122" s="840">
        <v>8419905</v>
      </c>
      <c r="BW122" s="840"/>
      <c r="BX122" s="840"/>
      <c r="BY122" s="840"/>
      <c r="BZ122" s="840"/>
      <c r="CA122" s="840">
        <v>8188836</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438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95.2</v>
      </c>
      <c r="BR123" s="832"/>
      <c r="BS123" s="832"/>
      <c r="BT123" s="832"/>
      <c r="BU123" s="832"/>
      <c r="BV123" s="832">
        <v>88.4</v>
      </c>
      <c r="BW123" s="832"/>
      <c r="BX123" s="832"/>
      <c r="BY123" s="832"/>
      <c r="BZ123" s="832"/>
      <c r="CA123" s="832">
        <v>82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439</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440</v>
      </c>
      <c r="CL125" s="810"/>
      <c r="CM125" s="810"/>
      <c r="CN125" s="810"/>
      <c r="CO125" s="811"/>
      <c r="CP125" s="816" t="s">
        <v>441</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442</v>
      </c>
      <c r="AY126" s="764"/>
      <c r="AZ126" s="764"/>
      <c r="BA126" s="764"/>
      <c r="BB126" s="764"/>
      <c r="BC126" s="764"/>
      <c r="BD126" s="764"/>
      <c r="BE126" s="765"/>
      <c r="BF126" s="763" t="s">
        <v>443</v>
      </c>
      <c r="BG126" s="764"/>
      <c r="BH126" s="764"/>
      <c r="BI126" s="764"/>
      <c r="BJ126" s="764"/>
      <c r="BK126" s="764"/>
      <c r="BL126" s="765"/>
      <c r="BM126" s="763" t="s">
        <v>444</v>
      </c>
      <c r="BN126" s="764"/>
      <c r="BO126" s="764"/>
      <c r="BP126" s="764"/>
      <c r="BQ126" s="764"/>
      <c r="BR126" s="764"/>
      <c r="BS126" s="765"/>
      <c r="BT126" s="763" t="s">
        <v>445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446</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447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131</v>
      </c>
      <c r="AB127" s="784"/>
      <c r="AC127" s="784"/>
      <c r="AD127" s="784"/>
      <c r="AE127" s="785"/>
      <c r="AF127" s="786">
        <v>153</v>
      </c>
      <c r="AG127" s="784"/>
      <c r="AH127" s="784"/>
      <c r="AI127" s="784"/>
      <c r="AJ127" s="785"/>
      <c r="AK127" s="786">
        <v>77</v>
      </c>
      <c r="AL127" s="784"/>
      <c r="AM127" s="784"/>
      <c r="AN127" s="784"/>
      <c r="AO127" s="785"/>
      <c r="AP127" s="754">
        <v>0</v>
      </c>
      <c r="AQ127" s="755"/>
      <c r="AR127" s="755"/>
      <c r="AS127" s="755"/>
      <c r="AT127" s="756"/>
      <c r="AU127" s="233"/>
      <c r="AV127" s="233"/>
      <c r="AW127" s="233"/>
      <c r="AX127" s="757" t="s">
        <v>448</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449</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x14ac:dyDescent="0.15">
      <c r="A128" s="795" t="s">
        <v>450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451</v>
      </c>
      <c r="X128" s="797"/>
      <c r="Y128" s="797"/>
      <c r="Z128" s="798"/>
      <c r="AA128" s="723">
        <v>9665</v>
      </c>
      <c r="AB128" s="724"/>
      <c r="AC128" s="724"/>
      <c r="AD128" s="724"/>
      <c r="AE128" s="725"/>
      <c r="AF128" s="726">
        <v>11548</v>
      </c>
      <c r="AG128" s="724"/>
      <c r="AH128" s="724"/>
      <c r="AI128" s="724"/>
      <c r="AJ128" s="725"/>
      <c r="AK128" s="726">
        <v>12024</v>
      </c>
      <c r="AL128" s="724"/>
      <c r="AM128" s="724"/>
      <c r="AN128" s="724"/>
      <c r="AO128" s="725"/>
      <c r="AP128" s="727"/>
      <c r="AQ128" s="728"/>
      <c r="AR128" s="728"/>
      <c r="AS128" s="728"/>
      <c r="AT128" s="729"/>
      <c r="AU128" s="235"/>
      <c r="AV128" s="235"/>
      <c r="AW128" s="235"/>
      <c r="AX128" s="772" t="s">
        <v>452</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453</v>
      </c>
      <c r="X129" s="781"/>
      <c r="Y129" s="781"/>
      <c r="Z129" s="782"/>
      <c r="AA129" s="783">
        <v>3743130</v>
      </c>
      <c r="AB129" s="784"/>
      <c r="AC129" s="784"/>
      <c r="AD129" s="784"/>
      <c r="AE129" s="785"/>
      <c r="AF129" s="786">
        <v>3741275</v>
      </c>
      <c r="AG129" s="784"/>
      <c r="AH129" s="784"/>
      <c r="AI129" s="784"/>
      <c r="AJ129" s="785"/>
      <c r="AK129" s="786">
        <v>3722850</v>
      </c>
      <c r="AL129" s="784"/>
      <c r="AM129" s="784"/>
      <c r="AN129" s="784"/>
      <c r="AO129" s="785"/>
      <c r="AP129" s="787"/>
      <c r="AQ129" s="788"/>
      <c r="AR129" s="788"/>
      <c r="AS129" s="788"/>
      <c r="AT129" s="789"/>
      <c r="AU129" s="235"/>
      <c r="AV129" s="235"/>
      <c r="AW129" s="235"/>
      <c r="AX129" s="772" t="s">
        <v>454</v>
      </c>
      <c r="AY129" s="768"/>
      <c r="AZ129" s="768"/>
      <c r="BA129" s="768"/>
      <c r="BB129" s="768"/>
      <c r="BC129" s="768"/>
      <c r="BD129" s="768"/>
      <c r="BE129" s="769"/>
      <c r="BF129" s="773">
        <v>13.1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456</v>
      </c>
      <c r="X130" s="781"/>
      <c r="Y130" s="781"/>
      <c r="Z130" s="782"/>
      <c r="AA130" s="783">
        <v>671415</v>
      </c>
      <c r="AB130" s="784"/>
      <c r="AC130" s="784"/>
      <c r="AD130" s="784"/>
      <c r="AE130" s="785"/>
      <c r="AF130" s="786">
        <v>671717</v>
      </c>
      <c r="AG130" s="784"/>
      <c r="AH130" s="784"/>
      <c r="AI130" s="784"/>
      <c r="AJ130" s="785"/>
      <c r="AK130" s="786">
        <v>691060</v>
      </c>
      <c r="AL130" s="784"/>
      <c r="AM130" s="784"/>
      <c r="AN130" s="784"/>
      <c r="AO130" s="785"/>
      <c r="AP130" s="787"/>
      <c r="AQ130" s="788"/>
      <c r="AR130" s="788"/>
      <c r="AS130" s="788"/>
      <c r="AT130" s="789"/>
      <c r="AU130" s="235"/>
      <c r="AV130" s="235"/>
      <c r="AW130" s="235"/>
      <c r="AX130" s="751" t="s">
        <v>457</v>
      </c>
      <c r="AY130" s="752"/>
      <c r="AZ130" s="752"/>
      <c r="BA130" s="752"/>
      <c r="BB130" s="752"/>
      <c r="BC130" s="752"/>
      <c r="BD130" s="752"/>
      <c r="BE130" s="753"/>
      <c r="BF130" s="705">
        <v>82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458</v>
      </c>
      <c r="X131" s="714"/>
      <c r="Y131" s="714"/>
      <c r="Z131" s="715"/>
      <c r="AA131" s="716">
        <v>3071715</v>
      </c>
      <c r="AB131" s="717"/>
      <c r="AC131" s="717"/>
      <c r="AD131" s="717"/>
      <c r="AE131" s="718"/>
      <c r="AF131" s="719">
        <v>3069558</v>
      </c>
      <c r="AG131" s="717"/>
      <c r="AH131" s="717"/>
      <c r="AI131" s="717"/>
      <c r="AJ131" s="718"/>
      <c r="AK131" s="719">
        <v>3031790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460</v>
      </c>
      <c r="W132" s="737"/>
      <c r="X132" s="737"/>
      <c r="Y132" s="737"/>
      <c r="Z132" s="738"/>
      <c r="AA132" s="739">
        <v>14.1349702</v>
      </c>
      <c r="AB132" s="740"/>
      <c r="AC132" s="740"/>
      <c r="AD132" s="740"/>
      <c r="AE132" s="741"/>
      <c r="AF132" s="742">
        <v>14.18142286</v>
      </c>
      <c r="AG132" s="740"/>
      <c r="AH132" s="740"/>
      <c r="AI132" s="740"/>
      <c r="AJ132" s="741"/>
      <c r="AK132" s="742">
        <v>11.241477809999999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461</v>
      </c>
      <c r="W133" s="746"/>
      <c r="X133" s="746"/>
      <c r="Y133" s="746"/>
      <c r="Z133" s="747"/>
      <c r="AA133" s="748">
        <v>13.7</v>
      </c>
      <c r="AB133" s="749"/>
      <c r="AC133" s="749"/>
      <c r="AD133" s="749"/>
      <c r="AE133" s="750"/>
      <c r="AF133" s="748">
        <v>13.9</v>
      </c>
      <c r="AG133" s="749"/>
      <c r="AH133" s="749"/>
      <c r="AI133" s="749"/>
      <c r="AJ133" s="750"/>
      <c r="AK133" s="748">
        <v>13.1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19" t="s">
        <v>464</v>
      </c>
      <c r="L7" s="254"/>
      <c r="M7" s="255" t="s">
        <v>465</v>
      </c>
      <c r="N7" s="256"/>
    </row>
    <row r="8" spans="1:16" x14ac:dyDescent="0.15">
      <c r="A8" s="248"/>
      <c r="B8" s="244"/>
      <c r="C8" s="244"/>
      <c r="D8" s="244"/>
      <c r="E8" s="244"/>
      <c r="F8" s="244"/>
      <c r="G8" s="257"/>
      <c r="H8" s="258"/>
      <c r="I8" s="258"/>
      <c r="J8" s="259"/>
      <c r="K8" s="1120"/>
      <c r="L8" s="260" t="s">
        <v>466</v>
      </c>
      <c r="M8" s="261" t="s">
        <v>467</v>
      </c>
      <c r="N8" s="262" t="s">
        <v>468</v>
      </c>
    </row>
    <row r="9" spans="1:16" x14ac:dyDescent="0.15">
      <c r="A9" s="248"/>
      <c r="B9" s="244"/>
      <c r="C9" s="244"/>
      <c r="D9" s="244"/>
      <c r="E9" s="244"/>
      <c r="F9" s="244"/>
      <c r="G9" s="1133" t="s">
        <v>469</v>
      </c>
      <c r="H9" s="1134"/>
      <c r="I9" s="1134"/>
      <c r="J9" s="1135"/>
      <c r="K9" s="263">
        <v>759539</v>
      </c>
      <c r="L9" s="264">
        <v>53761</v>
      </c>
      <c r="M9" s="265">
        <v>89595</v>
      </c>
      <c r="N9" s="266">
        <v>-40</v>
      </c>
    </row>
    <row r="10" spans="1:16" x14ac:dyDescent="0.15">
      <c r="A10" s="248"/>
      <c r="B10" s="244"/>
      <c r="C10" s="244"/>
      <c r="D10" s="244"/>
      <c r="E10" s="244"/>
      <c r="F10" s="244"/>
      <c r="G10" s="1133" t="s">
        <v>470</v>
      </c>
      <c r="H10" s="1134"/>
      <c r="I10" s="1134"/>
      <c r="J10" s="1135"/>
      <c r="K10" s="267">
        <v>33906</v>
      </c>
      <c r="L10" s="268">
        <v>2400</v>
      </c>
      <c r="M10" s="269">
        <v>8996</v>
      </c>
      <c r="N10" s="270">
        <v>-73.3</v>
      </c>
    </row>
    <row r="11" spans="1:16" ht="13.5" customHeight="1" x14ac:dyDescent="0.15">
      <c r="A11" s="248"/>
      <c r="B11" s="244"/>
      <c r="C11" s="244"/>
      <c r="D11" s="244"/>
      <c r="E11" s="244"/>
      <c r="F11" s="244"/>
      <c r="G11" s="1133" t="s">
        <v>471</v>
      </c>
      <c r="H11" s="1134"/>
      <c r="I11" s="1134"/>
      <c r="J11" s="1135"/>
      <c r="K11" s="267">
        <v>184636</v>
      </c>
      <c r="L11" s="268">
        <v>13069</v>
      </c>
      <c r="M11" s="269">
        <v>12730</v>
      </c>
      <c r="N11" s="270">
        <v>2.7</v>
      </c>
    </row>
    <row r="12" spans="1:16" ht="13.5" customHeight="1" x14ac:dyDescent="0.15">
      <c r="A12" s="248"/>
      <c r="B12" s="244"/>
      <c r="C12" s="244"/>
      <c r="D12" s="244"/>
      <c r="E12" s="244"/>
      <c r="F12" s="244"/>
      <c r="G12" s="1133" t="s">
        <v>472</v>
      </c>
      <c r="H12" s="1134"/>
      <c r="I12" s="1134"/>
      <c r="J12" s="1135"/>
      <c r="K12" s="267" t="s">
        <v>473</v>
      </c>
      <c r="L12" s="268" t="s">
        <v>473</v>
      </c>
      <c r="M12" s="269">
        <v>1070</v>
      </c>
      <c r="N12" s="270" t="s">
        <v>473</v>
      </c>
    </row>
    <row r="13" spans="1:16" ht="13.5" customHeight="1" x14ac:dyDescent="0.15">
      <c r="A13" s="248"/>
      <c r="B13" s="244"/>
      <c r="C13" s="244"/>
      <c r="D13" s="244"/>
      <c r="E13" s="244"/>
      <c r="F13" s="244"/>
      <c r="G13" s="1133" t="s">
        <v>474</v>
      </c>
      <c r="H13" s="1134"/>
      <c r="I13" s="1134"/>
      <c r="J13" s="1135"/>
      <c r="K13" s="267" t="s">
        <v>473</v>
      </c>
      <c r="L13" s="268" t="s">
        <v>473</v>
      </c>
      <c r="M13" s="269">
        <v>19</v>
      </c>
      <c r="N13" s="270" t="s">
        <v>473</v>
      </c>
    </row>
    <row r="14" spans="1:16" ht="13.5" customHeight="1" x14ac:dyDescent="0.15">
      <c r="A14" s="248"/>
      <c r="B14" s="244"/>
      <c r="C14" s="244"/>
      <c r="D14" s="244"/>
      <c r="E14" s="244"/>
      <c r="F14" s="244"/>
      <c r="G14" s="1133" t="s">
        <v>475</v>
      </c>
      <c r="H14" s="1134"/>
      <c r="I14" s="1134"/>
      <c r="J14" s="1135"/>
      <c r="K14" s="267">
        <v>73064</v>
      </c>
      <c r="L14" s="268">
        <v>5172</v>
      </c>
      <c r="M14" s="269">
        <v>4490</v>
      </c>
      <c r="N14" s="270">
        <v>15.2</v>
      </c>
    </row>
    <row r="15" spans="1:16" ht="13.5" customHeight="1" x14ac:dyDescent="0.15">
      <c r="A15" s="248"/>
      <c r="B15" s="244"/>
      <c r="C15" s="244"/>
      <c r="D15" s="244"/>
      <c r="E15" s="244"/>
      <c r="F15" s="244"/>
      <c r="G15" s="1133" t="s">
        <v>476</v>
      </c>
      <c r="H15" s="1134"/>
      <c r="I15" s="1134"/>
      <c r="J15" s="1135"/>
      <c r="K15" s="267">
        <v>9038</v>
      </c>
      <c r="L15" s="268">
        <v>640</v>
      </c>
      <c r="M15" s="269">
        <v>2030</v>
      </c>
      <c r="N15" s="270">
        <v>-68.5</v>
      </c>
    </row>
    <row r="16" spans="1:16" x14ac:dyDescent="0.15">
      <c r="A16" s="248"/>
      <c r="B16" s="244"/>
      <c r="C16" s="244"/>
      <c r="D16" s="244"/>
      <c r="E16" s="244"/>
      <c r="F16" s="244"/>
      <c r="G16" s="1136" t="s">
        <v>477</v>
      </c>
      <c r="H16" s="1137"/>
      <c r="I16" s="1137"/>
      <c r="J16" s="1138"/>
      <c r="K16" s="268">
        <v>-97204</v>
      </c>
      <c r="L16" s="268">
        <v>-6880</v>
      </c>
      <c r="M16" s="269">
        <v>-9813</v>
      </c>
      <c r="N16" s="270">
        <v>-29.9</v>
      </c>
    </row>
    <row r="17" spans="1:16" x14ac:dyDescent="0.15">
      <c r="A17" s="248"/>
      <c r="B17" s="244"/>
      <c r="C17" s="244"/>
      <c r="D17" s="244"/>
      <c r="E17" s="244"/>
      <c r="F17" s="244"/>
      <c r="G17" s="1136" t="s">
        <v>171</v>
      </c>
      <c r="H17" s="1137"/>
      <c r="I17" s="1137"/>
      <c r="J17" s="1138"/>
      <c r="K17" s="268">
        <v>962979</v>
      </c>
      <c r="L17" s="268">
        <v>68161</v>
      </c>
      <c r="M17" s="269">
        <v>109116</v>
      </c>
      <c r="N17" s="270">
        <v>-37.5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30" t="s">
        <v>482</v>
      </c>
      <c r="H21" s="1131"/>
      <c r="I21" s="1131"/>
      <c r="J21" s="1132"/>
      <c r="K21" s="280">
        <v>6.16</v>
      </c>
      <c r="L21" s="281">
        <v>10.38</v>
      </c>
      <c r="M21" s="282">
        <v>-4.22</v>
      </c>
      <c r="N21" s="249"/>
      <c r="O21" s="283"/>
      <c r="P21" s="279"/>
    </row>
    <row r="22" spans="1:16" s="284" customFormat="1" x14ac:dyDescent="0.15">
      <c r="A22" s="279"/>
      <c r="B22" s="249"/>
      <c r="C22" s="249"/>
      <c r="D22" s="249"/>
      <c r="E22" s="249"/>
      <c r="F22" s="249"/>
      <c r="G22" s="1130" t="s">
        <v>483</v>
      </c>
      <c r="H22" s="1131"/>
      <c r="I22" s="1131"/>
      <c r="J22" s="1132"/>
      <c r="K22" s="285">
        <v>96.8</v>
      </c>
      <c r="L22" s="286">
        <v>95.1</v>
      </c>
      <c r="M22" s="287">
        <v>1.7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19" t="s">
        <v>464</v>
      </c>
      <c r="L30" s="254"/>
      <c r="M30" s="255" t="s">
        <v>465</v>
      </c>
      <c r="N30" s="256"/>
    </row>
    <row r="31" spans="1:16" x14ac:dyDescent="0.15">
      <c r="A31" s="248"/>
      <c r="B31" s="244"/>
      <c r="C31" s="244"/>
      <c r="D31" s="244"/>
      <c r="E31" s="244"/>
      <c r="F31" s="244"/>
      <c r="G31" s="257"/>
      <c r="H31" s="258"/>
      <c r="I31" s="258"/>
      <c r="J31" s="259"/>
      <c r="K31" s="1120"/>
      <c r="L31" s="260" t="s">
        <v>466</v>
      </c>
      <c r="M31" s="261" t="s">
        <v>467</v>
      </c>
      <c r="N31" s="262" t="s">
        <v>468</v>
      </c>
    </row>
    <row r="32" spans="1:16" ht="27" customHeight="1" x14ac:dyDescent="0.15">
      <c r="A32" s="248"/>
      <c r="B32" s="244"/>
      <c r="C32" s="244"/>
      <c r="D32" s="244"/>
      <c r="E32" s="244"/>
      <c r="F32" s="244"/>
      <c r="G32" s="1121" t="s">
        <v>486</v>
      </c>
      <c r="H32" s="1122"/>
      <c r="I32" s="1122"/>
      <c r="J32" s="1123"/>
      <c r="K32" s="294">
        <v>849003</v>
      </c>
      <c r="L32" s="294">
        <v>60094</v>
      </c>
      <c r="M32" s="295">
        <v>57190</v>
      </c>
      <c r="N32" s="296">
        <v>5.0999999999999996</v>
      </c>
    </row>
    <row r="33" spans="1:16" ht="13.5" customHeight="1" x14ac:dyDescent="0.15">
      <c r="A33" s="248"/>
      <c r="B33" s="244"/>
      <c r="C33" s="244"/>
      <c r="D33" s="244"/>
      <c r="E33" s="244"/>
      <c r="F33" s="244"/>
      <c r="G33" s="1121" t="s">
        <v>487</v>
      </c>
      <c r="H33" s="1122"/>
      <c r="I33" s="1122"/>
      <c r="J33" s="1123"/>
      <c r="K33" s="294" t="s">
        <v>473</v>
      </c>
      <c r="L33" s="294" t="s">
        <v>473</v>
      </c>
      <c r="M33" s="295" t="s">
        <v>473</v>
      </c>
      <c r="N33" s="296" t="s">
        <v>473</v>
      </c>
    </row>
    <row r="34" spans="1:16" ht="27" customHeight="1" x14ac:dyDescent="0.15">
      <c r="A34" s="248"/>
      <c r="B34" s="244"/>
      <c r="C34" s="244"/>
      <c r="D34" s="244"/>
      <c r="E34" s="244"/>
      <c r="F34" s="244"/>
      <c r="G34" s="1121" t="s">
        <v>488</v>
      </c>
      <c r="H34" s="1122"/>
      <c r="I34" s="1122"/>
      <c r="J34" s="1123"/>
      <c r="K34" s="294" t="s">
        <v>473</v>
      </c>
      <c r="L34" s="294" t="s">
        <v>473</v>
      </c>
      <c r="M34" s="295">
        <v>1</v>
      </c>
      <c r="N34" s="296" t="s">
        <v>473</v>
      </c>
    </row>
    <row r="35" spans="1:16" ht="27" customHeight="1" x14ac:dyDescent="0.15">
      <c r="A35" s="248"/>
      <c r="B35" s="244"/>
      <c r="C35" s="244"/>
      <c r="D35" s="244"/>
      <c r="E35" s="244"/>
      <c r="F35" s="244"/>
      <c r="G35" s="1121" t="s">
        <v>489</v>
      </c>
      <c r="H35" s="1122"/>
      <c r="I35" s="1122"/>
      <c r="J35" s="1123"/>
      <c r="K35" s="294">
        <v>100982</v>
      </c>
      <c r="L35" s="294">
        <v>7148</v>
      </c>
      <c r="M35" s="295">
        <v>16809</v>
      </c>
      <c r="N35" s="296">
        <v>-57.5</v>
      </c>
    </row>
    <row r="36" spans="1:16" ht="27" customHeight="1" x14ac:dyDescent="0.15">
      <c r="A36" s="248"/>
      <c r="B36" s="244"/>
      <c r="C36" s="244"/>
      <c r="D36" s="244"/>
      <c r="E36" s="244"/>
      <c r="F36" s="244"/>
      <c r="G36" s="1121" t="s">
        <v>490</v>
      </c>
      <c r="H36" s="1122"/>
      <c r="I36" s="1122"/>
      <c r="J36" s="1123"/>
      <c r="K36" s="294">
        <v>48048</v>
      </c>
      <c r="L36" s="294">
        <v>3401</v>
      </c>
      <c r="M36" s="295">
        <v>4695</v>
      </c>
      <c r="N36" s="296">
        <v>-27.6</v>
      </c>
    </row>
    <row r="37" spans="1:16" ht="13.5" customHeight="1" x14ac:dyDescent="0.15">
      <c r="A37" s="248"/>
      <c r="B37" s="244"/>
      <c r="C37" s="244"/>
      <c r="D37" s="244"/>
      <c r="E37" s="244"/>
      <c r="F37" s="244"/>
      <c r="G37" s="1121" t="s">
        <v>491</v>
      </c>
      <c r="H37" s="1122"/>
      <c r="I37" s="1122"/>
      <c r="J37" s="1123"/>
      <c r="K37" s="294">
        <v>45869</v>
      </c>
      <c r="L37" s="294">
        <v>3247</v>
      </c>
      <c r="M37" s="295">
        <v>1282</v>
      </c>
      <c r="N37" s="296">
        <v>153.30000000000001</v>
      </c>
    </row>
    <row r="38" spans="1:16" ht="27" customHeight="1" x14ac:dyDescent="0.15">
      <c r="A38" s="248"/>
      <c r="B38" s="244"/>
      <c r="C38" s="244"/>
      <c r="D38" s="244"/>
      <c r="E38" s="244"/>
      <c r="F38" s="244"/>
      <c r="G38" s="1124" t="s">
        <v>492</v>
      </c>
      <c r="H38" s="1125"/>
      <c r="I38" s="1125"/>
      <c r="J38" s="1126"/>
      <c r="K38" s="297" t="s">
        <v>473</v>
      </c>
      <c r="L38" s="297" t="s">
        <v>473</v>
      </c>
      <c r="M38" s="298">
        <v>8</v>
      </c>
      <c r="N38" s="299" t="s">
        <v>473</v>
      </c>
      <c r="O38" s="293"/>
    </row>
    <row r="39" spans="1:16" x14ac:dyDescent="0.15">
      <c r="A39" s="248"/>
      <c r="B39" s="244"/>
      <c r="C39" s="244"/>
      <c r="D39" s="244"/>
      <c r="E39" s="244"/>
      <c r="F39" s="244"/>
      <c r="G39" s="1124" t="s">
        <v>493</v>
      </c>
      <c r="H39" s="1125"/>
      <c r="I39" s="1125"/>
      <c r="J39" s="1126"/>
      <c r="K39" s="300">
        <v>-12024</v>
      </c>
      <c r="L39" s="300">
        <v>-851</v>
      </c>
      <c r="M39" s="301">
        <v>-2615</v>
      </c>
      <c r="N39" s="302">
        <v>-67.5</v>
      </c>
      <c r="O39" s="293"/>
    </row>
    <row r="40" spans="1:16" ht="27" customHeight="1" x14ac:dyDescent="0.15">
      <c r="A40" s="248"/>
      <c r="B40" s="244"/>
      <c r="C40" s="244"/>
      <c r="D40" s="244"/>
      <c r="E40" s="244"/>
      <c r="F40" s="244"/>
      <c r="G40" s="1121" t="s">
        <v>494</v>
      </c>
      <c r="H40" s="1122"/>
      <c r="I40" s="1122"/>
      <c r="J40" s="1123"/>
      <c r="K40" s="300">
        <v>-691060</v>
      </c>
      <c r="L40" s="300">
        <v>-48914</v>
      </c>
      <c r="M40" s="301">
        <v>-54029</v>
      </c>
      <c r="N40" s="302">
        <v>-9.5</v>
      </c>
      <c r="O40" s="293"/>
    </row>
    <row r="41" spans="1:16" x14ac:dyDescent="0.15">
      <c r="A41" s="248"/>
      <c r="B41" s="244"/>
      <c r="C41" s="244"/>
      <c r="D41" s="244"/>
      <c r="E41" s="244"/>
      <c r="F41" s="244"/>
      <c r="G41" s="1127" t="s">
        <v>281</v>
      </c>
      <c r="H41" s="1128"/>
      <c r="I41" s="1128"/>
      <c r="J41" s="1129"/>
      <c r="K41" s="294">
        <v>340818</v>
      </c>
      <c r="L41" s="300">
        <v>24124</v>
      </c>
      <c r="M41" s="301">
        <v>23340</v>
      </c>
      <c r="N41" s="302">
        <v>3.4</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14" t="s">
        <v>464</v>
      </c>
      <c r="J49" s="1116" t="s">
        <v>498</v>
      </c>
      <c r="K49" s="1117"/>
      <c r="L49" s="1117"/>
      <c r="M49" s="1117"/>
      <c r="N49" s="1118"/>
    </row>
    <row r="50" spans="1:14" x14ac:dyDescent="0.15">
      <c r="A50" s="248"/>
      <c r="B50" s="244"/>
      <c r="C50" s="244"/>
      <c r="D50" s="244"/>
      <c r="E50" s="244"/>
      <c r="F50" s="244"/>
      <c r="G50" s="312"/>
      <c r="H50" s="313"/>
      <c r="I50" s="1115"/>
      <c r="J50" s="314" t="s">
        <v>499</v>
      </c>
      <c r="K50" s="315" t="s">
        <v>500</v>
      </c>
      <c r="L50" s="316" t="s">
        <v>501</v>
      </c>
      <c r="M50" s="317" t="s">
        <v>502</v>
      </c>
      <c r="N50" s="318" t="s">
        <v>503</v>
      </c>
    </row>
    <row r="51" spans="1:14" x14ac:dyDescent="0.15">
      <c r="A51" s="248"/>
      <c r="B51" s="244"/>
      <c r="C51" s="244"/>
      <c r="D51" s="244"/>
      <c r="E51" s="244"/>
      <c r="F51" s="244"/>
      <c r="G51" s="310" t="s">
        <v>504</v>
      </c>
      <c r="H51" s="311"/>
      <c r="I51" s="319">
        <v>546175</v>
      </c>
      <c r="J51" s="320">
        <v>37484</v>
      </c>
      <c r="K51" s="321">
        <v>-45</v>
      </c>
      <c r="L51" s="322">
        <v>64717</v>
      </c>
      <c r="M51" s="323">
        <v>-1.2</v>
      </c>
      <c r="N51" s="324">
        <v>-43.8</v>
      </c>
    </row>
    <row r="52" spans="1:14" x14ac:dyDescent="0.15">
      <c r="A52" s="248"/>
      <c r="B52" s="244"/>
      <c r="C52" s="244"/>
      <c r="D52" s="244"/>
      <c r="E52" s="244"/>
      <c r="F52" s="244"/>
      <c r="G52" s="325"/>
      <c r="H52" s="326" t="s">
        <v>505</v>
      </c>
      <c r="I52" s="327">
        <v>366643</v>
      </c>
      <c r="J52" s="328">
        <v>25163</v>
      </c>
      <c r="K52" s="329">
        <v>-46</v>
      </c>
      <c r="L52" s="330">
        <v>31931</v>
      </c>
      <c r="M52" s="331">
        <v>-2.8</v>
      </c>
      <c r="N52" s="332">
        <v>-43.2</v>
      </c>
    </row>
    <row r="53" spans="1:14" x14ac:dyDescent="0.15">
      <c r="A53" s="248"/>
      <c r="B53" s="244"/>
      <c r="C53" s="244"/>
      <c r="D53" s="244"/>
      <c r="E53" s="244"/>
      <c r="F53" s="244"/>
      <c r="G53" s="310" t="s">
        <v>506</v>
      </c>
      <c r="H53" s="311"/>
      <c r="I53" s="319">
        <v>559996</v>
      </c>
      <c r="J53" s="320">
        <v>38647</v>
      </c>
      <c r="K53" s="321">
        <v>3.1</v>
      </c>
      <c r="L53" s="322">
        <v>70897</v>
      </c>
      <c r="M53" s="323">
        <v>9.5</v>
      </c>
      <c r="N53" s="324">
        <v>-6.4</v>
      </c>
    </row>
    <row r="54" spans="1:14" x14ac:dyDescent="0.15">
      <c r="A54" s="248"/>
      <c r="B54" s="244"/>
      <c r="C54" s="244"/>
      <c r="D54" s="244"/>
      <c r="E54" s="244"/>
      <c r="F54" s="244"/>
      <c r="G54" s="325"/>
      <c r="H54" s="326" t="s">
        <v>505</v>
      </c>
      <c r="I54" s="327">
        <v>270586</v>
      </c>
      <c r="J54" s="328">
        <v>18674</v>
      </c>
      <c r="K54" s="329">
        <v>-25.8</v>
      </c>
      <c r="L54" s="330">
        <v>39878</v>
      </c>
      <c r="M54" s="331">
        <v>24.9</v>
      </c>
      <c r="N54" s="332">
        <v>-50.7</v>
      </c>
    </row>
    <row r="55" spans="1:14" x14ac:dyDescent="0.15">
      <c r="A55" s="248"/>
      <c r="B55" s="244"/>
      <c r="C55" s="244"/>
      <c r="D55" s="244"/>
      <c r="E55" s="244"/>
      <c r="F55" s="244"/>
      <c r="G55" s="310" t="s">
        <v>507</v>
      </c>
      <c r="H55" s="311"/>
      <c r="I55" s="319">
        <v>825617</v>
      </c>
      <c r="J55" s="320">
        <v>57410</v>
      </c>
      <c r="K55" s="321">
        <v>48.5</v>
      </c>
      <c r="L55" s="322">
        <v>66496</v>
      </c>
      <c r="M55" s="323">
        <v>-6.2</v>
      </c>
      <c r="N55" s="324">
        <v>54.7</v>
      </c>
    </row>
    <row r="56" spans="1:14" x14ac:dyDescent="0.15">
      <c r="A56" s="248"/>
      <c r="B56" s="244"/>
      <c r="C56" s="244"/>
      <c r="D56" s="244"/>
      <c r="E56" s="244"/>
      <c r="F56" s="244"/>
      <c r="G56" s="325"/>
      <c r="H56" s="326" t="s">
        <v>505</v>
      </c>
      <c r="I56" s="327">
        <v>318184</v>
      </c>
      <c r="J56" s="328">
        <v>22125</v>
      </c>
      <c r="K56" s="329">
        <v>18.5</v>
      </c>
      <c r="L56" s="330">
        <v>36530</v>
      </c>
      <c r="M56" s="331">
        <v>-8.4</v>
      </c>
      <c r="N56" s="332">
        <v>26.9</v>
      </c>
    </row>
    <row r="57" spans="1:14" x14ac:dyDescent="0.15">
      <c r="A57" s="248"/>
      <c r="B57" s="244"/>
      <c r="C57" s="244"/>
      <c r="D57" s="244"/>
      <c r="E57" s="244"/>
      <c r="F57" s="244"/>
      <c r="G57" s="310" t="s">
        <v>508</v>
      </c>
      <c r="H57" s="311"/>
      <c r="I57" s="319">
        <v>954693</v>
      </c>
      <c r="J57" s="320">
        <v>66865</v>
      </c>
      <c r="K57" s="321">
        <v>16.5</v>
      </c>
      <c r="L57" s="322">
        <v>82748</v>
      </c>
      <c r="M57" s="323">
        <v>24.4</v>
      </c>
      <c r="N57" s="324">
        <v>-7.9</v>
      </c>
    </row>
    <row r="58" spans="1:14" x14ac:dyDescent="0.15">
      <c r="A58" s="248"/>
      <c r="B58" s="244"/>
      <c r="C58" s="244"/>
      <c r="D58" s="244"/>
      <c r="E58" s="244"/>
      <c r="F58" s="244"/>
      <c r="G58" s="325"/>
      <c r="H58" s="326" t="s">
        <v>505</v>
      </c>
      <c r="I58" s="327">
        <v>339843</v>
      </c>
      <c r="J58" s="328">
        <v>23802</v>
      </c>
      <c r="K58" s="329">
        <v>7.6</v>
      </c>
      <c r="L58" s="330">
        <v>44732</v>
      </c>
      <c r="M58" s="331">
        <v>22.5</v>
      </c>
      <c r="N58" s="332">
        <v>-14.9</v>
      </c>
    </row>
    <row r="59" spans="1:14" x14ac:dyDescent="0.15">
      <c r="A59" s="248"/>
      <c r="B59" s="244"/>
      <c r="C59" s="244"/>
      <c r="D59" s="244"/>
      <c r="E59" s="244"/>
      <c r="F59" s="244"/>
      <c r="G59" s="310" t="s">
        <v>509</v>
      </c>
      <c r="H59" s="311"/>
      <c r="I59" s="319">
        <v>815457</v>
      </c>
      <c r="J59" s="320">
        <v>57719</v>
      </c>
      <c r="K59" s="321">
        <v>-13.7</v>
      </c>
      <c r="L59" s="322">
        <v>91837</v>
      </c>
      <c r="M59" s="323">
        <v>11</v>
      </c>
      <c r="N59" s="324">
        <v>-24.7</v>
      </c>
    </row>
    <row r="60" spans="1:14" x14ac:dyDescent="0.15">
      <c r="A60" s="248"/>
      <c r="B60" s="244"/>
      <c r="C60" s="244"/>
      <c r="D60" s="244"/>
      <c r="E60" s="244"/>
      <c r="F60" s="244"/>
      <c r="G60" s="325"/>
      <c r="H60" s="326" t="s">
        <v>505</v>
      </c>
      <c r="I60" s="333">
        <v>537682</v>
      </c>
      <c r="J60" s="328">
        <v>38058</v>
      </c>
      <c r="K60" s="329">
        <v>59.9</v>
      </c>
      <c r="L60" s="330">
        <v>54439</v>
      </c>
      <c r="M60" s="331">
        <v>21.7</v>
      </c>
      <c r="N60" s="332">
        <v>38.200000000000003</v>
      </c>
    </row>
    <row r="61" spans="1:14" x14ac:dyDescent="0.15">
      <c r="A61" s="248"/>
      <c r="B61" s="244"/>
      <c r="C61" s="244"/>
      <c r="D61" s="244"/>
      <c r="E61" s="244"/>
      <c r="F61" s="244"/>
      <c r="G61" s="310" t="s">
        <v>510</v>
      </c>
      <c r="H61" s="334"/>
      <c r="I61" s="335">
        <v>740388</v>
      </c>
      <c r="J61" s="336">
        <v>51625</v>
      </c>
      <c r="K61" s="337">
        <v>1.9</v>
      </c>
      <c r="L61" s="338">
        <v>75339</v>
      </c>
      <c r="M61" s="339">
        <v>7.5</v>
      </c>
      <c r="N61" s="324">
        <v>-5.6</v>
      </c>
    </row>
    <row r="62" spans="1:14" x14ac:dyDescent="0.15">
      <c r="A62" s="248"/>
      <c r="B62" s="244"/>
      <c r="C62" s="244"/>
      <c r="D62" s="244"/>
      <c r="E62" s="244"/>
      <c r="F62" s="244"/>
      <c r="G62" s="325"/>
      <c r="H62" s="326" t="s">
        <v>505</v>
      </c>
      <c r="I62" s="327">
        <v>366588</v>
      </c>
      <c r="J62" s="328">
        <v>25564</v>
      </c>
      <c r="K62" s="329">
        <v>2.8</v>
      </c>
      <c r="L62" s="330">
        <v>41502</v>
      </c>
      <c r="M62" s="331">
        <v>11.6</v>
      </c>
      <c r="N62" s="332">
        <v>-8.8000000000000007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39" t="s">
        <v>3</v>
      </c>
      <c r="D47" s="1139"/>
      <c r="E47" s="1140"/>
      <c r="F47" s="11">
        <v>35.43</v>
      </c>
      <c r="G47" s="12">
        <v>41.07</v>
      </c>
      <c r="H47" s="12">
        <v>43.24</v>
      </c>
      <c r="I47" s="12">
        <v>41.14</v>
      </c>
      <c r="J47" s="13">
        <v>42.17</v>
      </c>
    </row>
    <row r="48" spans="2:10" ht="57.75" customHeight="1" x14ac:dyDescent="0.15">
      <c r="B48" s="14"/>
      <c r="C48" s="1141" t="s">
        <v>4</v>
      </c>
      <c r="D48" s="1141"/>
      <c r="E48" s="1142"/>
      <c r="F48" s="15">
        <v>3.85</v>
      </c>
      <c r="G48" s="16">
        <v>3.85</v>
      </c>
      <c r="H48" s="16">
        <v>5.78</v>
      </c>
      <c r="I48" s="16">
        <v>5.15</v>
      </c>
      <c r="J48" s="17">
        <v>5.01</v>
      </c>
    </row>
    <row r="49" spans="2:10" ht="57.75" customHeight="1" thickBot="1" x14ac:dyDescent="0.2">
      <c r="B49" s="18"/>
      <c r="C49" s="1143" t="s">
        <v>5</v>
      </c>
      <c r="D49" s="1143"/>
      <c r="E49" s="1144"/>
      <c r="F49" s="19">
        <v>4.09</v>
      </c>
      <c r="G49" s="20">
        <v>2.6</v>
      </c>
      <c r="H49" s="20">
        <v>1.96</v>
      </c>
      <c r="I49" s="20" t="s">
        <v>517</v>
      </c>
      <c r="J49" s="21" t="s">
        <v>518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51" t="s">
        <v>519</v>
      </c>
      <c r="D34" s="1151"/>
      <c r="E34" s="1152"/>
      <c r="F34" s="32">
        <v>3.85</v>
      </c>
      <c r="G34" s="33">
        <v>3.84</v>
      </c>
      <c r="H34" s="33">
        <v>5.78</v>
      </c>
      <c r="I34" s="33">
        <v>5.14</v>
      </c>
      <c r="J34" s="34">
        <v>5.78</v>
      </c>
      <c r="K34" s="22"/>
      <c r="L34" s="22"/>
      <c r="M34" s="22"/>
      <c r="N34" s="22"/>
      <c r="O34" s="22"/>
      <c r="P34" s="22"/>
    </row>
    <row r="35" spans="1:16" ht="39" customHeight="1" x14ac:dyDescent="0.15">
      <c r="A35" s="22"/>
      <c r="B35" s="35"/>
      <c r="C35" s="1145" t="s">
        <v>520</v>
      </c>
      <c r="D35" s="1146"/>
      <c r="E35" s="1147"/>
      <c r="F35" s="36">
        <v>2.83</v>
      </c>
      <c r="G35" s="37">
        <v>2.36</v>
      </c>
      <c r="H35" s="37">
        <v>3</v>
      </c>
      <c r="I35" s="37">
        <v>2.59</v>
      </c>
      <c r="J35" s="38">
        <v>2.91</v>
      </c>
      <c r="K35" s="22"/>
      <c r="L35" s="22"/>
      <c r="M35" s="22"/>
      <c r="N35" s="22"/>
      <c r="O35" s="22"/>
      <c r="P35" s="22"/>
    </row>
    <row r="36" spans="1:16" ht="39" customHeight="1" x14ac:dyDescent="0.15">
      <c r="A36" s="22"/>
      <c r="B36" s="35"/>
      <c r="C36" s="1145" t="s">
        <v>521</v>
      </c>
      <c r="D36" s="1146"/>
      <c r="E36" s="1147"/>
      <c r="F36" s="36">
        <v>0.4</v>
      </c>
      <c r="G36" s="37">
        <v>0.18</v>
      </c>
      <c r="H36" s="37">
        <v>0.2</v>
      </c>
      <c r="I36" s="37">
        <v>0.33</v>
      </c>
      <c r="J36" s="38">
        <v>0.19</v>
      </c>
      <c r="K36" s="22"/>
      <c r="L36" s="22"/>
      <c r="M36" s="22"/>
      <c r="N36" s="22"/>
      <c r="O36" s="22"/>
      <c r="P36" s="22"/>
    </row>
    <row r="37" spans="1:16" ht="39" customHeight="1" x14ac:dyDescent="0.15">
      <c r="A37" s="22"/>
      <c r="B37" s="35"/>
      <c r="C37" s="1145" t="s">
        <v>522</v>
      </c>
      <c r="D37" s="1146"/>
      <c r="E37" s="1147"/>
      <c r="F37" s="36">
        <v>0.01</v>
      </c>
      <c r="G37" s="37">
        <v>0.05</v>
      </c>
      <c r="H37" s="37">
        <v>0.03</v>
      </c>
      <c r="I37" s="37">
        <v>0.04</v>
      </c>
      <c r="J37" s="38">
        <v>0.06</v>
      </c>
      <c r="K37" s="22"/>
      <c r="L37" s="22"/>
      <c r="M37" s="22"/>
      <c r="N37" s="22"/>
      <c r="O37" s="22"/>
      <c r="P37" s="22"/>
    </row>
    <row r="38" spans="1:16" ht="39" customHeight="1" x14ac:dyDescent="0.15">
      <c r="A38" s="22"/>
      <c r="B38" s="35"/>
      <c r="C38" s="1145" t="s">
        <v>523</v>
      </c>
      <c r="D38" s="1146"/>
      <c r="E38" s="1147"/>
      <c r="F38" s="36">
        <v>0.01</v>
      </c>
      <c r="G38" s="37">
        <v>0</v>
      </c>
      <c r="H38" s="37">
        <v>0.01</v>
      </c>
      <c r="I38" s="37">
        <v>0</v>
      </c>
      <c r="J38" s="38">
        <v>0.01</v>
      </c>
      <c r="K38" s="22"/>
      <c r="L38" s="22"/>
      <c r="M38" s="22"/>
      <c r="N38" s="22"/>
      <c r="O38" s="22"/>
      <c r="P38" s="22"/>
    </row>
    <row r="39" spans="1:16" ht="39" customHeight="1" x14ac:dyDescent="0.15">
      <c r="A39" s="22"/>
      <c r="B39" s="35"/>
      <c r="C39" s="1145" t="s">
        <v>524</v>
      </c>
      <c r="D39" s="1146"/>
      <c r="E39" s="1147"/>
      <c r="F39" s="36">
        <v>0</v>
      </c>
      <c r="G39" s="37">
        <v>0</v>
      </c>
      <c r="H39" s="37">
        <v>0</v>
      </c>
      <c r="I39" s="37">
        <v>0.01</v>
      </c>
      <c r="J39" s="38">
        <v>0.01</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525</v>
      </c>
      <c r="D42" s="1146"/>
      <c r="E42" s="1147"/>
      <c r="F42" s="36" t="s">
        <v>473</v>
      </c>
      <c r="G42" s="37" t="s">
        <v>473</v>
      </c>
      <c r="H42" s="37" t="s">
        <v>473</v>
      </c>
      <c r="I42" s="37" t="s">
        <v>473</v>
      </c>
      <c r="J42" s="38" t="s">
        <v>473</v>
      </c>
      <c r="K42" s="22"/>
      <c r="L42" s="22"/>
      <c r="M42" s="22"/>
      <c r="N42" s="22"/>
      <c r="O42" s="22"/>
      <c r="P42" s="22"/>
    </row>
    <row r="43" spans="1:16" ht="39" customHeight="1" thickBot="1" x14ac:dyDescent="0.2">
      <c r="A43" s="22"/>
      <c r="B43" s="40"/>
      <c r="C43" s="1148" t="s">
        <v>526</v>
      </c>
      <c r="D43" s="1149"/>
      <c r="E43" s="1150"/>
      <c r="F43" s="41">
        <v>0</v>
      </c>
      <c r="G43" s="42" t="s">
        <v>473</v>
      </c>
      <c r="H43" s="42" t="s">
        <v>473</v>
      </c>
      <c r="I43" s="42" t="s">
        <v>473</v>
      </c>
      <c r="J43" s="43" t="s">
        <v>473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920</v>
      </c>
      <c r="L45" s="60">
        <v>919</v>
      </c>
      <c r="M45" s="60">
        <v>941</v>
      </c>
      <c r="N45" s="60">
        <v>933</v>
      </c>
      <c r="O45" s="61">
        <v>849</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x14ac:dyDescent="0.15">
      <c r="A48" s="48"/>
      <c r="B48" s="1163"/>
      <c r="C48" s="1164"/>
      <c r="D48" s="62"/>
      <c r="E48" s="1155" t="s">
        <v>15</v>
      </c>
      <c r="F48" s="1155"/>
      <c r="G48" s="1155"/>
      <c r="H48" s="1155"/>
      <c r="I48" s="1155"/>
      <c r="J48" s="1156"/>
      <c r="K48" s="63">
        <v>64</v>
      </c>
      <c r="L48" s="64">
        <v>70</v>
      </c>
      <c r="M48" s="64">
        <v>75</v>
      </c>
      <c r="N48" s="64">
        <v>87</v>
      </c>
      <c r="O48" s="65">
        <v>101</v>
      </c>
      <c r="P48" s="48"/>
      <c r="Q48" s="48"/>
      <c r="R48" s="48"/>
      <c r="S48" s="48"/>
      <c r="T48" s="48"/>
      <c r="U48" s="48"/>
    </row>
    <row r="49" spans="1:21" ht="30.75" customHeight="1" x14ac:dyDescent="0.15">
      <c r="A49" s="48"/>
      <c r="B49" s="1163"/>
      <c r="C49" s="1164"/>
      <c r="D49" s="62"/>
      <c r="E49" s="1155" t="s">
        <v>16</v>
      </c>
      <c r="F49" s="1155"/>
      <c r="G49" s="1155"/>
      <c r="H49" s="1155"/>
      <c r="I49" s="1155"/>
      <c r="J49" s="1156"/>
      <c r="K49" s="63">
        <v>73</v>
      </c>
      <c r="L49" s="64">
        <v>59</v>
      </c>
      <c r="M49" s="64">
        <v>54</v>
      </c>
      <c r="N49" s="64">
        <v>52</v>
      </c>
      <c r="O49" s="65">
        <v>48</v>
      </c>
      <c r="P49" s="48"/>
      <c r="Q49" s="48"/>
      <c r="R49" s="48"/>
      <c r="S49" s="48"/>
      <c r="T49" s="48"/>
      <c r="U49" s="48"/>
    </row>
    <row r="50" spans="1:21" ht="30.75" customHeight="1" x14ac:dyDescent="0.15">
      <c r="A50" s="48"/>
      <c r="B50" s="1163"/>
      <c r="C50" s="1164"/>
      <c r="D50" s="62"/>
      <c r="E50" s="1155" t="s">
        <v>17</v>
      </c>
      <c r="F50" s="1155"/>
      <c r="G50" s="1155"/>
      <c r="H50" s="1155"/>
      <c r="I50" s="1155"/>
      <c r="J50" s="1156"/>
      <c r="K50" s="63">
        <v>50</v>
      </c>
      <c r="L50" s="64">
        <v>47</v>
      </c>
      <c r="M50" s="64">
        <v>46</v>
      </c>
      <c r="N50" s="64">
        <v>46</v>
      </c>
      <c r="O50" s="65">
        <v>46</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473</v>
      </c>
      <c r="L51" s="64" t="s">
        <v>473</v>
      </c>
      <c r="M51" s="64" t="s">
        <v>473</v>
      </c>
      <c r="N51" s="64" t="s">
        <v>473</v>
      </c>
      <c r="O51" s="65" t="s">
        <v>473</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679</v>
      </c>
      <c r="L52" s="64">
        <v>678</v>
      </c>
      <c r="M52" s="64">
        <v>681</v>
      </c>
      <c r="N52" s="64">
        <v>683</v>
      </c>
      <c r="O52" s="65">
        <v>702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428</v>
      </c>
      <c r="L53" s="69">
        <v>417</v>
      </c>
      <c r="M53" s="69">
        <v>435</v>
      </c>
      <c r="N53" s="69">
        <v>435</v>
      </c>
      <c r="O53" s="70">
        <v>342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2016-05-01T08:05:50Z</cp:lastPrinted>
  <dcterms:created xsi:type="dcterms:W3CDTF">2016-02-15T00:34:06Z</dcterms:created>
  <dcterms:modified xsi:type="dcterms:W3CDTF">2016-05-06T11:12:27Z</dcterms:modified>
  <cp:category/>
</cp:coreProperties>
</file>