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AM36" i="9"/>
  <c r="CO35" i="9"/>
  <c r="AM35" i="9"/>
  <c r="C34" i="9"/>
  <c r="C35" i="9" l="1"/>
  <c r="C36" i="9" s="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W34" i="9" l="1"/>
  <c r="BW35" i="9" l="1"/>
  <c r="BW36" i="9" s="1"/>
  <c r="BW37" i="9" s="1"/>
  <c r="BW38" i="9" s="1"/>
  <c r="BW39" i="9" s="1"/>
  <c r="BW40" i="9" s="1"/>
  <c r="BW41" i="9" s="1"/>
  <c r="BW42" i="9" s="1"/>
  <c r="BW43" i="9" s="1"/>
  <c r="CO34" i="9"/>
</calcChain>
</file>

<file path=xl/sharedStrings.xml><?xml version="1.0" encoding="utf-8"?>
<sst xmlns="http://schemas.openxmlformats.org/spreadsheetml/2006/main" count="1047" uniqueCount="552">
  <si>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</si>
  <si>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</si>
  <si>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</si>
  <si>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</si>
  <si>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</si>
  <si>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</si>
  <si>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</si>
  <si>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</si>
  <si>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</si>
  <si>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</si>
  <si>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</si>
  <si>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</si>
  <si>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</si>
  <si>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</si>
  <si>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</si>
  <si>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</si>
  <si>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</si>
  <si>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</si>
  <si>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</si>
  <si>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</si>
  <si>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</si>
  <si>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</si>
  <si>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</si>
  <si>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</si>
  <si>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</si>
  <si>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</si>
  <si>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</si>
  <si>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</si>
  <si>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</si>
  <si>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</si>
  <si>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</si>
  <si>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</si>
  <si>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</si>
  <si>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</si>
  <si>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</si>
  <si>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</si>
  <si>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</si>
  <si>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</si>
  <si>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</si>
  <si>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</si>
  <si>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</si>
  <si>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</si>
  <si>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</si>
  <si>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</si>
  <si>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</si>
  <si>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</si>
  <si>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</si>
  <si>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</si>
  <si>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</si>
  <si>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</si>
  <si>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</si>
  <si>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</si>
  <si>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</si>
  <si>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</si>
  <si>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</si>
  <si>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</si>
  <si>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</si>
  <si>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</si>
  <si>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</si>
  <si>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</si>
  <si>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</si>
  <si>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</si>
  <si>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</si>
  <si>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</si>
  <si>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</si>
  <si>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</si>
  <si>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</si>
  <si>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</si>
  <si>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</si>
  <si>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</si>
  <si>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</si>
  <si>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</si>
  <si>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</si>
  <si>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</si>
  <si>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</si>
  <si>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</si>
  <si>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</si>
  <si>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</si>
  <si>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</si>
  <si>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</si>
  <si>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</si>
  <si>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</si>
  <si>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</si>
  <si>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</si>
  <si>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</si>
  <si>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</si>
  <si>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</si>
  <si>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</si>
  <si>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</si>
  <si>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</si>
  <si>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</si>
  <si>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</si>
  <si>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</si>
  <si>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</si>
  <si>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</si>
  <si>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</si>
  <si>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</si>
  <si>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</si>
  <si>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</si>
  <si>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</si>
  <si>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</si>
  <si>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</si>
  <si>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</si>
  <si>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</si>
  <si>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</si>
  <si>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</si>
  <si>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</si>
  <si>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</si>
  <si>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</si>
  <si>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</si>
  <si>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</si>
  <si>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</si>
  <si>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</si>
  <si>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</si>
  <si>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</si>
  <si>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</si>
  <si>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</si>
  <si>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</si>
  <si>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</si>
  <si>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</si>
  <si>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</si>
  <si>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</si>
  <si>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</si>
  <si>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</si>
  <si>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</si>
  <si>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</si>
  <si>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</si>
  <si>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</si>
  <si>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</si>
  <si>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</si>
  <si>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</si>
  <si>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</si>
  <si>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</si>
  <si>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</si>
  <si>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</si>
  <si>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</si>
  <si>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</si>
  <si>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</si>
  <si>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</si>
  <si>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</si>
  <si>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</si>
  <si>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</si>
  <si>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</si>
  <si>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</si>
  <si>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</si>
  <si>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</si>
  <si>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</si>
  <si>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</si>
  <si>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</si>
  <si>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</si>
  <si>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</si>
  <si>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</si>
  <si>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</si>
  <si>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</si>
  <si>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</si>
  <si>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</si>
  <si>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</si>
  <si>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</si>
  <si>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</si>
  <si>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</si>
  <si>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</si>
  <si>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</si>
  <si>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</si>
  <si>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</si>
  <si>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</si>
  <si>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</si>
  <si>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</si>
  <si>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</si>
  <si>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</si>
  <si>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</si>
  <si>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</si>
  <si>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</si>
  <si>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</si>
  <si>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</si>
  <si>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</si>
  <si>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</si>
  <si>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</si>
  <si>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</si>
  <si>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</si>
  <si>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</si>
  <si>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</si>
  <si>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</si>
  <si>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</si>
  <si>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</si>
  <si>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</si>
  <si>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</si>
  <si>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</si>
  <si>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</si>
  <si>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</si>
  <si>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</si>
  <si>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</si>
  <si>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</si>
  <si>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</si>
  <si>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</si>
  <si>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青森県南部町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</si>
  <si>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</si>
  <si>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</si>
  <si>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</si>
  <si>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</si>
  <si>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</si>
  <si>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</si>
  <si>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</si>
  <si>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</si>
  <si>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</si>
  <si>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</si>
  <si>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</si>
  <si>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</si>
  <si>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</si>
  <si>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</si>
  <si>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</si>
  <si>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</si>
  <si>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</si>
  <si>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</si>
  <si>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</si>
  <si>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</si>
  <si>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</si>
  <si>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</si>
  <si>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</si>
  <si>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</si>
  <si>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</si>
  <si>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</si>
  <si>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</si>
  <si>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</si>
  <si>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</si>
  <si>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</si>
  <si>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</si>
  <si>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</si>
  <si>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</si>
  <si>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</si>
  <si>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</si>
  <si>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</si>
  <si>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</si>
  <si>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</si>
  <si>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</si>
  <si>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</si>
  <si>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</si>
  <si>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</si>
  <si>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</si>
  <si>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</si>
  <si>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</si>
  <si>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</si>
  <si>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</si>
  <si>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</si>
  <si>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</si>
  <si>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</si>
  <si>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</si>
  <si>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</si>
  <si>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</si>
  <si>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</si>
  <si>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</si>
  <si>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</si>
  <si>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</si>
  <si>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</si>
  <si>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</si>
  <si>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</si>
  <si>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</si>
  <si>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</si>
  <si>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</si>
  <si>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</si>
  <si>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</si>
  <si>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</si>
  <si>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</si>
  <si>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</si>
  <si>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</si>
  <si>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</si>
  <si>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</si>
  <si>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</si>
  <si>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</si>
  <si>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</si>
  <si>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</si>
  <si>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</si>
  <si>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</si>
  <si>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</si>
  <si>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</si>
  <si>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</si>
  <si>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</si>
  <si>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</si>
  <si>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</si>
  <si>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</si>
  <si>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</si>
  <si>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</si>
  <si>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</si>
  <si>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</si>
  <si>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</si>
  <si>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</si>
  <si>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</si>
  <si>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</si>
  <si>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</si>
  <si>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</si>
  <si>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</si>
  <si>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</si>
  <si>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</si>
  <si>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</si>
  <si>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</si>
  <si>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</si>
  <si>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</si>
  <si>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</si>
  <si>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</si>
  <si>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</si>
  <si>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</si>
  <si>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</si>
  <si>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</si>
  <si>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</si>
  <si>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</si>
  <si>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</si>
  <si>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</si>
  <si>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</si>
  <si>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</si>
  <si>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</si>
  <si>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</si>
  <si>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</si>
  <si>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</si>
  <si>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</si>
  <si>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</si>
  <si>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</si>
  <si>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</si>
  <si>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</si>
  <si>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</si>
  <si>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</si>
  <si>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</si>
  <si>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</si>
  <si>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</si>
  <si>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</si>
  <si>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</si>
  <si>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</si>
  <si>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</si>
  <si>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</si>
  <si>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</si>
  <si>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</si>
  <si>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</si>
  <si>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</si>
  <si>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</si>
  <si>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</si>
  <si>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</si>
  <si>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</si>
  <si>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</si>
  <si>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</si>
  <si>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</si>
  <si>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</si>
  <si>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</si>
  <si>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</si>
  <si>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</si>
  <si>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</si>
  <si>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</si>
  <si>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青森県南部町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</si>
  <si>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</si>
  <si>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</si>
  <si>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</si>
  <si>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</si>
  <si>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</si>
  <si>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</si>
  <si>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</si>
  <si>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</si>
  <si>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</si>
  <si>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</si>
  <si>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</si>
  <si>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</si>
  <si>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</si>
  <si>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</si>
  <si>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</si>
  <si>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</si>
  <si>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</si>
  <si>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</si>
  <si>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</si>
  <si>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</si>
  <si>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</si>
  <si>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農林漁業体験実習館事業特別会計</t>
    <phoneticPr fontId="5"/>
  </si>
  <si>
    <t>ボートピア交付金事業特別会計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</si>
  <si>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</si>
  <si>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</si>
  <si>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</si>
  <si>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</si>
  <si>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</si>
  <si>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</si>
  <si>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</si>
  <si>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</si>
  <si>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</si>
  <si>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</si>
  <si>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</si>
  <si>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</si>
  <si>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</si>
  <si>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</si>
  <si>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</si>
  <si>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</si>
  <si>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</si>
  <si>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介護老人保健施設特別会計</t>
    <phoneticPr fontId="5"/>
  </si>
  <si>
    <t>国民健康保険名川病院事業会計</t>
    <phoneticPr fontId="5"/>
  </si>
  <si>
    <t>法適用企業</t>
    <phoneticPr fontId="5"/>
  </si>
  <si>
    <t>町営地方卸売市場特別会計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</si>
  <si>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</si>
  <si>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</si>
  <si>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</si>
  <si>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</si>
  <si>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</si>
  <si>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</si>
  <si>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</si>
  <si>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</si>
  <si>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</si>
  <si>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</si>
  <si>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</si>
  <si>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</si>
  <si>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</si>
  <si>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</si>
  <si>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</si>
  <si>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</si>
  <si>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</si>
  <si>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</si>
  <si>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</si>
  <si>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</si>
  <si>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</si>
  <si>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</si>
  <si>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</si>
  <si>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</si>
  <si>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</si>
  <si>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</si>
  <si>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</si>
  <si>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</si>
  <si>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</si>
  <si>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</si>
  <si>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</si>
  <si>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</si>
  <si>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</si>
  <si>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</si>
  <si>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</si>
  <si>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</si>
  <si>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</si>
  <si>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</si>
  <si>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</si>
  <si>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</si>
  <si>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</si>
  <si>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</si>
  <si>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</si>
  <si>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</si>
  <si>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</si>
  <si>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</si>
  <si>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</si>
  <si>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</si>
  <si>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</si>
  <si>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</si>
  <si>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</si>
  <si>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</si>
  <si>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</si>
  <si>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</si>
  <si>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</si>
  <si>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</si>
  <si>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</si>
  <si>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</si>
  <si>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</si>
  <si>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</si>
  <si>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</si>
  <si>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</si>
  <si>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</si>
  <si>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</si>
  <si>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</si>
  <si>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</si>
  <si>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</si>
  <si>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</si>
  <si>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</si>
  <si>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</si>
  <si>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</si>
  <si>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</si>
  <si>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</si>
  <si>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</si>
  <si>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</si>
  <si>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</si>
  <si>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</si>
  <si>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</si>
  <si>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</si>
  <si>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</si>
  <si>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</si>
  <si>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</si>
  <si>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</si>
  <si>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</si>
  <si>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</si>
  <si>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</si>
  <si>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</si>
  <si>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</si>
  <si>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</si>
  <si>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</si>
  <si>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</si>
  <si>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</si>
  <si>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</si>
  <si>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</si>
  <si>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</si>
  <si>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</si>
  <si>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</si>
  <si>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</si>
  <si>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</si>
  <si>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</si>
  <si>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</si>
  <si>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</si>
  <si>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</si>
  <si>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</si>
  <si>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</si>
  <si>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</si>
  <si>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</si>
  <si>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</si>
  <si>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</si>
  <si>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</si>
  <si>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</si>
  <si>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</si>
  <si>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</si>
  <si>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</si>
  <si>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</si>
  <si>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</si>
  <si>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</si>
  <si>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</si>
  <si>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</si>
  <si>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</si>
  <si>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</si>
  <si>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</si>
  <si>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</si>
  <si>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</si>
  <si>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</si>
  <si>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</si>
  <si>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</si>
  <si>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</si>
  <si>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</si>
  <si>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</si>
  <si>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</si>
  <si>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</si>
  <si>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</si>
  <si>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</si>
  <si>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</si>
  <si>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1.24</t>
  </si>
  <si>
    <t>▲ 0.54</t>
  </si>
  <si>
    <t>▲ 1.15</t>
  </si>
  <si>
    <t>国民健康保険名川病院事業会計</t>
  </si>
  <si>
    <t>一般会計</t>
  </si>
  <si>
    <t>国民健康保険特別会計</t>
  </si>
  <si>
    <t>介護保険特別会計</t>
  </si>
  <si>
    <t>町営地方卸売市場特別会計</t>
  </si>
  <si>
    <t>介護老人保健施設特別会計</t>
  </si>
  <si>
    <t>ボートピア交付金事業特別会計</t>
  </si>
  <si>
    <t>後期高齢者医療特別会計</t>
  </si>
  <si>
    <t>その他会計（赤字）</t>
  </si>
  <si>
    <t>その他会計（黒字）</t>
  </si>
  <si>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</si>
  <si>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</si>
  <si>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3">
      <t>サンノヘグン</t>
    </rPh>
    <rPh sb="3" eb="5">
      <t>フクシ</t>
    </rPh>
    <rPh sb="5" eb="7">
      <t>ジム</t>
    </rPh>
    <rPh sb="7" eb="9">
      <t>クミアイ</t>
    </rPh>
    <phoneticPr fontId="2"/>
  </si>
  <si>
    <t>三戸地区塵芥処理事務組合</t>
    <rPh sb="0" eb="2">
      <t>サンノヘ</t>
    </rPh>
    <rPh sb="2" eb="4">
      <t>チク</t>
    </rPh>
    <rPh sb="4" eb="6">
      <t>ジンカイ</t>
    </rPh>
    <rPh sb="6" eb="8">
      <t>ショリ</t>
    </rPh>
    <rPh sb="8" eb="10">
      <t>ジム</t>
    </rPh>
    <rPh sb="10" eb="12">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</si>
  <si>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</si>
  <si>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</si>
  <si>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</si>
  <si>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</si>
  <si>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</si>
  <si>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青森県市町村職員退職組合</t>
    <rPh sb="0" eb="3">
      <t>アオモリケン</t>
    </rPh>
    <rPh sb="3" eb="6">
      <t>シチョウソン</t>
    </rPh>
    <rPh sb="6" eb="8">
      <t>ショクイン</t>
    </rPh>
    <rPh sb="8" eb="10">
      <t>タイショク</t>
    </rPh>
    <rPh sb="10" eb="12">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</si>
  <si>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</si>
  <si>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</si>
  <si>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</si>
  <si>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南部町健康増進公社</t>
    <rPh sb="0" eb="3">
      <t>ナンブチョウ</t>
    </rPh>
    <rPh sb="3" eb="5">
      <t>ケンコウ</t>
    </rPh>
    <rPh sb="5" eb="7">
      <t>ゾウシン</t>
    </rPh>
    <rPh sb="7" eb="9">
      <t>コウシャ</t>
    </rPh>
    <phoneticPr fontId="2"/>
  </si>
  <si>
    <t>南部町病院事業会計</t>
    <rPh sb="0" eb="3">
      <t>ナンブチョウ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</si>
</sst>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82848</c:v>
                </c:pt>
                <c:pt idx="1">
                  <c:v>56489</c:v>
                </c:pt>
                <c:pt idx="2">
                  <c:v>46061</c:v>
                </c:pt>
                <c:pt idx="3">
                  <c:v>50415</c:v>
                </c:pt>
                <c:pt idx="4">
                  <c:v>85272</c:v>
                </c:pt>
              </c:numCache>
            </c:numRef>
          </c:val>
          <c:smooth val="0"/>
        </c:ser>
        <c:dLbls>
          <c:showLegendKey val="0"/>
          <c:showVal val="0"/>
          <c:showCatName val="0"/>
          <c:showSerName val="0"/>
          <c:showPercent val="0"/>
          <c:showBubbleSize val="0"/>
        </c:dLbls>
        <c:marker val="1"/>
        <c:smooth val="0"/>
        <c:axId val="201969240"/>
        <c:axId val="203390688"/>
      </c:lineChart>
      <c:catAx>
        <c:axId val="201969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390688"/>
        <c:crosses val="autoZero"/>
        <c:auto val="1"/>
        <c:lblAlgn val="ctr"/>
        <c:lblOffset val="100"/>
        <c:tickLblSkip val="1"/>
        <c:tickMarkSkip val="1"/>
        <c:noMultiLvlLbl val="0"/>
      </c:catAx>
      <c:valAx>
        <c:axId val="203390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969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3.78</c:v>
                </c:pt>
                <c:pt idx="1">
                  <c:v>3.45</c:v>
                </c:pt>
                <c:pt idx="2">
                  <c:v>2.96</c:v>
                </c:pt>
                <c:pt idx="3">
                  <c:v>2.84</c:v>
                </c:pt>
                <c:pt idx="4">
                  <c:v>3.82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8.9</c:v>
                </c:pt>
                <c:pt idx="1">
                  <c:v>12.03</c:v>
                </c:pt>
                <c:pt idx="2">
                  <c:v>14.2</c:v>
                </c:pt>
                <c:pt idx="3">
                  <c:v>14.26</c:v>
                </c:pt>
                <c:pt idx="4">
                  <c:v>15.81</c:v>
                </c:pt>
              </c:numCache>
            </c:numRef>
          </c:val>
        </c:ser>
        <c:dLbls>
          <c:showLegendKey val="0"/>
          <c:showVal val="0"/>
          <c:showCatName val="0"/>
          <c:showSerName val="0"/>
          <c:showPercent val="0"/>
          <c:showBubbleSize val="0"/>
        </c:dLbls>
        <c:gapWidth val="250"/>
        <c:overlap val="100"/>
        <c:axId val="203391472"/>
        <c:axId val="203391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0.36</c:v>
                </c:pt>
                <c:pt idx="1">
                  <c:v>-1.24</c:v>
                </c:pt>
                <c:pt idx="2">
                  <c:v>-0.54</c:v>
                </c:pt>
                <c:pt idx="3">
                  <c:v>-1.1499999999999999</c:v>
                </c:pt>
                <c:pt idx="4">
                  <c:v>3.71</c:v>
                </c:pt>
              </c:numCache>
            </c:numRef>
          </c:val>
          <c:smooth val="0"/>
        </c:ser>
        <c:dLbls>
          <c:showLegendKey val="0"/>
          <c:showVal val="0"/>
          <c:showCatName val="0"/>
          <c:showSerName val="0"/>
          <c:showPercent val="0"/>
          <c:showBubbleSize val="0"/>
        </c:dLbls>
        <c:marker val="1"/>
        <c:smooth val="0"/>
        <c:axId val="203391472"/>
        <c:axId val="203391864"/>
      </c:lineChart>
      <c:catAx>
        <c:axId val="20339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391864"/>
        <c:crosses val="autoZero"/>
        <c:auto val="1"/>
        <c:lblAlgn val="ctr"/>
        <c:lblOffset val="100"/>
        <c:tickLblSkip val="1"/>
        <c:tickMarkSkip val="1"/>
        <c:noMultiLvlLbl val="0"/>
      </c:catAx>
      <c:valAx>
        <c:axId val="203391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39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0.55000000000000004</c:v>
                </c:pt>
                <c:pt idx="2">
                  <c:v>#N/A</c:v>
                </c:pt>
                <c:pt idx="3">
                  <c:v>0.49</c:v>
                </c:pt>
                <c:pt idx="4">
                  <c:v>#N/A</c:v>
                </c:pt>
                <c:pt idx="5">
                  <c:v>0.46</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0.04</c:v>
                </c:pt>
              </c:numCache>
            </c:numRef>
          </c:val>
        </c:ser>
        <c:ser>
          <c:idx val="3"/>
          <c:order val="3"/>
          <c:tx>
            <c:strRef>
              <c:f>データシート!$A$30</c:f>
              <c:strCache>
                <c:ptCount val="1"/>
                <c:pt idx="0">
                  <c:v>ボートピア交付金事業特別会計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7.0000000000000007E-2</c:v>
                </c:pt>
                <c:pt idx="8">
                  <c:v>#N/A</c:v>
                </c:pt>
                <c:pt idx="9">
                  <c:v>0.05</c:v>
                </c:pt>
              </c:numCache>
            </c:numRef>
          </c:val>
        </c:ser>
        <c:ser>
          <c:idx val="4"/>
          <c:order val="4"/>
          <c:tx>
            <c:strRef>
              <c:f>データシート!$A$31</c:f>
              <c:strCache>
                <c:ptCount val="1"/>
                <c:pt idx="0">
                  <c:v>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0.04</c:v>
                </c:pt>
                <c:pt idx="4">
                  <c:v>#N/A</c:v>
                </c:pt>
                <c:pt idx="5">
                  <c:v>7.0000000000000007E-2</c:v>
                </c:pt>
                <c:pt idx="6">
                  <c:v>#N/A</c:v>
                </c:pt>
                <c:pt idx="7">
                  <c:v>0.08</c:v>
                </c:pt>
                <c:pt idx="8">
                  <c:v>#N/A</c:v>
                </c:pt>
                <c:pt idx="9">
                  <c:v>0.13</c:v>
                </c:pt>
              </c:numCache>
            </c:numRef>
          </c:val>
        </c:ser>
        <c:ser>
          <c:idx val="5"/>
          <c:order val="5"/>
          <c:tx>
            <c:strRef>
              <c:f>データシート!$A$32</c:f>
              <c:strCache>
                <c:ptCount val="1"/>
                <c:pt idx="0">
                  <c:v>町営地方卸売市場特別会計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0.04</c:v>
                </c:pt>
                <c:pt idx="6">
                  <c:v>#N/A</c:v>
                </c:pt>
                <c:pt idx="7">
                  <c:v>0.02</c:v>
                </c:pt>
                <c:pt idx="8">
                  <c:v>#N/A</c:v>
                </c:pt>
                <c:pt idx="9">
                  <c:v>0.15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0.28999999999999998</c:v>
                </c:pt>
                <c:pt idx="2">
                  <c:v>#N/A</c:v>
                </c:pt>
                <c:pt idx="3">
                  <c:v>0.17</c:v>
                </c:pt>
                <c:pt idx="4">
                  <c:v>#N/A</c:v>
                </c:pt>
                <c:pt idx="5">
                  <c:v>0.18</c:v>
                </c:pt>
                <c:pt idx="6">
                  <c:v>#N/A</c:v>
                </c:pt>
                <c:pt idx="7">
                  <c:v>0</c:v>
                </c:pt>
                <c:pt idx="8">
                  <c:v>#N/A</c:v>
                </c:pt>
                <c:pt idx="9">
                  <c:v>0.24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1.26</c:v>
                </c:pt>
                <c:pt idx="2">
                  <c:v>#N/A</c:v>
                </c:pt>
                <c:pt idx="3">
                  <c:v>1.17</c:v>
                </c:pt>
                <c:pt idx="4">
                  <c:v>#N/A</c:v>
                </c:pt>
                <c:pt idx="5">
                  <c:v>0.64</c:v>
                </c:pt>
                <c:pt idx="6">
                  <c:v>#N/A</c:v>
                </c:pt>
                <c:pt idx="7">
                  <c:v>0.56000000000000005</c:v>
                </c:pt>
                <c:pt idx="8">
                  <c:v>#N/A</c:v>
                </c:pt>
                <c:pt idx="9">
                  <c:v>0.53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3.74</c:v>
                </c:pt>
                <c:pt idx="2">
                  <c:v>#N/A</c:v>
                </c:pt>
                <c:pt idx="3">
                  <c:v>3.41</c:v>
                </c:pt>
                <c:pt idx="4">
                  <c:v>#N/A</c:v>
                </c:pt>
                <c:pt idx="5">
                  <c:v>2.89</c:v>
                </c:pt>
                <c:pt idx="6">
                  <c:v>#N/A</c:v>
                </c:pt>
                <c:pt idx="7">
                  <c:v>2.76</c:v>
                </c:pt>
                <c:pt idx="8">
                  <c:v>#N/A</c:v>
                </c:pt>
                <c:pt idx="9">
                  <c:v>3.76</c:v>
                </c:pt>
              </c:numCache>
            </c:numRef>
          </c:val>
        </c:ser>
        <c:ser>
          <c:idx val="9"/>
          <c:order val="9"/>
          <c:tx>
            <c:strRef>
              <c:f>データシート!$A$36</c:f>
              <c:strCache>
                <c:ptCount val="1"/>
                <c:pt idx="0">
                  <c:v>国民健康保険名川病院事業会計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10.53</c:v>
                </c:pt>
                <c:pt idx="2">
                  <c:v>#N/A</c:v>
                </c:pt>
                <c:pt idx="3">
                  <c:v>11.93</c:v>
                </c:pt>
                <c:pt idx="4">
                  <c:v>#N/A</c:v>
                </c:pt>
                <c:pt idx="5">
                  <c:v>13.21</c:v>
                </c:pt>
                <c:pt idx="6">
                  <c:v>#N/A</c:v>
                </c:pt>
                <c:pt idx="7">
                  <c:v>11.64</c:v>
                </c:pt>
                <c:pt idx="8">
                  <c:v>#N/A</c:v>
                </c:pt>
                <c:pt idx="9">
                  <c:v>12.94</c:v>
                </c:pt>
              </c:numCache>
            </c:numRef>
          </c:val>
        </c:ser>
        <c:dLbls>
          <c:showLegendKey val="0"/>
          <c:showVal val="0"/>
          <c:showCatName val="0"/>
          <c:showSerName val="0"/>
          <c:showPercent val="0"/>
          <c:showBubbleSize val="0"/>
        </c:dLbls>
        <c:gapWidth val="150"/>
        <c:overlap val="100"/>
        <c:axId val="203392648"/>
        <c:axId val="203393040"/>
      </c:barChart>
      <c:catAx>
        <c:axId val="203392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393040"/>
        <c:crosses val="autoZero"/>
        <c:auto val="1"/>
        <c:lblAlgn val="ctr"/>
        <c:lblOffset val="100"/>
        <c:tickLblSkip val="1"/>
        <c:tickMarkSkip val="1"/>
        <c:noMultiLvlLbl val="0"/>
      </c:catAx>
      <c:valAx>
        <c:axId val="20339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392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1328</c:v>
                </c:pt>
                <c:pt idx="5">
                  <c:v>1378</c:v>
                </c:pt>
                <c:pt idx="8">
                  <c:v>1428</c:v>
                </c:pt>
                <c:pt idx="11">
                  <c:v>1459</c:v>
                </c:pt>
                <c:pt idx="14">
                  <c:v>1538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105</c:v>
                </c:pt>
                <c:pt idx="3">
                  <c:v>106</c:v>
                </c:pt>
                <c:pt idx="6">
                  <c:v>93</c:v>
                </c:pt>
                <c:pt idx="9">
                  <c:v>81</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202</c:v>
                </c:pt>
                <c:pt idx="3">
                  <c:v>235</c:v>
                </c:pt>
                <c:pt idx="6">
                  <c:v>260</c:v>
                </c:pt>
                <c:pt idx="9">
                  <c:v>267</c:v>
                </c:pt>
                <c:pt idx="12">
                  <c:v>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2038</c:v>
                </c:pt>
                <c:pt idx="3">
                  <c:v>1955</c:v>
                </c:pt>
                <c:pt idx="6">
                  <c:v>1912</c:v>
                </c:pt>
                <c:pt idx="9">
                  <c:v>1855</c:v>
                </c:pt>
                <c:pt idx="12">
                  <c:v>1843</c:v>
                </c:pt>
              </c:numCache>
            </c:numRef>
          </c:val>
        </c:ser>
        <c:dLbls>
          <c:showLegendKey val="0"/>
          <c:showVal val="0"/>
          <c:showCatName val="0"/>
          <c:showSerName val="0"/>
          <c:showPercent val="0"/>
          <c:showBubbleSize val="0"/>
        </c:dLbls>
        <c:gapWidth val="100"/>
        <c:overlap val="100"/>
        <c:axId val="203393824"/>
        <c:axId val="203394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1018</c:v>
                </c:pt>
                <c:pt idx="2">
                  <c:v>#N/A</c:v>
                </c:pt>
                <c:pt idx="3">
                  <c:v>#N/A</c:v>
                </c:pt>
                <c:pt idx="4">
                  <c:v>919</c:v>
                </c:pt>
                <c:pt idx="5">
                  <c:v>#N/A</c:v>
                </c:pt>
                <c:pt idx="6">
                  <c:v>#N/A</c:v>
                </c:pt>
                <c:pt idx="7">
                  <c:v>838</c:v>
                </c:pt>
                <c:pt idx="8">
                  <c:v>#N/A</c:v>
                </c:pt>
                <c:pt idx="9">
                  <c:v>#N/A</c:v>
                </c:pt>
                <c:pt idx="10">
                  <c:v>745</c:v>
                </c:pt>
                <c:pt idx="11">
                  <c:v>#N/A</c:v>
                </c:pt>
                <c:pt idx="12">
                  <c:v>#N/A</c:v>
                </c:pt>
                <c:pt idx="13">
                  <c:v>658</c:v>
                </c:pt>
                <c:pt idx="14">
                  <c:v>#N/A</c:v>
                </c:pt>
              </c:numCache>
            </c:numRef>
          </c:val>
          <c:smooth val="0"/>
        </c:ser>
        <c:dLbls>
          <c:showLegendKey val="0"/>
          <c:showVal val="0"/>
          <c:showCatName val="0"/>
          <c:showSerName val="0"/>
          <c:showPercent val="0"/>
          <c:showBubbleSize val="0"/>
        </c:dLbls>
        <c:marker val="1"/>
        <c:smooth val="0"/>
        <c:axId val="203393824"/>
        <c:axId val="203394216"/>
      </c:lineChart>
      <c:catAx>
        <c:axId val="2033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394216"/>
        <c:crosses val="autoZero"/>
        <c:auto val="1"/>
        <c:lblAlgn val="ctr"/>
        <c:lblOffset val="100"/>
        <c:tickLblSkip val="1"/>
        <c:tickMarkSkip val="1"/>
        <c:noMultiLvlLbl val="0"/>
      </c:catAx>
      <c:valAx>
        <c:axId val="203394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39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13447</c:v>
                </c:pt>
                <c:pt idx="5">
                  <c:v>13291</c:v>
                </c:pt>
                <c:pt idx="8">
                  <c:v>12859</c:v>
                </c:pt>
                <c:pt idx="11">
                  <c:v>13567</c:v>
                </c:pt>
                <c:pt idx="14">
                  <c:v>12973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612</c:v>
                </c:pt>
                <c:pt idx="5">
                  <c:v>542</c:v>
                </c:pt>
                <c:pt idx="8">
                  <c:v>503</c:v>
                </c:pt>
                <c:pt idx="11">
                  <c:v>453</c:v>
                </c:pt>
                <c:pt idx="14">
                  <c:v>379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3984</c:v>
                </c:pt>
                <c:pt idx="5">
                  <c:v>5384</c:v>
                </c:pt>
                <c:pt idx="8">
                  <c:v>6096</c:v>
                </c:pt>
                <c:pt idx="11">
                  <c:v>6942</c:v>
                </c:pt>
                <c:pt idx="14">
                  <c:v>7502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2156</c:v>
                </c:pt>
                <c:pt idx="3">
                  <c:v>2021</c:v>
                </c:pt>
                <c:pt idx="6">
                  <c:v>1929</c:v>
                </c:pt>
                <c:pt idx="9">
                  <c:v>1688</c:v>
                </c:pt>
                <c:pt idx="12">
                  <c:v>1555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601</c:v>
                </c:pt>
                <c:pt idx="3">
                  <c:v>597</c:v>
                </c:pt>
                <c:pt idx="6">
                  <c:v>519</c:v>
                </c:pt>
                <c:pt idx="9">
                  <c:v>468</c:v>
                </c:pt>
                <c:pt idx="12">
                  <c:v>479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3401</c:v>
                </c:pt>
                <c:pt idx="3">
                  <c:v>3589</c:v>
                </c:pt>
                <c:pt idx="6">
                  <c:v>3945</c:v>
                </c:pt>
                <c:pt idx="9">
                  <c:v>4626</c:v>
                </c:pt>
                <c:pt idx="12">
                  <c:v>4403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c:v>
                </c:pt>
                <c:pt idx="3">
                  <c:v>2</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16463</c:v>
                </c:pt>
                <c:pt idx="3">
                  <c:v>15848</c:v>
                </c:pt>
                <c:pt idx="6">
                  <c:v>15050</c:v>
                </c:pt>
                <c:pt idx="9">
                  <c:v>14750</c:v>
                </c:pt>
                <c:pt idx="12">
                  <c:v>14187</c:v>
                </c:pt>
              </c:numCache>
            </c:numRef>
          </c:val>
        </c:ser>
        <c:dLbls>
          <c:showLegendKey val="0"/>
          <c:showVal val="0"/>
          <c:showCatName val="0"/>
          <c:showSerName val="0"/>
          <c:showPercent val="0"/>
          <c:showBubbleSize val="0"/>
        </c:dLbls>
        <c:gapWidth val="100"/>
        <c:overlap val="100"/>
        <c:axId val="450666344"/>
        <c:axId val="450666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4581</c:v>
                </c:pt>
                <c:pt idx="2">
                  <c:v>#N/A</c:v>
                </c:pt>
                <c:pt idx="3">
                  <c:v>#N/A</c:v>
                </c:pt>
                <c:pt idx="4">
                  <c:v>2841</c:v>
                </c:pt>
                <c:pt idx="5">
                  <c:v>#N/A</c:v>
                </c:pt>
                <c:pt idx="6">
                  <c:v>#N/A</c:v>
                </c:pt>
                <c:pt idx="7">
                  <c:v>1985</c:v>
                </c:pt>
                <c:pt idx="8">
                  <c:v>#N/A</c:v>
                </c:pt>
                <c:pt idx="9">
                  <c:v>#N/A</c:v>
                </c:pt>
                <c:pt idx="10">
                  <c:v>570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50666344"/>
        <c:axId val="450666736"/>
      </c:lineChart>
      <c:catAx>
        <c:axId val="45066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666736"/>
        <c:crosses val="autoZero"/>
        <c:auto val="1"/>
        <c:lblAlgn val="ctr"/>
        <c:lblOffset val="100"/>
        <c:tickLblSkip val="1"/>
        <c:tickMarkSkip val="1"/>
        <c:noMultiLvlLbl val="0"/>
      </c:catAx>
      <c:valAx>
        <c:axId val="45066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66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19,554
19,515
153.12
11,463,618
11,147,265
286,686
7,504,748
14,141,563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長引く景気の低迷による法人町民税等の伸び悩みにより、類似団体を下回っている。　　　　　　　　　　　　　　　　　　　　　　　　　　　　　　　　　　　　　　　　　　　　　　　　　　　　　　　　　今後も大きな自主財源の伸びは期待できないため、税の徴収強化（対前年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％増）、町有財産の売却等による自主財源の確保に努め、職員の定員管理による人件費の削減（対前年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％減）などを実施し、財政の健全化を図る。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44450</xdr:rowOff>
    </xdr:to>
    <xdr:cxnSp macro="">
      <xdr:nvCxnSpPr>
        <xdr:cNvPr id="70" name="直線コネクタ 69"/>
        <xdr:cNvCxnSpPr/>
      </xdr:nvCxnSpPr>
      <xdr:spPr>
        <a:xfrm flipV="1">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44450</xdr:rowOff>
    </xdr:to>
    <xdr:cxnSp macro="">
      <xdr:nvCxnSpPr>
        <xdr:cNvPr id="73" name="直線コネクタ 72"/>
        <xdr:cNvCxnSpPr/>
      </xdr:nvCxnSpPr>
      <xdr:spPr>
        <a:xfrm>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6" name="直線コネクタ 75"/>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0" name="テキスト ボックス 79"/>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繰上償還による公債費の削減及び、退職者の一部不補充による新規採用者の抑制などにより類似団体平均を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％下回っているが、障害者福祉給付費に係る扶助費が年々増加している。　　　　　　　　　　　　　　　　　　　　　　　　　　　　　　　　　　　　　　　　　　　　　　　　　　　　　　　　　　　　　　　　　　　　　　　　　　　　　　　　　　　　　　　　　　　　　　　　　　　　　　　　　　　　　　今後も新規地方債の抑制を行い、町税の徴収強化対策による財源確保に努め、現在の水準を維持する。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111337</xdr:rowOff>
    </xdr:from>
    <xdr:to>
      <xdr:col>7</xdr:col>
      <xdr:colOff>152400</xdr:colOff>
      <xdr:row>62</xdr:row>
      <xdr:rowOff>28363</xdr:rowOff>
    </xdr:to>
    <xdr:cxnSp macro="">
      <xdr:nvCxnSpPr>
        <xdr:cNvPr id="130" name="直線コネクタ 129"/>
        <xdr:cNvCxnSpPr/>
      </xdr:nvCxnSpPr>
      <xdr:spPr>
        <a:xfrm>
          <a:off x="4114800" y="1056978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111337</xdr:rowOff>
    </xdr:from>
    <xdr:to>
      <xdr:col>6</xdr:col>
      <xdr:colOff>0</xdr:colOff>
      <xdr:row>62</xdr:row>
      <xdr:rowOff>84667</xdr:rowOff>
    </xdr:to>
    <xdr:cxnSp macro="">
      <xdr:nvCxnSpPr>
        <xdr:cNvPr id="133" name="直線コネクタ 132"/>
        <xdr:cNvCxnSpPr/>
      </xdr:nvCxnSpPr>
      <xdr:spPr>
        <a:xfrm flipV="1">
          <a:off x="3225800" y="105697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62</xdr:row>
      <xdr:rowOff>108796</xdr:rowOff>
    </xdr:to>
    <xdr:cxnSp macro="">
      <xdr:nvCxnSpPr>
        <xdr:cNvPr id="136" name="直線コネクタ 135"/>
        <xdr:cNvCxnSpPr/>
      </xdr:nvCxnSpPr>
      <xdr:spPr>
        <a:xfrm flipV="1">
          <a:off x="2336800" y="1071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62</xdr:row>
      <xdr:rowOff>108796</xdr:rowOff>
    </xdr:to>
    <xdr:cxnSp macro="">
      <xdr:nvCxnSpPr>
        <xdr:cNvPr id="139" name="直線コネクタ 138"/>
        <xdr:cNvCxnSpPr/>
      </xdr:nvCxnSpPr>
      <xdr:spPr>
        <a:xfrm>
          <a:off x="1447800" y="1048935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2" name="フローチャート : 判断 141"/>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168504</xdr:rowOff>
    </xdr:from>
    <xdr:ext cx="762000" cy="259045"/>
    <xdr:sp macro="" textlink="">
      <xdr:nvSpPr>
        <xdr:cNvPr id="143" name="テキスト ボックス 142"/>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49" name="円/楕円 148"/>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165540</xdr:rowOff>
    </xdr:from>
    <xdr:ext cx="762000" cy="259045"/>
    <xdr:sp macro="" textlink="">
      <xdr:nvSpPr>
        <xdr:cNvPr id="150"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60537</xdr:rowOff>
    </xdr:from>
    <xdr:to>
      <xdr:col>6</xdr:col>
      <xdr:colOff>50800</xdr:colOff>
      <xdr:row>61</xdr:row>
      <xdr:rowOff>162137</xdr:rowOff>
    </xdr:to>
    <xdr:sp macro="" textlink="">
      <xdr:nvSpPr>
        <xdr:cNvPr id="151" name="円/楕円 150"/>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52" name="テキスト ボックス 151"/>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3" name="円/楕円 152"/>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54" name="テキスト ボックス 153"/>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57996</xdr:rowOff>
    </xdr:from>
    <xdr:to>
      <xdr:col>3</xdr:col>
      <xdr:colOff>330200</xdr:colOff>
      <xdr:row>62</xdr:row>
      <xdr:rowOff>159596</xdr:rowOff>
    </xdr:to>
    <xdr:sp macro="" textlink="">
      <xdr:nvSpPr>
        <xdr:cNvPr id="155" name="円/楕円 154"/>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56" name="テキスト ボックス 155"/>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151554</xdr:rowOff>
    </xdr:from>
    <xdr:to>
      <xdr:col>2</xdr:col>
      <xdr:colOff>127000</xdr:colOff>
      <xdr:row>61</xdr:row>
      <xdr:rowOff>81704</xdr:rowOff>
    </xdr:to>
    <xdr:sp macro="" textlink="">
      <xdr:nvSpPr>
        <xdr:cNvPr id="157" name="円/楕円 156"/>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91881</xdr:rowOff>
    </xdr:from>
    <xdr:ext cx="762000" cy="259045"/>
    <xdr:sp macro="" textlink="">
      <xdr:nvSpPr>
        <xdr:cNvPr id="158" name="テキスト ボックス 157"/>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[137,423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町村合併による職員数の増により人件費が類似団体平均を大きく上回っていたが、集中改革プランに基づいた定員管理に努めた結果、現在は下がっている。また、物件費は合併当初から実施している事務事業の整理合理化により類似団体及び全国平均を下回っているため今後も計画に基づいた職員数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2803</xdr:rowOff>
    </xdr:from>
    <xdr:to>
      <xdr:col>7</xdr:col>
      <xdr:colOff>152400</xdr:colOff>
      <xdr:row>82</xdr:row>
      <xdr:rowOff>30195</xdr:rowOff>
    </xdr:to>
    <xdr:cxnSp macro="">
      <xdr:nvCxnSpPr>
        <xdr:cNvPr id="191" name="直線コネクタ 190"/>
        <xdr:cNvCxnSpPr/>
      </xdr:nvCxnSpPr>
      <xdr:spPr>
        <a:xfrm flipV="1">
          <a:off x="4114800" y="14061703"/>
          <a:ext cx="8382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6877</xdr:rowOff>
    </xdr:from>
    <xdr:to>
      <xdr:col>6</xdr:col>
      <xdr:colOff>0</xdr:colOff>
      <xdr:row>82</xdr:row>
      <xdr:rowOff>30195</xdr:rowOff>
    </xdr:to>
    <xdr:cxnSp macro="">
      <xdr:nvCxnSpPr>
        <xdr:cNvPr id="194" name="直線コネクタ 193"/>
        <xdr:cNvCxnSpPr/>
      </xdr:nvCxnSpPr>
      <xdr:spPr>
        <a:xfrm>
          <a:off x="3225800" y="14065777"/>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6877</xdr:rowOff>
    </xdr:from>
    <xdr:to>
      <xdr:col>4</xdr:col>
      <xdr:colOff>482600</xdr:colOff>
      <xdr:row>82</xdr:row>
      <xdr:rowOff>43197</xdr:rowOff>
    </xdr:to>
    <xdr:cxnSp macro="">
      <xdr:nvCxnSpPr>
        <xdr:cNvPr id="197" name="直線コネクタ 196"/>
        <xdr:cNvCxnSpPr/>
      </xdr:nvCxnSpPr>
      <xdr:spPr>
        <a:xfrm flipV="1">
          <a:off x="2336800" y="14065777"/>
          <a:ext cx="8890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171059</xdr:rowOff>
    </xdr:from>
    <xdr:to>
      <xdr:col>3</xdr:col>
      <xdr:colOff>279400</xdr:colOff>
      <xdr:row>82</xdr:row>
      <xdr:rowOff>43197</xdr:rowOff>
    </xdr:to>
    <xdr:cxnSp macro="">
      <xdr:nvCxnSpPr>
        <xdr:cNvPr id="200" name="直線コネクタ 199"/>
        <xdr:cNvCxnSpPr/>
      </xdr:nvCxnSpPr>
      <xdr:spPr>
        <a:xfrm>
          <a:off x="1447800" y="14058509"/>
          <a:ext cx="889000" cy="4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27096</xdr:rowOff>
    </xdr:from>
    <xdr:to>
      <xdr:col>2</xdr:col>
      <xdr:colOff>127000</xdr:colOff>
      <xdr:row>82</xdr:row>
      <xdr:rowOff>128696</xdr:rowOff>
    </xdr:to>
    <xdr:sp macro="" textlink="">
      <xdr:nvSpPr>
        <xdr:cNvPr id="203" name="フローチャート : 判断 202"/>
        <xdr:cNvSpPr/>
      </xdr:nvSpPr>
      <xdr:spPr>
        <a:xfrm>
          <a:off x="1397000" y="140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113473</xdr:rowOff>
    </xdr:from>
    <xdr:ext cx="762000" cy="259045"/>
    <xdr:sp macro="" textlink="">
      <xdr:nvSpPr>
        <xdr:cNvPr id="204" name="テキスト ボックス 203"/>
        <xdr:cNvSpPr txBox="1"/>
      </xdr:nvSpPr>
      <xdr:spPr>
        <a:xfrm>
          <a:off x="1066800" y="141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123453</xdr:rowOff>
    </xdr:from>
    <xdr:to>
      <xdr:col>7</xdr:col>
      <xdr:colOff>203200</xdr:colOff>
      <xdr:row>82</xdr:row>
      <xdr:rowOff>53603</xdr:rowOff>
    </xdr:to>
    <xdr:sp macro="" textlink="">
      <xdr:nvSpPr>
        <xdr:cNvPr id="210" name="円/楕円 209"/>
        <xdr:cNvSpPr/>
      </xdr:nvSpPr>
      <xdr:spPr>
        <a:xfrm>
          <a:off x="4902200" y="140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139980</xdr:rowOff>
    </xdr:from>
    <xdr:ext cx="762000" cy="259045"/>
    <xdr:sp macro="" textlink="">
      <xdr:nvSpPr>
        <xdr:cNvPr id="211" name="人件費・物件費等の状況該当値テキスト"/>
        <xdr:cNvSpPr txBox="1"/>
      </xdr:nvSpPr>
      <xdr:spPr>
        <a:xfrm>
          <a:off x="5041900" y="1385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150845</xdr:rowOff>
    </xdr:from>
    <xdr:to>
      <xdr:col>6</xdr:col>
      <xdr:colOff>50800</xdr:colOff>
      <xdr:row>82</xdr:row>
      <xdr:rowOff>80995</xdr:rowOff>
    </xdr:to>
    <xdr:sp macro="" textlink="">
      <xdr:nvSpPr>
        <xdr:cNvPr id="212" name="円/楕円 211"/>
        <xdr:cNvSpPr/>
      </xdr:nvSpPr>
      <xdr:spPr>
        <a:xfrm>
          <a:off x="4064000" y="140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91172</xdr:rowOff>
    </xdr:from>
    <xdr:ext cx="736600" cy="259045"/>
    <xdr:sp macro="" textlink="">
      <xdr:nvSpPr>
        <xdr:cNvPr id="213" name="テキスト ボックス 212"/>
        <xdr:cNvSpPr txBox="1"/>
      </xdr:nvSpPr>
      <xdr:spPr>
        <a:xfrm>
          <a:off x="3733800" y="138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127527</xdr:rowOff>
    </xdr:from>
    <xdr:to>
      <xdr:col>4</xdr:col>
      <xdr:colOff>533400</xdr:colOff>
      <xdr:row>82</xdr:row>
      <xdr:rowOff>57677</xdr:rowOff>
    </xdr:to>
    <xdr:sp macro="" textlink="">
      <xdr:nvSpPr>
        <xdr:cNvPr id="214" name="円/楕円 213"/>
        <xdr:cNvSpPr/>
      </xdr:nvSpPr>
      <xdr:spPr>
        <a:xfrm>
          <a:off x="3175000" y="140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67854</xdr:rowOff>
    </xdr:from>
    <xdr:ext cx="762000" cy="259045"/>
    <xdr:sp macro="" textlink="">
      <xdr:nvSpPr>
        <xdr:cNvPr id="215" name="テキスト ボックス 214"/>
        <xdr:cNvSpPr txBox="1"/>
      </xdr:nvSpPr>
      <xdr:spPr>
        <a:xfrm>
          <a:off x="2844800" y="1378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163847</xdr:rowOff>
    </xdr:from>
    <xdr:to>
      <xdr:col>3</xdr:col>
      <xdr:colOff>330200</xdr:colOff>
      <xdr:row>82</xdr:row>
      <xdr:rowOff>93997</xdr:rowOff>
    </xdr:to>
    <xdr:sp macro="" textlink="">
      <xdr:nvSpPr>
        <xdr:cNvPr id="216" name="円/楕円 215"/>
        <xdr:cNvSpPr/>
      </xdr:nvSpPr>
      <xdr:spPr>
        <a:xfrm>
          <a:off x="2286000" y="140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104174</xdr:rowOff>
    </xdr:from>
    <xdr:ext cx="762000" cy="259045"/>
    <xdr:sp macro="" textlink="">
      <xdr:nvSpPr>
        <xdr:cNvPr id="217" name="テキスト ボックス 216"/>
        <xdr:cNvSpPr txBox="1"/>
      </xdr:nvSpPr>
      <xdr:spPr>
        <a:xfrm>
          <a:off x="1955800" y="1382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120259</xdr:rowOff>
    </xdr:from>
    <xdr:to>
      <xdr:col>2</xdr:col>
      <xdr:colOff>127000</xdr:colOff>
      <xdr:row>82</xdr:row>
      <xdr:rowOff>50409</xdr:rowOff>
    </xdr:to>
    <xdr:sp macro="" textlink="">
      <xdr:nvSpPr>
        <xdr:cNvPr id="218" name="円/楕円 217"/>
        <xdr:cNvSpPr/>
      </xdr:nvSpPr>
      <xdr:spPr>
        <a:xfrm>
          <a:off x="1397000" y="140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60586</xdr:rowOff>
    </xdr:from>
    <xdr:ext cx="762000" cy="259045"/>
    <xdr:sp macro="" textlink="">
      <xdr:nvSpPr>
        <xdr:cNvPr id="219" name="テキスト ボックス 218"/>
        <xdr:cNvSpPr txBox="1"/>
      </xdr:nvSpPr>
      <xdr:spPr>
        <a:xfrm>
          <a:off x="1066800" y="1377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旧来から類似団体平均及び全国平均を下回っており、給与体制は基本的に国家公務員に準じて行っている。今後も適正な給与体制の維持に努める。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82</xdr:row>
      <xdr:rowOff>50095</xdr:rowOff>
    </xdr:to>
    <xdr:cxnSp macro="">
      <xdr:nvCxnSpPr>
        <xdr:cNvPr id="253" name="直線コネクタ 252"/>
        <xdr:cNvCxnSpPr/>
      </xdr:nvCxnSpPr>
      <xdr:spPr>
        <a:xfrm flipV="1">
          <a:off x="16179800" y="1400175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88</xdr:row>
      <xdr:rowOff>40216</xdr:rowOff>
    </xdr:to>
    <xdr:cxnSp macro="">
      <xdr:nvCxnSpPr>
        <xdr:cNvPr id="256" name="直線コネクタ 255"/>
        <xdr:cNvCxnSpPr/>
      </xdr:nvCxnSpPr>
      <xdr:spPr>
        <a:xfrm flipV="1">
          <a:off x="15290800" y="14108995"/>
          <a:ext cx="889000" cy="10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13405</xdr:rowOff>
    </xdr:from>
    <xdr:to>
      <xdr:col>22</xdr:col>
      <xdr:colOff>203200</xdr:colOff>
      <xdr:row>88</xdr:row>
      <xdr:rowOff>40216</xdr:rowOff>
    </xdr:to>
    <xdr:cxnSp macro="">
      <xdr:nvCxnSpPr>
        <xdr:cNvPr id="259" name="直線コネクタ 258"/>
        <xdr:cNvCxnSpPr/>
      </xdr:nvCxnSpPr>
      <xdr:spPr>
        <a:xfrm>
          <a:off x="14401800" y="151010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9878</xdr:rowOff>
    </xdr:from>
    <xdr:to>
      <xdr:col>21</xdr:col>
      <xdr:colOff>0</xdr:colOff>
      <xdr:row>88</xdr:row>
      <xdr:rowOff>13405</xdr:rowOff>
    </xdr:to>
    <xdr:cxnSp macro="">
      <xdr:nvCxnSpPr>
        <xdr:cNvPr id="262" name="直線コネクタ 261"/>
        <xdr:cNvCxnSpPr/>
      </xdr:nvCxnSpPr>
      <xdr:spPr>
        <a:xfrm>
          <a:off x="13512800" y="14068778"/>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65" name="フローチャート : 判断 264"/>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66" name="テキスト ボックス 265"/>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72" name="円/楕円 271"/>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80027</xdr:rowOff>
    </xdr:from>
    <xdr:ext cx="762000" cy="259045"/>
    <xdr:sp macro="" textlink="">
      <xdr:nvSpPr>
        <xdr:cNvPr id="273"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74" name="円/楕円 273"/>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75" name="テキスト ボックス 274"/>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76" name="円/楕円 275"/>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77" name="テキスト ボックス 276"/>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134055</xdr:rowOff>
    </xdr:from>
    <xdr:to>
      <xdr:col>21</xdr:col>
      <xdr:colOff>50800</xdr:colOff>
      <xdr:row>88</xdr:row>
      <xdr:rowOff>64205</xdr:rowOff>
    </xdr:to>
    <xdr:sp macro="" textlink="">
      <xdr:nvSpPr>
        <xdr:cNvPr id="278" name="円/楕円 277"/>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79" name="テキスト ボックス 278"/>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80" name="円/楕円 279"/>
        <xdr:cNvSpPr/>
      </xdr:nvSpPr>
      <xdr:spPr>
        <a:xfrm>
          <a:off x="13462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81" name="テキスト ボックス 280"/>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町村合併による職員数の増により人件費が類似団体平均を大きく上回っていたが、集中改革プランに基づいた定員管理により職員数は削減されてきているため、今後も計画に基づいた適正な職員数の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48022</xdr:rowOff>
    </xdr:from>
    <xdr:to>
      <xdr:col>24</xdr:col>
      <xdr:colOff>558800</xdr:colOff>
      <xdr:row>60</xdr:row>
      <xdr:rowOff>63103</xdr:rowOff>
    </xdr:to>
    <xdr:cxnSp macro="">
      <xdr:nvCxnSpPr>
        <xdr:cNvPr id="320" name="直線コネクタ 319"/>
        <xdr:cNvCxnSpPr/>
      </xdr:nvCxnSpPr>
      <xdr:spPr>
        <a:xfrm flipV="1">
          <a:off x="16179800" y="10335022"/>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1"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63103</xdr:rowOff>
    </xdr:from>
    <xdr:to>
      <xdr:col>23</xdr:col>
      <xdr:colOff>406400</xdr:colOff>
      <xdr:row>60</xdr:row>
      <xdr:rowOff>94774</xdr:rowOff>
    </xdr:to>
    <xdr:cxnSp macro="">
      <xdr:nvCxnSpPr>
        <xdr:cNvPr id="323" name="直線コネクタ 322"/>
        <xdr:cNvCxnSpPr/>
      </xdr:nvCxnSpPr>
      <xdr:spPr>
        <a:xfrm flipV="1">
          <a:off x="15290800" y="10350103"/>
          <a:ext cx="8890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25" name="テキスト ボックス 324"/>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93266</xdr:rowOff>
    </xdr:from>
    <xdr:to>
      <xdr:col>22</xdr:col>
      <xdr:colOff>203200</xdr:colOff>
      <xdr:row>60</xdr:row>
      <xdr:rowOff>94774</xdr:rowOff>
    </xdr:to>
    <xdr:cxnSp macro="">
      <xdr:nvCxnSpPr>
        <xdr:cNvPr id="326" name="直線コネクタ 325"/>
        <xdr:cNvCxnSpPr/>
      </xdr:nvCxnSpPr>
      <xdr:spPr>
        <a:xfrm>
          <a:off x="14401800" y="1038026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28" name="テキスト ボックス 327"/>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93266</xdr:rowOff>
    </xdr:from>
    <xdr:to>
      <xdr:col>21</xdr:col>
      <xdr:colOff>0</xdr:colOff>
      <xdr:row>60</xdr:row>
      <xdr:rowOff>165656</xdr:rowOff>
    </xdr:to>
    <xdr:cxnSp macro="">
      <xdr:nvCxnSpPr>
        <xdr:cNvPr id="329" name="直線コネクタ 328"/>
        <xdr:cNvCxnSpPr/>
      </xdr:nvCxnSpPr>
      <xdr:spPr>
        <a:xfrm flipV="1">
          <a:off x="13512800" y="1038026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31" name="テキスト ボックス 330"/>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64056</xdr:rowOff>
    </xdr:from>
    <xdr:to>
      <xdr:col>19</xdr:col>
      <xdr:colOff>533400</xdr:colOff>
      <xdr:row>61</xdr:row>
      <xdr:rowOff>165656</xdr:rowOff>
    </xdr:to>
    <xdr:sp macro="" textlink="">
      <xdr:nvSpPr>
        <xdr:cNvPr id="332" name="フローチャート : 判断 331"/>
        <xdr:cNvSpPr/>
      </xdr:nvSpPr>
      <xdr:spPr>
        <a:xfrm>
          <a:off x="13462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150433</xdr:rowOff>
    </xdr:from>
    <xdr:ext cx="762000" cy="259045"/>
    <xdr:sp macro="" textlink="">
      <xdr:nvSpPr>
        <xdr:cNvPr id="333" name="テキスト ボックス 332"/>
        <xdr:cNvSpPr txBox="1"/>
      </xdr:nvSpPr>
      <xdr:spPr>
        <a:xfrm>
          <a:off x="13131800" y="1060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168672</xdr:rowOff>
    </xdr:from>
    <xdr:to>
      <xdr:col>24</xdr:col>
      <xdr:colOff>609600</xdr:colOff>
      <xdr:row>60</xdr:row>
      <xdr:rowOff>98822</xdr:rowOff>
    </xdr:to>
    <xdr:sp macro="" textlink="">
      <xdr:nvSpPr>
        <xdr:cNvPr id="339" name="円/楕円 338"/>
        <xdr:cNvSpPr/>
      </xdr:nvSpPr>
      <xdr:spPr>
        <a:xfrm>
          <a:off x="16967200" y="102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13749</xdr:rowOff>
    </xdr:from>
    <xdr:ext cx="762000" cy="259045"/>
    <xdr:sp macro="" textlink="">
      <xdr:nvSpPr>
        <xdr:cNvPr id="340" name="定員管理の状況該当値テキスト"/>
        <xdr:cNvSpPr txBox="1"/>
      </xdr:nvSpPr>
      <xdr:spPr>
        <a:xfrm>
          <a:off x="17106900" y="1012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12303</xdr:rowOff>
    </xdr:from>
    <xdr:to>
      <xdr:col>23</xdr:col>
      <xdr:colOff>457200</xdr:colOff>
      <xdr:row>60</xdr:row>
      <xdr:rowOff>113903</xdr:rowOff>
    </xdr:to>
    <xdr:sp macro="" textlink="">
      <xdr:nvSpPr>
        <xdr:cNvPr id="341" name="円/楕円 340"/>
        <xdr:cNvSpPr/>
      </xdr:nvSpPr>
      <xdr:spPr>
        <a:xfrm>
          <a:off x="16129000" y="10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124080</xdr:rowOff>
    </xdr:from>
    <xdr:ext cx="736600" cy="259045"/>
    <xdr:sp macro="" textlink="">
      <xdr:nvSpPr>
        <xdr:cNvPr id="342" name="テキスト ボックス 341"/>
        <xdr:cNvSpPr txBox="1"/>
      </xdr:nvSpPr>
      <xdr:spPr>
        <a:xfrm>
          <a:off x="15798800" y="1006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43974</xdr:rowOff>
    </xdr:from>
    <xdr:to>
      <xdr:col>22</xdr:col>
      <xdr:colOff>254000</xdr:colOff>
      <xdr:row>60</xdr:row>
      <xdr:rowOff>145574</xdr:rowOff>
    </xdr:to>
    <xdr:sp macro="" textlink="">
      <xdr:nvSpPr>
        <xdr:cNvPr id="343" name="円/楕円 342"/>
        <xdr:cNvSpPr/>
      </xdr:nvSpPr>
      <xdr:spPr>
        <a:xfrm>
          <a:off x="15240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155751</xdr:rowOff>
    </xdr:from>
    <xdr:ext cx="762000" cy="259045"/>
    <xdr:sp macro="" textlink="">
      <xdr:nvSpPr>
        <xdr:cNvPr id="344" name="テキスト ボックス 343"/>
        <xdr:cNvSpPr txBox="1"/>
      </xdr:nvSpPr>
      <xdr:spPr>
        <a:xfrm>
          <a:off x="14909800" y="1009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42466</xdr:rowOff>
    </xdr:from>
    <xdr:to>
      <xdr:col>21</xdr:col>
      <xdr:colOff>50800</xdr:colOff>
      <xdr:row>60</xdr:row>
      <xdr:rowOff>144066</xdr:rowOff>
    </xdr:to>
    <xdr:sp macro="" textlink="">
      <xdr:nvSpPr>
        <xdr:cNvPr id="345" name="円/楕円 344"/>
        <xdr:cNvSpPr/>
      </xdr:nvSpPr>
      <xdr:spPr>
        <a:xfrm>
          <a:off x="14351000" y="103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154243</xdr:rowOff>
    </xdr:from>
    <xdr:ext cx="762000" cy="259045"/>
    <xdr:sp macro="" textlink="">
      <xdr:nvSpPr>
        <xdr:cNvPr id="346" name="テキスト ボックス 345"/>
        <xdr:cNvSpPr txBox="1"/>
      </xdr:nvSpPr>
      <xdr:spPr>
        <a:xfrm>
          <a:off x="14020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114856</xdr:rowOff>
    </xdr:from>
    <xdr:to>
      <xdr:col>19</xdr:col>
      <xdr:colOff>533400</xdr:colOff>
      <xdr:row>61</xdr:row>
      <xdr:rowOff>45006</xdr:rowOff>
    </xdr:to>
    <xdr:sp macro="" textlink="">
      <xdr:nvSpPr>
        <xdr:cNvPr id="347" name="円/楕円 346"/>
        <xdr:cNvSpPr/>
      </xdr:nvSpPr>
      <xdr:spPr>
        <a:xfrm>
          <a:off x="13462000" y="104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55183</xdr:rowOff>
    </xdr:from>
    <xdr:ext cx="762000" cy="259045"/>
    <xdr:sp macro="" textlink="">
      <xdr:nvSpPr>
        <xdr:cNvPr id="348" name="テキスト ボックス 347"/>
        <xdr:cNvSpPr txBox="1"/>
      </xdr:nvSpPr>
      <xdr:spPr>
        <a:xfrm>
          <a:off x="13131800" y="1017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義務教育施設整備事業</a:t>
          </a:r>
          <a:r>
            <a:rPr kumimoji="0" lang="ja-JP" altLang="en-US" sz="1300" b="0" i="0" u="none" strike="noStrike" kern="0" cap="none" spc="0" normalizeH="0" baseline="0" noProof="0">
              <a:ln>
                <a:noFill/>
              </a:ln>
              <a:solidFill>
                <a:prstClr val="black"/>
              </a:solidFill>
              <a:effectLst/>
              <a:uLnTx/>
              <a:uFillTx/>
              <a:latin typeface="+mn-lt"/>
              <a:ea typeface="+mn-ea"/>
              <a:cs typeface="+mn-cs"/>
            </a:rPr>
            <a:t>などに</a:t>
          </a:r>
          <a:r>
            <a:rPr kumimoji="0" lang="ja-JP" altLang="ja-JP" sz="1300" b="0" i="0" u="none" strike="noStrike" kern="0" cap="none" spc="0" normalizeH="0" baseline="0" noProof="0">
              <a:ln>
                <a:noFill/>
              </a:ln>
              <a:solidFill>
                <a:prstClr val="black"/>
              </a:solidFill>
              <a:effectLst/>
              <a:uLnTx/>
              <a:uFillTx/>
              <a:latin typeface="+mn-lt"/>
              <a:ea typeface="+mn-ea"/>
              <a:cs typeface="+mn-cs"/>
            </a:rPr>
            <a:t>発行した起債の償還により類似団体平均を大きく上回っていたが、繰上償還の実施及び新規地方債の抑制により平成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20</a:t>
          </a:r>
          <a:r>
            <a:rPr kumimoji="0" lang="ja-JP" altLang="ja-JP" sz="1300" b="0" i="0" u="none" strike="noStrike" kern="0" cap="none" spc="0" normalizeH="0" baseline="0" noProof="0">
              <a:ln>
                <a:noFill/>
              </a:ln>
              <a:solidFill>
                <a:prstClr val="black"/>
              </a:solidFill>
              <a:effectLst/>
              <a:uLnTx/>
              <a:uFillTx/>
              <a:latin typeface="+mn-lt"/>
              <a:ea typeface="+mn-ea"/>
              <a:cs typeface="+mn-cs"/>
            </a:rPr>
            <a:t>年度をピークに減少に転じており、今後も普通建設事業は計画的に実施し、新規地方債の発行を極力抑制する。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8" name="直線コネクタ 377"/>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9"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0" name="直線コネクタ 379"/>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140405</xdr:rowOff>
    </xdr:from>
    <xdr:to>
      <xdr:col>24</xdr:col>
      <xdr:colOff>558800</xdr:colOff>
      <xdr:row>41</xdr:row>
      <xdr:rowOff>129822</xdr:rowOff>
    </xdr:to>
    <xdr:cxnSp macro="">
      <xdr:nvCxnSpPr>
        <xdr:cNvPr id="383" name="直線コネクタ 382"/>
        <xdr:cNvCxnSpPr/>
      </xdr:nvCxnSpPr>
      <xdr:spPr>
        <a:xfrm flipV="1">
          <a:off x="16179800" y="699840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156932</xdr:rowOff>
    </xdr:from>
    <xdr:ext cx="762000" cy="259045"/>
    <xdr:sp macro="" textlink="">
      <xdr:nvSpPr>
        <xdr:cNvPr id="384"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5" name="フローチャート : 判断 384"/>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129822</xdr:rowOff>
    </xdr:from>
    <xdr:to>
      <xdr:col>23</xdr:col>
      <xdr:colOff>406400</xdr:colOff>
      <xdr:row>42</xdr:row>
      <xdr:rowOff>119239</xdr:rowOff>
    </xdr:to>
    <xdr:cxnSp macro="">
      <xdr:nvCxnSpPr>
        <xdr:cNvPr id="386" name="直線コネクタ 385"/>
        <xdr:cNvCxnSpPr/>
      </xdr:nvCxnSpPr>
      <xdr:spPr>
        <a:xfrm flipV="1">
          <a:off x="15290800" y="715927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7" name="フローチャート : 判断 386"/>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70149</xdr:rowOff>
    </xdr:from>
    <xdr:ext cx="736600" cy="259045"/>
    <xdr:sp macro="" textlink="">
      <xdr:nvSpPr>
        <xdr:cNvPr id="388" name="テキスト ボックス 387"/>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119239</xdr:rowOff>
    </xdr:from>
    <xdr:to>
      <xdr:col>22</xdr:col>
      <xdr:colOff>203200</xdr:colOff>
      <xdr:row>43</xdr:row>
      <xdr:rowOff>108655</xdr:rowOff>
    </xdr:to>
    <xdr:cxnSp macro="">
      <xdr:nvCxnSpPr>
        <xdr:cNvPr id="389" name="直線コネクタ 388"/>
        <xdr:cNvCxnSpPr/>
      </xdr:nvCxnSpPr>
      <xdr:spPr>
        <a:xfrm flipV="1">
          <a:off x="14401800" y="73201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0" name="フローチャート : 判断 389"/>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19349</xdr:rowOff>
    </xdr:from>
    <xdr:ext cx="762000" cy="259045"/>
    <xdr:sp macro="" textlink="">
      <xdr:nvSpPr>
        <xdr:cNvPr id="391" name="テキスト ボックス 390"/>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108655</xdr:rowOff>
    </xdr:from>
    <xdr:to>
      <xdr:col>21</xdr:col>
      <xdr:colOff>0</xdr:colOff>
      <xdr:row>44</xdr:row>
      <xdr:rowOff>165100</xdr:rowOff>
    </xdr:to>
    <xdr:cxnSp macro="">
      <xdr:nvCxnSpPr>
        <xdr:cNvPr id="392" name="直線コネクタ 391"/>
        <xdr:cNvCxnSpPr/>
      </xdr:nvCxnSpPr>
      <xdr:spPr>
        <a:xfrm flipV="1">
          <a:off x="13512800" y="7481005"/>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3" name="フローチャート : 判断 39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8766</xdr:rowOff>
    </xdr:from>
    <xdr:ext cx="762000" cy="259045"/>
    <xdr:sp macro="" textlink="">
      <xdr:nvSpPr>
        <xdr:cNvPr id="394" name="テキスト ボックス 39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5" name="フローチャート : 判断 394"/>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6" name="テキスト ボックス 395"/>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89605</xdr:rowOff>
    </xdr:from>
    <xdr:to>
      <xdr:col>24</xdr:col>
      <xdr:colOff>609600</xdr:colOff>
      <xdr:row>41</xdr:row>
      <xdr:rowOff>19755</xdr:rowOff>
    </xdr:to>
    <xdr:sp macro="" textlink="">
      <xdr:nvSpPr>
        <xdr:cNvPr id="402" name="円/楕円 401"/>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61682</xdr:rowOff>
    </xdr:from>
    <xdr:ext cx="762000" cy="259045"/>
    <xdr:sp macro="" textlink="">
      <xdr:nvSpPr>
        <xdr:cNvPr id="403" name="公債費負担の状況該当値テキスト"/>
        <xdr:cNvSpPr txBox="1"/>
      </xdr:nvSpPr>
      <xdr:spPr>
        <a:xfrm>
          <a:off x="17106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79022</xdr:rowOff>
    </xdr:from>
    <xdr:to>
      <xdr:col>23</xdr:col>
      <xdr:colOff>457200</xdr:colOff>
      <xdr:row>42</xdr:row>
      <xdr:rowOff>9172</xdr:rowOff>
    </xdr:to>
    <xdr:sp macro="" textlink="">
      <xdr:nvSpPr>
        <xdr:cNvPr id="404" name="円/楕円 403"/>
        <xdr:cNvSpPr/>
      </xdr:nvSpPr>
      <xdr:spPr>
        <a:xfrm>
          <a:off x="16129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165399</xdr:rowOff>
    </xdr:from>
    <xdr:ext cx="736600" cy="259045"/>
    <xdr:sp macro="" textlink="">
      <xdr:nvSpPr>
        <xdr:cNvPr id="405" name="テキスト ボックス 404"/>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68439</xdr:rowOff>
    </xdr:from>
    <xdr:to>
      <xdr:col>22</xdr:col>
      <xdr:colOff>254000</xdr:colOff>
      <xdr:row>42</xdr:row>
      <xdr:rowOff>170039</xdr:rowOff>
    </xdr:to>
    <xdr:sp macro="" textlink="">
      <xdr:nvSpPr>
        <xdr:cNvPr id="406" name="円/楕円 405"/>
        <xdr:cNvSpPr/>
      </xdr:nvSpPr>
      <xdr:spPr>
        <a:xfrm>
          <a:off x="15240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407" name="テキスト ボックス 406"/>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57855</xdr:rowOff>
    </xdr:from>
    <xdr:to>
      <xdr:col>21</xdr:col>
      <xdr:colOff>50800</xdr:colOff>
      <xdr:row>43</xdr:row>
      <xdr:rowOff>159455</xdr:rowOff>
    </xdr:to>
    <xdr:sp macro="" textlink="">
      <xdr:nvSpPr>
        <xdr:cNvPr id="408" name="円/楕円 407"/>
        <xdr:cNvSpPr/>
      </xdr:nvSpPr>
      <xdr:spPr>
        <a:xfrm>
          <a:off x="14351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144232</xdr:rowOff>
    </xdr:from>
    <xdr:ext cx="762000" cy="259045"/>
    <xdr:sp macro="" textlink="">
      <xdr:nvSpPr>
        <xdr:cNvPr id="409" name="テキスト ボックス 408"/>
        <xdr:cNvSpPr txBox="1"/>
      </xdr:nvSpPr>
      <xdr:spPr>
        <a:xfrm>
          <a:off x="14020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0" name="円/楕円 409"/>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1" name="テキスト ボックス 410"/>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退職者一部不補充による新規採用職員を抑制していることから退職手当負担見込額が減少し、また新規地方債発行の抑制により地方債現在高も減少してきて</a:t>
          </a:r>
          <a:r>
            <a:rPr kumimoji="0" lang="ja-JP" altLang="en-US" sz="1300" b="0" i="0" u="none" strike="noStrike" kern="0" cap="none" spc="0" normalizeH="0" baseline="0" noProof="0">
              <a:ln>
                <a:noFill/>
              </a:ln>
              <a:solidFill>
                <a:prstClr val="black"/>
              </a:solidFill>
              <a:effectLst/>
              <a:uLnTx/>
              <a:uFillTx/>
              <a:latin typeface="+mn-lt"/>
              <a:ea typeface="+mn-ea"/>
              <a:cs typeface="+mn-cs"/>
            </a:rPr>
            <a:t>いる。充当可能基金も公共施設整備</a:t>
          </a:r>
          <a:r>
            <a:rPr kumimoji="0" lang="ja-JP" altLang="ja-JP" sz="1300" b="0" i="0" u="none" strike="noStrike" kern="0" cap="none" spc="0" normalizeH="0" baseline="0" noProof="0">
              <a:ln>
                <a:noFill/>
              </a:ln>
              <a:solidFill>
                <a:prstClr val="black"/>
              </a:solidFill>
              <a:effectLst/>
              <a:uLnTx/>
              <a:uFillTx/>
              <a:latin typeface="+mn-lt"/>
              <a:ea typeface="+mn-ea"/>
              <a:cs typeface="+mn-cs"/>
            </a:rPr>
            <a:t>基金等</a:t>
          </a:r>
          <a:r>
            <a:rPr kumimoji="0" lang="ja-JP" altLang="en-US" sz="1300" b="0" i="0" u="none" strike="noStrike" kern="0" cap="none" spc="0" normalizeH="0" baseline="0" noProof="0">
              <a:ln>
                <a:noFill/>
              </a:ln>
              <a:solidFill>
                <a:prstClr val="black"/>
              </a:solidFill>
              <a:effectLst/>
              <a:uLnTx/>
              <a:uFillTx/>
              <a:latin typeface="+mn-lt"/>
              <a:ea typeface="+mn-ea"/>
              <a:cs typeface="+mn-cs"/>
            </a:rPr>
            <a:t>へ</a:t>
          </a:r>
          <a:r>
            <a:rPr kumimoji="0" lang="ja-JP" altLang="ja-JP" sz="1300" b="0" i="0" u="none" strike="noStrike" kern="0" cap="none" spc="0" normalizeH="0" baseline="0" noProof="0">
              <a:ln>
                <a:noFill/>
              </a:ln>
              <a:solidFill>
                <a:prstClr val="black"/>
              </a:solidFill>
              <a:effectLst/>
              <a:uLnTx/>
              <a:uFillTx/>
              <a:latin typeface="+mn-lt"/>
              <a:ea typeface="+mn-ea"/>
              <a:cs typeface="+mn-cs"/>
            </a:rPr>
            <a:t>の</a:t>
          </a:r>
          <a:r>
            <a:rPr kumimoji="0" lang="ja-JP" altLang="en-US" sz="1300" b="0" i="0" u="none" strike="noStrike" kern="0" cap="none" spc="0" normalizeH="0" baseline="0" noProof="0">
              <a:ln>
                <a:noFill/>
              </a:ln>
              <a:solidFill>
                <a:prstClr val="black"/>
              </a:solidFill>
              <a:effectLst/>
              <a:uLnTx/>
              <a:uFillTx/>
              <a:latin typeface="+mn-lt"/>
              <a:ea typeface="+mn-ea"/>
              <a:cs typeface="+mn-cs"/>
            </a:rPr>
            <a:t>積極的な</a:t>
          </a:r>
          <a:r>
            <a:rPr kumimoji="0" lang="ja-JP" altLang="ja-JP" sz="1300" b="0" i="0" u="none" strike="noStrike" kern="0" cap="none" spc="0" normalizeH="0" baseline="0" noProof="0">
              <a:ln>
                <a:noFill/>
              </a:ln>
              <a:solidFill>
                <a:prstClr val="black"/>
              </a:solidFill>
              <a:effectLst/>
              <a:uLnTx/>
              <a:uFillTx/>
              <a:latin typeface="+mn-lt"/>
              <a:ea typeface="+mn-ea"/>
              <a:cs typeface="+mn-cs"/>
            </a:rPr>
            <a:t>積立に</a:t>
          </a:r>
          <a:r>
            <a:rPr kumimoji="0" lang="ja-JP" altLang="en-US" sz="1300" b="0" i="0" u="none" strike="noStrike" kern="0" cap="none" spc="0" normalizeH="0" baseline="0" noProof="0">
              <a:ln>
                <a:noFill/>
              </a:ln>
              <a:solidFill>
                <a:prstClr val="black"/>
              </a:solidFill>
              <a:effectLst/>
              <a:uLnTx/>
              <a:uFillTx/>
              <a:latin typeface="+mn-lt"/>
              <a:ea typeface="+mn-ea"/>
              <a:cs typeface="+mn-cs"/>
            </a:rPr>
            <a:t>より前年比</a:t>
          </a:r>
          <a:r>
            <a:rPr kumimoji="0" lang="en-US" altLang="ja-JP" sz="1300" b="0" i="0" u="none" strike="noStrike" kern="0" cap="none" spc="0" normalizeH="0" baseline="0" noProof="0">
              <a:ln>
                <a:noFill/>
              </a:ln>
              <a:solidFill>
                <a:prstClr val="black"/>
              </a:solidFill>
              <a:effectLst/>
              <a:uLnTx/>
              <a:uFillTx/>
              <a:latin typeface="+mn-lt"/>
              <a:ea typeface="+mn-ea"/>
              <a:cs typeface="+mn-cs"/>
            </a:rPr>
            <a:t>9.16</a:t>
          </a:r>
          <a:r>
            <a:rPr kumimoji="0" lang="ja-JP" altLang="en-US" sz="1300" b="0" i="0" u="none" strike="noStrike" kern="0" cap="none" spc="0" normalizeH="0" baseline="0" noProof="0">
              <a:ln>
                <a:noFill/>
              </a:ln>
              <a:solidFill>
                <a:prstClr val="black"/>
              </a:solidFill>
              <a:effectLst/>
              <a:uLnTx/>
              <a:uFillTx/>
              <a:latin typeface="+mn-lt"/>
              <a:ea typeface="+mn-ea"/>
              <a:cs typeface="+mn-cs"/>
            </a:rPr>
            <a:t>％と増額している。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今後も後世への負担を軽減できるよう公債費等義務的経費の削減を中心とした財政の健全化を図る。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17478</xdr:rowOff>
    </xdr:from>
    <xdr:to>
      <xdr:col>23</xdr:col>
      <xdr:colOff>406400</xdr:colOff>
      <xdr:row>15</xdr:row>
      <xdr:rowOff>111458</xdr:rowOff>
    </xdr:to>
    <xdr:cxnSp macro="">
      <xdr:nvCxnSpPr>
        <xdr:cNvPr id="447" name="直線コネクタ 446"/>
        <xdr:cNvCxnSpPr/>
      </xdr:nvCxnSpPr>
      <xdr:spPr>
        <a:xfrm flipV="1">
          <a:off x="15290800" y="241777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48"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111458</xdr:rowOff>
    </xdr:from>
    <xdr:to>
      <xdr:col>22</xdr:col>
      <xdr:colOff>203200</xdr:colOff>
      <xdr:row>16</xdr:row>
      <xdr:rowOff>87086</xdr:rowOff>
    </xdr:to>
    <xdr:cxnSp macro="">
      <xdr:nvCxnSpPr>
        <xdr:cNvPr id="450" name="直線コネクタ 449"/>
        <xdr:cNvCxnSpPr/>
      </xdr:nvCxnSpPr>
      <xdr:spPr>
        <a:xfrm flipV="1">
          <a:off x="14401800" y="2683208"/>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109781</xdr:rowOff>
    </xdr:from>
    <xdr:ext cx="736600" cy="259045"/>
    <xdr:sp macro="" textlink="">
      <xdr:nvSpPr>
        <xdr:cNvPr id="452" name="テキスト ボックス 451"/>
        <xdr:cNvSpPr txBox="1"/>
      </xdr:nvSpPr>
      <xdr:spPr>
        <a:xfrm>
          <a:off x="15798800" y="302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87086</xdr:rowOff>
    </xdr:from>
    <xdr:to>
      <xdr:col>21</xdr:col>
      <xdr:colOff>0</xdr:colOff>
      <xdr:row>18</xdr:row>
      <xdr:rowOff>25702</xdr:rowOff>
    </xdr:to>
    <xdr:cxnSp macro="">
      <xdr:nvCxnSpPr>
        <xdr:cNvPr id="453" name="直線コネクタ 452"/>
        <xdr:cNvCxnSpPr/>
      </xdr:nvCxnSpPr>
      <xdr:spPr>
        <a:xfrm flipV="1">
          <a:off x="13512800" y="2830286"/>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4" name="フローチャート : 判断 453"/>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5" name="テキスト ボックス 454"/>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164495</xdr:rowOff>
    </xdr:from>
    <xdr:to>
      <xdr:col>21</xdr:col>
      <xdr:colOff>50800</xdr:colOff>
      <xdr:row>19</xdr:row>
      <xdr:rowOff>94645</xdr:rowOff>
    </xdr:to>
    <xdr:sp macro="" textlink="">
      <xdr:nvSpPr>
        <xdr:cNvPr id="456" name="フローチャート : 判断 455"/>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57" name="テキスト ボックス 456"/>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2237</xdr:rowOff>
    </xdr:from>
    <xdr:to>
      <xdr:col>19</xdr:col>
      <xdr:colOff>533400</xdr:colOff>
      <xdr:row>19</xdr:row>
      <xdr:rowOff>103837</xdr:rowOff>
    </xdr:to>
    <xdr:sp macro="" textlink="">
      <xdr:nvSpPr>
        <xdr:cNvPr id="458" name="フローチャート : 判断 457"/>
        <xdr:cNvSpPr/>
      </xdr:nvSpPr>
      <xdr:spPr>
        <a:xfrm>
          <a:off x="13462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88614</xdr:rowOff>
    </xdr:from>
    <xdr:ext cx="762000" cy="259045"/>
    <xdr:sp macro="" textlink="">
      <xdr:nvSpPr>
        <xdr:cNvPr id="459" name="テキスト ボックス 458"/>
        <xdr:cNvSpPr txBox="1"/>
      </xdr:nvSpPr>
      <xdr:spPr>
        <a:xfrm>
          <a:off x="13131800" y="33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138128</xdr:rowOff>
    </xdr:from>
    <xdr:to>
      <xdr:col>23</xdr:col>
      <xdr:colOff>457200</xdr:colOff>
      <xdr:row>14</xdr:row>
      <xdr:rowOff>68278</xdr:rowOff>
    </xdr:to>
    <xdr:sp macro="" textlink="">
      <xdr:nvSpPr>
        <xdr:cNvPr id="465" name="円/楕円 464"/>
        <xdr:cNvSpPr/>
      </xdr:nvSpPr>
      <xdr:spPr>
        <a:xfrm>
          <a:off x="16129000" y="2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78455</xdr:rowOff>
    </xdr:from>
    <xdr:ext cx="736600" cy="259045"/>
    <xdr:sp macro="" textlink="">
      <xdr:nvSpPr>
        <xdr:cNvPr id="466" name="テキスト ボックス 465"/>
        <xdr:cNvSpPr txBox="1"/>
      </xdr:nvSpPr>
      <xdr:spPr>
        <a:xfrm>
          <a:off x="15798800" y="2135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60658</xdr:rowOff>
    </xdr:from>
    <xdr:to>
      <xdr:col>22</xdr:col>
      <xdr:colOff>254000</xdr:colOff>
      <xdr:row>15</xdr:row>
      <xdr:rowOff>162258</xdr:rowOff>
    </xdr:to>
    <xdr:sp macro="" textlink="">
      <xdr:nvSpPr>
        <xdr:cNvPr id="467" name="円/楕円 466"/>
        <xdr:cNvSpPr/>
      </xdr:nvSpPr>
      <xdr:spPr>
        <a:xfrm>
          <a:off x="15240000" y="2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985</xdr:rowOff>
    </xdr:from>
    <xdr:ext cx="762000" cy="259045"/>
    <xdr:sp macro="" textlink="">
      <xdr:nvSpPr>
        <xdr:cNvPr id="468" name="テキスト ボックス 467"/>
        <xdr:cNvSpPr txBox="1"/>
      </xdr:nvSpPr>
      <xdr:spPr>
        <a:xfrm>
          <a:off x="14909800" y="240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36286</xdr:rowOff>
    </xdr:from>
    <xdr:to>
      <xdr:col>21</xdr:col>
      <xdr:colOff>50800</xdr:colOff>
      <xdr:row>16</xdr:row>
      <xdr:rowOff>137886</xdr:rowOff>
    </xdr:to>
    <xdr:sp macro="" textlink="">
      <xdr:nvSpPr>
        <xdr:cNvPr id="469" name="円/楕円 468"/>
        <xdr:cNvSpPr/>
      </xdr:nvSpPr>
      <xdr:spPr>
        <a:xfrm>
          <a:off x="14351000" y="27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148063</xdr:rowOff>
    </xdr:from>
    <xdr:ext cx="762000" cy="259045"/>
    <xdr:sp macro="" textlink="">
      <xdr:nvSpPr>
        <xdr:cNvPr id="470" name="テキスト ボックス 469"/>
        <xdr:cNvSpPr txBox="1"/>
      </xdr:nvSpPr>
      <xdr:spPr>
        <a:xfrm>
          <a:off x="14020800" y="254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146352</xdr:rowOff>
    </xdr:from>
    <xdr:to>
      <xdr:col>19</xdr:col>
      <xdr:colOff>533400</xdr:colOff>
      <xdr:row>18</xdr:row>
      <xdr:rowOff>76502</xdr:rowOff>
    </xdr:to>
    <xdr:sp macro="" textlink="">
      <xdr:nvSpPr>
        <xdr:cNvPr id="471" name="円/楕円 470"/>
        <xdr:cNvSpPr/>
      </xdr:nvSpPr>
      <xdr:spPr>
        <a:xfrm>
          <a:off x="13462000" y="30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86679</xdr:rowOff>
    </xdr:from>
    <xdr:ext cx="762000" cy="259045"/>
    <xdr:sp macro="" textlink="">
      <xdr:nvSpPr>
        <xdr:cNvPr id="472" name="テキスト ボックス 471"/>
        <xdr:cNvSpPr txBox="1"/>
      </xdr:nvSpPr>
      <xdr:spPr>
        <a:xfrm>
          <a:off x="13131800" y="28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青森県南部町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19,554
19,515
153.12
11,463,618
11,147,265
286,686
7,504,748
14,141,563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町村合併により職員数が多いことから人件費が高くなっていたが、集中改革プランに基づき職員の定員管理に努めた結果、類似団体平均及び全国平均を下回っている。今後も継続して適正な定員管理に努め、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116114</xdr:rowOff>
    </xdr:from>
    <xdr:to>
      <xdr:col>7</xdr:col>
      <xdr:colOff>15875</xdr:colOff>
      <xdr:row>35</xdr:row>
      <xdr:rowOff>20864</xdr:rowOff>
    </xdr:to>
    <xdr:cxnSp macro="">
      <xdr:nvCxnSpPr>
        <xdr:cNvPr id="66" name="直線コネクタ 65"/>
        <xdr:cNvCxnSpPr/>
      </xdr:nvCxnSpPr>
      <xdr:spPr>
        <a:xfrm flipV="1">
          <a:off x="3987800" y="5945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20864</xdr:rowOff>
    </xdr:from>
    <xdr:to>
      <xdr:col>5</xdr:col>
      <xdr:colOff>549275</xdr:colOff>
      <xdr:row>35</xdr:row>
      <xdr:rowOff>129722</xdr:rowOff>
    </xdr:to>
    <xdr:cxnSp macro="">
      <xdr:nvCxnSpPr>
        <xdr:cNvPr id="69" name="直線コネクタ 68"/>
        <xdr:cNvCxnSpPr/>
      </xdr:nvCxnSpPr>
      <xdr:spPr>
        <a:xfrm flipV="1">
          <a:off x="3098800" y="60216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129722</xdr:rowOff>
    </xdr:from>
    <xdr:to>
      <xdr:col>4</xdr:col>
      <xdr:colOff>346075</xdr:colOff>
      <xdr:row>36</xdr:row>
      <xdr:rowOff>110672</xdr:rowOff>
    </xdr:to>
    <xdr:cxnSp macro="">
      <xdr:nvCxnSpPr>
        <xdr:cNvPr id="72" name="直線コネクタ 71"/>
        <xdr:cNvCxnSpPr/>
      </xdr:nvCxnSpPr>
      <xdr:spPr>
        <a:xfrm flipV="1">
          <a:off x="2209800" y="613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45357</xdr:rowOff>
    </xdr:from>
    <xdr:to>
      <xdr:col>3</xdr:col>
      <xdr:colOff>142875</xdr:colOff>
      <xdr:row>36</xdr:row>
      <xdr:rowOff>110672</xdr:rowOff>
    </xdr:to>
    <xdr:cxnSp macro="">
      <xdr:nvCxnSpPr>
        <xdr:cNvPr id="75" name="直線コネクタ 74"/>
        <xdr:cNvCxnSpPr/>
      </xdr:nvCxnSpPr>
      <xdr:spPr>
        <a:xfrm>
          <a:off x="1320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79" name="テキスト ボックス 78"/>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65314</xdr:rowOff>
    </xdr:from>
    <xdr:to>
      <xdr:col>7</xdr:col>
      <xdr:colOff>66675</xdr:colOff>
      <xdr:row>34</xdr:row>
      <xdr:rowOff>166914</xdr:rowOff>
    </xdr:to>
    <xdr:sp macro="" textlink="">
      <xdr:nvSpPr>
        <xdr:cNvPr id="85" name="円/楕円 84"/>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81841</xdr:rowOff>
    </xdr:from>
    <xdr:ext cx="762000" cy="259045"/>
    <xdr:sp macro="" textlink="">
      <xdr:nvSpPr>
        <xdr:cNvPr id="86" name="人件費該当値テキスト"/>
        <xdr:cNvSpPr txBox="1"/>
      </xdr:nvSpPr>
      <xdr:spPr>
        <a:xfrm>
          <a:off x="4914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141514</xdr:rowOff>
    </xdr:from>
    <xdr:to>
      <xdr:col>5</xdr:col>
      <xdr:colOff>600075</xdr:colOff>
      <xdr:row>35</xdr:row>
      <xdr:rowOff>71664</xdr:rowOff>
    </xdr:to>
    <xdr:sp macro="" textlink="">
      <xdr:nvSpPr>
        <xdr:cNvPr id="87" name="円/楕円 86"/>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81841</xdr:rowOff>
    </xdr:from>
    <xdr:ext cx="736600" cy="259045"/>
    <xdr:sp macro="" textlink="">
      <xdr:nvSpPr>
        <xdr:cNvPr id="88" name="テキスト ボックス 87"/>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78922</xdr:rowOff>
    </xdr:from>
    <xdr:to>
      <xdr:col>4</xdr:col>
      <xdr:colOff>396875</xdr:colOff>
      <xdr:row>36</xdr:row>
      <xdr:rowOff>9072</xdr:rowOff>
    </xdr:to>
    <xdr:sp macro="" textlink="">
      <xdr:nvSpPr>
        <xdr:cNvPr id="89" name="円/楕円 88"/>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19249</xdr:rowOff>
    </xdr:from>
    <xdr:ext cx="762000" cy="259045"/>
    <xdr:sp macro="" textlink="">
      <xdr:nvSpPr>
        <xdr:cNvPr id="90" name="テキスト ボックス 89"/>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1" name="円/楕円 90"/>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2" name="テキスト ボックス 91"/>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166007</xdr:rowOff>
    </xdr:from>
    <xdr:to>
      <xdr:col>1</xdr:col>
      <xdr:colOff>676275</xdr:colOff>
      <xdr:row>36</xdr:row>
      <xdr:rowOff>96157</xdr:rowOff>
    </xdr:to>
    <xdr:sp macro="" textlink="">
      <xdr:nvSpPr>
        <xdr:cNvPr id="93" name="円/楕円 92"/>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106334</xdr:rowOff>
    </xdr:from>
    <xdr:ext cx="762000" cy="259045"/>
    <xdr:sp macro="" textlink="">
      <xdr:nvSpPr>
        <xdr:cNvPr id="94" name="テキスト ボックス 93"/>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物件費が類似団体平均に比べ低いのは、合併当初から財政健全化対策として積極的に事務事業の見直しを実施し歳出削減に努めているためであり、今後も施設管理業務等の見直しにより更なる経費削減を図る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38100</xdr:rowOff>
    </xdr:from>
    <xdr:to>
      <xdr:col>24</xdr:col>
      <xdr:colOff>31750</xdr:colOff>
      <xdr:row>14</xdr:row>
      <xdr:rowOff>50800</xdr:rowOff>
    </xdr:to>
    <xdr:cxnSp macro="">
      <xdr:nvCxnSpPr>
        <xdr:cNvPr id="127" name="直線コネクタ 126"/>
        <xdr:cNvCxnSpPr/>
      </xdr:nvCxnSpPr>
      <xdr:spPr>
        <a:xfrm>
          <a:off x="15671800" y="243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38100</xdr:rowOff>
    </xdr:to>
    <xdr:cxnSp macro="">
      <xdr:nvCxnSpPr>
        <xdr:cNvPr id="130" name="直線コネクタ 129"/>
        <xdr:cNvCxnSpPr/>
      </xdr:nvCxnSpPr>
      <xdr:spPr>
        <a:xfrm>
          <a:off x="14782800" y="237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13</xdr:row>
      <xdr:rowOff>146050</xdr:rowOff>
    </xdr:to>
    <xdr:cxnSp macro="">
      <xdr:nvCxnSpPr>
        <xdr:cNvPr id="133" name="直線コネクタ 132"/>
        <xdr:cNvCxnSpPr/>
      </xdr:nvCxnSpPr>
      <xdr:spPr>
        <a:xfrm>
          <a:off x="13893800" y="226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63500</xdr:rowOff>
    </xdr:from>
    <xdr:to>
      <xdr:col>20</xdr:col>
      <xdr:colOff>158750</xdr:colOff>
      <xdr:row>13</xdr:row>
      <xdr:rowOff>31750</xdr:rowOff>
    </xdr:to>
    <xdr:cxnSp macro="">
      <xdr:nvCxnSpPr>
        <xdr:cNvPr id="136" name="直線コネクタ 135"/>
        <xdr:cNvCxnSpPr/>
      </xdr:nvCxnSpPr>
      <xdr:spPr>
        <a:xfrm>
          <a:off x="13004800" y="2120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39" name="フローチャート :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6" name="円/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158750</xdr:rowOff>
    </xdr:from>
    <xdr:to>
      <xdr:col>22</xdr:col>
      <xdr:colOff>615950</xdr:colOff>
      <xdr:row>14</xdr:row>
      <xdr:rowOff>88900</xdr:rowOff>
    </xdr:to>
    <xdr:sp macro="" textlink="">
      <xdr:nvSpPr>
        <xdr:cNvPr id="148" name="円/楕円 147"/>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99077</xdr:rowOff>
    </xdr:from>
    <xdr:ext cx="736600" cy="259045"/>
    <xdr:sp macro="" textlink="">
      <xdr:nvSpPr>
        <xdr:cNvPr id="149" name="テキスト ボックス 148"/>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2" name="円/楕円 15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3" name="テキスト ボックス 152"/>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12700</xdr:rowOff>
    </xdr:from>
    <xdr:to>
      <xdr:col>19</xdr:col>
      <xdr:colOff>6350</xdr:colOff>
      <xdr:row>12</xdr:row>
      <xdr:rowOff>114300</xdr:rowOff>
    </xdr:to>
    <xdr:sp macro="" textlink="">
      <xdr:nvSpPr>
        <xdr:cNvPr id="154" name="円/楕円 153"/>
        <xdr:cNvSpPr/>
      </xdr:nvSpPr>
      <xdr:spPr>
        <a:xfrm>
          <a:off x="12954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124477</xdr:rowOff>
    </xdr:from>
    <xdr:ext cx="762000" cy="259045"/>
    <xdr:sp macro="" textlink="">
      <xdr:nvSpPr>
        <xdr:cNvPr id="155" name="テキスト ボックス 154"/>
        <xdr:cNvSpPr txBox="1"/>
      </xdr:nvSpPr>
      <xdr:spPr>
        <a:xfrm>
          <a:off x="12623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扶助費に係る経常収支比率は類似団体平均を下回っているが、障害者関連給付費が年々増加してきているため、個々の事業内容等を精査し、適正化に努める。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12700</xdr:rowOff>
    </xdr:to>
    <xdr:cxnSp macro="">
      <xdr:nvCxnSpPr>
        <xdr:cNvPr id="188" name="直線コネクタ 187"/>
        <xdr:cNvCxnSpPr/>
      </xdr:nvCxnSpPr>
      <xdr:spPr>
        <a:xfrm>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12700</xdr:rowOff>
    </xdr:to>
    <xdr:cxnSp macro="">
      <xdr:nvCxnSpPr>
        <xdr:cNvPr id="191" name="直線コネクタ 190"/>
        <xdr:cNvCxnSpPr/>
      </xdr:nvCxnSpPr>
      <xdr:spPr>
        <a:xfrm flipV="1">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12700</xdr:rowOff>
    </xdr:to>
    <xdr:cxnSp macro="">
      <xdr:nvCxnSpPr>
        <xdr:cNvPr id="194" name="直線コネクタ 193"/>
        <xdr:cNvCxnSpPr/>
      </xdr:nvCxnSpPr>
      <xdr:spPr>
        <a:xfrm>
          <a:off x="2209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88900</xdr:rowOff>
    </xdr:to>
    <xdr:cxnSp macro="">
      <xdr:nvCxnSpPr>
        <xdr:cNvPr id="197" name="直線コネクタ 196"/>
        <xdr:cNvCxnSpPr/>
      </xdr:nvCxnSpPr>
      <xdr:spPr>
        <a:xfrm>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7" name="円/楕円 206"/>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8"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9" name="円/楕円 208"/>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0" name="テキスト ボックス 209"/>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1" name="円/楕円 210"/>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2" name="テキスト ボックス 21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3" name="円/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5" name="円/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施設の老朽化による修繕料の増、</a:t>
          </a:r>
          <a:r>
            <a:rPr kumimoji="0" lang="ja-JP" altLang="ja-JP" sz="1300" b="0" i="0" u="none" strike="noStrike" kern="0" cap="none" spc="0" normalizeH="0" baseline="0" noProof="0">
              <a:ln>
                <a:noFill/>
              </a:ln>
              <a:solidFill>
                <a:prstClr val="black"/>
              </a:solidFill>
              <a:effectLst/>
              <a:uLnTx/>
              <a:uFillTx/>
              <a:latin typeface="+mn-lt"/>
              <a:ea typeface="+mn-ea"/>
              <a:cs typeface="+mn-cs"/>
            </a:rPr>
            <a:t>介護保険会計の保険給付費の増及び</a:t>
          </a:r>
          <a:r>
            <a:rPr kumimoji="0" lang="ja-JP" altLang="en-US" sz="1300" b="0" i="0" u="none" strike="noStrike" kern="0" cap="none" spc="0" normalizeH="0" baseline="0" noProof="0">
              <a:ln>
                <a:noFill/>
              </a:ln>
              <a:solidFill>
                <a:prstClr val="black"/>
              </a:solidFill>
              <a:effectLst/>
              <a:uLnTx/>
              <a:uFillTx/>
              <a:latin typeface="+mn-lt"/>
              <a:ea typeface="+mn-ea"/>
              <a:cs typeface="+mn-cs"/>
            </a:rPr>
            <a:t>下水道事業会計の公債費償還金の増などによる</a:t>
          </a:r>
          <a:r>
            <a:rPr kumimoji="0" lang="ja-JP" altLang="ja-JP" sz="1300" b="0" i="0" u="none" strike="noStrike" kern="0" cap="none" spc="0" normalizeH="0" baseline="0" noProof="0">
              <a:ln>
                <a:noFill/>
              </a:ln>
              <a:solidFill>
                <a:prstClr val="black"/>
              </a:solidFill>
              <a:effectLst/>
              <a:uLnTx/>
              <a:uFillTx/>
              <a:latin typeface="+mn-lt"/>
              <a:ea typeface="+mn-ea"/>
              <a:cs typeface="+mn-cs"/>
            </a:rPr>
            <a:t>繰出金</a:t>
          </a:r>
          <a:r>
            <a:rPr kumimoji="0" lang="ja-JP" altLang="en-US" sz="1300" b="0" i="0" u="none" strike="noStrike" kern="0" cap="none" spc="0" normalizeH="0" baseline="0" noProof="0">
              <a:ln>
                <a:noFill/>
              </a:ln>
              <a:solidFill>
                <a:prstClr val="black"/>
              </a:solidFill>
              <a:effectLst/>
              <a:uLnTx/>
              <a:uFillTx/>
              <a:latin typeface="+mn-lt"/>
              <a:ea typeface="+mn-ea"/>
              <a:cs typeface="+mn-cs"/>
            </a:rPr>
            <a:t>も増額</a:t>
          </a:r>
          <a:r>
            <a:rPr kumimoji="0" lang="ja-JP" altLang="ja-JP" sz="1300" b="0" i="0" u="none" strike="noStrike" kern="0" cap="none" spc="0" normalizeH="0" baseline="0" noProof="0">
              <a:ln>
                <a:noFill/>
              </a:ln>
              <a:solidFill>
                <a:prstClr val="black"/>
              </a:solidFill>
              <a:effectLst/>
              <a:uLnTx/>
              <a:uFillTx/>
              <a:latin typeface="+mn-lt"/>
              <a:ea typeface="+mn-ea"/>
              <a:cs typeface="+mn-cs"/>
            </a:rPr>
            <a:t>に</a:t>
          </a:r>
          <a:r>
            <a:rPr kumimoji="0" lang="ja-JP" altLang="en-US" sz="1300" b="0" i="0" u="none" strike="noStrike" kern="0" cap="none" spc="0" normalizeH="0" baseline="0" noProof="0">
              <a:ln>
                <a:noFill/>
              </a:ln>
              <a:solidFill>
                <a:prstClr val="black"/>
              </a:solidFill>
              <a:effectLst/>
              <a:uLnTx/>
              <a:uFillTx/>
              <a:latin typeface="+mn-lt"/>
              <a:ea typeface="+mn-ea"/>
              <a:cs typeface="+mn-cs"/>
            </a:rPr>
            <a:t>なってきていることから、施設の統廃合などを十分検討したうえでの整備･解体、</a:t>
          </a:r>
          <a:r>
            <a:rPr kumimoji="0" lang="ja-JP" altLang="ja-JP" sz="1300" b="0" i="0" u="none" strike="noStrike" kern="0" cap="none" spc="0" normalizeH="0" baseline="0" noProof="0">
              <a:ln>
                <a:noFill/>
              </a:ln>
              <a:solidFill>
                <a:prstClr val="black"/>
              </a:solidFill>
              <a:effectLst/>
              <a:uLnTx/>
              <a:uFillTx/>
              <a:latin typeface="+mn-lt"/>
              <a:ea typeface="+mn-ea"/>
              <a:cs typeface="+mn-cs"/>
            </a:rPr>
            <a:t>各種介護予防事業の実施強化、また下水道</a:t>
          </a:r>
          <a:r>
            <a:rPr kumimoji="0" lang="ja-JP" altLang="en-US" sz="1300" b="0" i="0" u="none" strike="noStrike" kern="0" cap="none" spc="0" normalizeH="0" baseline="0" noProof="0">
              <a:ln>
                <a:noFill/>
              </a:ln>
              <a:solidFill>
                <a:prstClr val="black"/>
              </a:solidFill>
              <a:effectLst/>
              <a:uLnTx/>
              <a:uFillTx/>
              <a:latin typeface="+mn-lt"/>
              <a:ea typeface="+mn-ea"/>
              <a:cs typeface="+mn-cs"/>
            </a:rPr>
            <a:t>未加入者の加入促進及び</a:t>
          </a:r>
          <a:r>
            <a:rPr kumimoji="0" lang="ja-JP" altLang="ja-JP" sz="1300" b="0" i="0" u="none" strike="noStrike" kern="0" cap="none" spc="0" normalizeH="0" baseline="0" noProof="0">
              <a:ln>
                <a:noFill/>
              </a:ln>
              <a:solidFill>
                <a:prstClr val="black"/>
              </a:solidFill>
              <a:effectLst/>
              <a:uLnTx/>
              <a:uFillTx/>
              <a:latin typeface="+mn-lt"/>
              <a:ea typeface="+mn-ea"/>
              <a:cs typeface="+mn-cs"/>
            </a:rPr>
            <a:t>使用料の適正化</a:t>
          </a:r>
          <a:r>
            <a:rPr kumimoji="0" lang="ja-JP" altLang="en-US" sz="1300" b="0" i="0" u="none" strike="noStrike" kern="0" cap="none" spc="0" normalizeH="0" baseline="0" noProof="0">
              <a:ln>
                <a:noFill/>
              </a:ln>
              <a:solidFill>
                <a:prstClr val="black"/>
              </a:solidFill>
              <a:effectLst/>
              <a:uLnTx/>
              <a:uFillTx/>
              <a:latin typeface="+mn-lt"/>
              <a:ea typeface="+mn-ea"/>
              <a:cs typeface="+mn-cs"/>
            </a:rPr>
            <a:t>などにより事業費の軽減を図る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85090</xdr:rowOff>
    </xdr:from>
    <xdr:to>
      <xdr:col>24</xdr:col>
      <xdr:colOff>31750</xdr:colOff>
      <xdr:row>58</xdr:row>
      <xdr:rowOff>96520</xdr:rowOff>
    </xdr:to>
    <xdr:cxnSp macro="">
      <xdr:nvCxnSpPr>
        <xdr:cNvPr id="247" name="直線コネクタ 246"/>
        <xdr:cNvCxnSpPr/>
      </xdr:nvCxnSpPr>
      <xdr:spPr>
        <a:xfrm>
          <a:off x="15671800" y="98577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48"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85090</xdr:rowOff>
    </xdr:to>
    <xdr:cxnSp macro="">
      <xdr:nvCxnSpPr>
        <xdr:cNvPr id="250" name="直線コネクタ 249"/>
        <xdr:cNvCxnSpPr/>
      </xdr:nvCxnSpPr>
      <xdr:spPr>
        <a:xfrm>
          <a:off x="14782800" y="985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85090</xdr:rowOff>
    </xdr:to>
    <xdr:cxnSp macro="">
      <xdr:nvCxnSpPr>
        <xdr:cNvPr id="253" name="直線コネクタ 252"/>
        <xdr:cNvCxnSpPr/>
      </xdr:nvCxnSpPr>
      <xdr:spPr>
        <a:xfrm>
          <a:off x="13893800" y="9720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56</xdr:row>
      <xdr:rowOff>119380</xdr:rowOff>
    </xdr:to>
    <xdr:cxnSp macro="">
      <xdr:nvCxnSpPr>
        <xdr:cNvPr id="256" name="直線コネクタ 255"/>
        <xdr:cNvCxnSpPr/>
      </xdr:nvCxnSpPr>
      <xdr:spPr>
        <a:xfrm>
          <a:off x="13004800" y="9537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66" name="円/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67"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68" name="円/楕円 267"/>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69" name="テキスト ボックス 268"/>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0" name="円/楕円 269"/>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1" name="テキスト ボックス 270"/>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2" name="円/楕円 271"/>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3" name="テキスト ボックス 272"/>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4" name="円/楕円 273"/>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5" name="テキスト ボックス 274"/>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集中改革プランに基づいた各種団体の統廃合実施により補助金等の額は減額になっている。今後は更に</a:t>
          </a:r>
          <a:r>
            <a:rPr kumimoji="0" lang="ja-JP" altLang="en-US" sz="1300" b="0" i="0" u="none" strike="noStrike" kern="0" cap="none" spc="0" normalizeH="0" baseline="0" noProof="0">
              <a:ln>
                <a:noFill/>
              </a:ln>
              <a:solidFill>
                <a:prstClr val="black"/>
              </a:solidFill>
              <a:effectLst/>
              <a:uLnTx/>
              <a:uFillTx/>
              <a:latin typeface="+mn-lt"/>
              <a:ea typeface="+mn-ea"/>
              <a:cs typeface="+mn-cs"/>
            </a:rPr>
            <a:t>事業</a:t>
          </a:r>
          <a:r>
            <a:rPr kumimoji="0" lang="ja-JP" altLang="ja-JP" sz="1300" b="0" i="0" u="none" strike="noStrike" kern="0" cap="none" spc="0" normalizeH="0" baseline="0" noProof="0">
              <a:ln>
                <a:noFill/>
              </a:ln>
              <a:solidFill>
                <a:prstClr val="black"/>
              </a:solidFill>
              <a:effectLst/>
              <a:uLnTx/>
              <a:uFillTx/>
              <a:latin typeface="+mn-lt"/>
              <a:ea typeface="+mn-ea"/>
              <a:cs typeface="+mn-cs"/>
            </a:rPr>
            <a:t>実績報告書などを基に適正な事業を行っているか事業内容の確認等を行い、不適当な補助金は減額や廃止を行い一層の改善を図る。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20320</xdr:rowOff>
    </xdr:from>
    <xdr:to>
      <xdr:col>24</xdr:col>
      <xdr:colOff>31750</xdr:colOff>
      <xdr:row>36</xdr:row>
      <xdr:rowOff>27940</xdr:rowOff>
    </xdr:to>
    <xdr:cxnSp macro="">
      <xdr:nvCxnSpPr>
        <xdr:cNvPr id="308" name="直線コネクタ 307"/>
        <xdr:cNvCxnSpPr/>
      </xdr:nvCxnSpPr>
      <xdr:spPr>
        <a:xfrm>
          <a:off x="15671800" y="6192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20320</xdr:rowOff>
    </xdr:from>
    <xdr:to>
      <xdr:col>22</xdr:col>
      <xdr:colOff>565150</xdr:colOff>
      <xdr:row>36</xdr:row>
      <xdr:rowOff>20320</xdr:rowOff>
    </xdr:to>
    <xdr:cxnSp macro="">
      <xdr:nvCxnSpPr>
        <xdr:cNvPr id="311" name="直線コネクタ 310"/>
        <xdr:cNvCxnSpPr/>
      </xdr:nvCxnSpPr>
      <xdr:spPr>
        <a:xfrm>
          <a:off x="14782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20320</xdr:rowOff>
    </xdr:from>
    <xdr:to>
      <xdr:col>21</xdr:col>
      <xdr:colOff>361950</xdr:colOff>
      <xdr:row>36</xdr:row>
      <xdr:rowOff>96520</xdr:rowOff>
    </xdr:to>
    <xdr:cxnSp macro="">
      <xdr:nvCxnSpPr>
        <xdr:cNvPr id="314" name="直線コネクタ 313"/>
        <xdr:cNvCxnSpPr/>
      </xdr:nvCxnSpPr>
      <xdr:spPr>
        <a:xfrm flipV="1">
          <a:off x="13893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96520</xdr:rowOff>
    </xdr:to>
    <xdr:cxnSp macro="">
      <xdr:nvCxnSpPr>
        <xdr:cNvPr id="317" name="直線コネクタ 316"/>
        <xdr:cNvCxnSpPr/>
      </xdr:nvCxnSpPr>
      <xdr:spPr>
        <a:xfrm>
          <a:off x="13004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19" name="テキスト ボックス 318"/>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21" name="テキスト ボックス 320"/>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148590</xdr:rowOff>
    </xdr:from>
    <xdr:to>
      <xdr:col>24</xdr:col>
      <xdr:colOff>82550</xdr:colOff>
      <xdr:row>36</xdr:row>
      <xdr:rowOff>78740</xdr:rowOff>
    </xdr:to>
    <xdr:sp macro="" textlink="">
      <xdr:nvSpPr>
        <xdr:cNvPr id="327" name="円/楕円 326"/>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165117</xdr:rowOff>
    </xdr:from>
    <xdr:ext cx="762000" cy="259045"/>
    <xdr:sp macro="" textlink="">
      <xdr:nvSpPr>
        <xdr:cNvPr id="328"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140970</xdr:rowOff>
    </xdr:from>
    <xdr:to>
      <xdr:col>22</xdr:col>
      <xdr:colOff>615950</xdr:colOff>
      <xdr:row>36</xdr:row>
      <xdr:rowOff>71120</xdr:rowOff>
    </xdr:to>
    <xdr:sp macro="" textlink="">
      <xdr:nvSpPr>
        <xdr:cNvPr id="329" name="円/楕円 328"/>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81297</xdr:rowOff>
    </xdr:from>
    <xdr:ext cx="736600" cy="259045"/>
    <xdr:sp macro="" textlink="">
      <xdr:nvSpPr>
        <xdr:cNvPr id="330" name="テキスト ボックス 329"/>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140970</xdr:rowOff>
    </xdr:from>
    <xdr:to>
      <xdr:col>21</xdr:col>
      <xdr:colOff>412750</xdr:colOff>
      <xdr:row>36</xdr:row>
      <xdr:rowOff>71120</xdr:rowOff>
    </xdr:to>
    <xdr:sp macro="" textlink="">
      <xdr:nvSpPr>
        <xdr:cNvPr id="331" name="円/楕円 330"/>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81297</xdr:rowOff>
    </xdr:from>
    <xdr:ext cx="762000" cy="259045"/>
    <xdr:sp macro="" textlink="">
      <xdr:nvSpPr>
        <xdr:cNvPr id="332" name="テキスト ボックス 331"/>
        <xdr:cNvSpPr txBox="1"/>
      </xdr:nvSpPr>
      <xdr:spPr>
        <a:xfrm>
          <a:off x="14401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45720</xdr:rowOff>
    </xdr:from>
    <xdr:to>
      <xdr:col>20</xdr:col>
      <xdr:colOff>209550</xdr:colOff>
      <xdr:row>36</xdr:row>
      <xdr:rowOff>147320</xdr:rowOff>
    </xdr:to>
    <xdr:sp macro="" textlink="">
      <xdr:nvSpPr>
        <xdr:cNvPr id="333" name="円/楕円 332"/>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34" name="テキスト ボックス 333"/>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5" name="円/楕円 334"/>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36" name="テキスト ボックス 335"/>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義務教育施設整備</a:t>
          </a:r>
          <a:r>
            <a:rPr kumimoji="0" lang="ja-JP" altLang="en-US" sz="1300" b="0" i="0" u="none" strike="noStrike" kern="0" cap="none" spc="0" normalizeH="0" baseline="0" noProof="0">
              <a:ln>
                <a:noFill/>
              </a:ln>
              <a:solidFill>
                <a:prstClr val="black"/>
              </a:solidFill>
              <a:effectLst/>
              <a:uLnTx/>
              <a:uFillTx/>
              <a:latin typeface="+mn-lt"/>
              <a:ea typeface="+mn-ea"/>
              <a:cs typeface="+mn-cs"/>
            </a:rPr>
            <a:t>事業</a:t>
          </a:r>
          <a:r>
            <a:rPr kumimoji="0" lang="ja-JP" altLang="ja-JP" sz="1300" b="0" i="0" u="none" strike="noStrike" kern="0" cap="none" spc="0" normalizeH="0" baseline="0" noProof="0">
              <a:ln>
                <a:noFill/>
              </a:ln>
              <a:solidFill>
                <a:prstClr val="black"/>
              </a:solidFill>
              <a:effectLst/>
              <a:uLnTx/>
              <a:uFillTx/>
              <a:latin typeface="+mn-lt"/>
              <a:ea typeface="+mn-ea"/>
              <a:cs typeface="+mn-cs"/>
            </a:rPr>
            <a:t>などに</a:t>
          </a:r>
          <a:r>
            <a:rPr kumimoji="0" lang="ja-JP" altLang="en-US" sz="1300" b="0" i="0" u="none" strike="noStrike" kern="0" cap="none" spc="0" normalizeH="0" baseline="0" noProof="0">
              <a:ln>
                <a:noFill/>
              </a:ln>
              <a:solidFill>
                <a:prstClr val="black"/>
              </a:solidFill>
              <a:effectLst/>
              <a:uLnTx/>
              <a:uFillTx/>
              <a:latin typeface="+mn-lt"/>
              <a:ea typeface="+mn-ea"/>
              <a:cs typeface="+mn-cs"/>
            </a:rPr>
            <a:t>発行した</a:t>
          </a:r>
          <a:r>
            <a:rPr kumimoji="0" lang="ja-JP" altLang="ja-JP" sz="1300" b="0" i="0" u="none" strike="noStrike" kern="0" cap="none" spc="0" normalizeH="0" baseline="0" noProof="0">
              <a:ln>
                <a:noFill/>
              </a:ln>
              <a:solidFill>
                <a:prstClr val="black"/>
              </a:solidFill>
              <a:effectLst/>
              <a:uLnTx/>
              <a:uFillTx/>
              <a:latin typeface="+mn-lt"/>
              <a:ea typeface="+mn-ea"/>
              <a:cs typeface="+mn-cs"/>
            </a:rPr>
            <a:t>地方債の償還により類似団体平均を</a:t>
          </a:r>
          <a:r>
            <a:rPr kumimoji="0" lang="en-US" altLang="ja-JP" sz="1300" b="0" i="0" u="none" strike="noStrike" kern="0" cap="none" spc="0" normalizeH="0" baseline="0" noProof="0">
              <a:ln>
                <a:noFill/>
              </a:ln>
              <a:solidFill>
                <a:prstClr val="black"/>
              </a:solidFill>
              <a:effectLst/>
              <a:uLnTx/>
              <a:uFillTx/>
              <a:latin typeface="+mn-lt"/>
              <a:ea typeface="+mn-ea"/>
              <a:cs typeface="+mn-cs"/>
            </a:rPr>
            <a:t>4.1%</a:t>
          </a:r>
          <a:r>
            <a:rPr kumimoji="0" lang="ja-JP" altLang="ja-JP" sz="1300" b="0" i="0" u="none" strike="noStrike" kern="0" cap="none" spc="0" normalizeH="0" baseline="0" noProof="0">
              <a:ln>
                <a:noFill/>
              </a:ln>
              <a:solidFill>
                <a:prstClr val="black"/>
              </a:solidFill>
              <a:effectLst/>
              <a:uLnTx/>
              <a:uFillTx/>
              <a:latin typeface="+mn-lt"/>
              <a:ea typeface="+mn-ea"/>
              <a:cs typeface="+mn-cs"/>
            </a:rPr>
            <a:t>上回って</a:t>
          </a:r>
          <a:r>
            <a:rPr kumimoji="0" lang="ja-JP" altLang="en-US" sz="1300" b="0" i="0" u="none" strike="noStrike" kern="0" cap="none" spc="0" normalizeH="0" baseline="0" noProof="0">
              <a:ln>
                <a:noFill/>
              </a:ln>
              <a:solidFill>
                <a:prstClr val="black"/>
              </a:solidFill>
              <a:effectLst/>
              <a:uLnTx/>
              <a:uFillTx/>
              <a:latin typeface="+mn-lt"/>
              <a:ea typeface="+mn-ea"/>
              <a:cs typeface="+mn-cs"/>
            </a:rPr>
            <a:t>おり</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今後</a:t>
          </a:r>
          <a:r>
            <a:rPr kumimoji="0" lang="ja-JP" altLang="ja-JP" sz="1300" b="0" i="0" u="none" strike="noStrike" kern="0" cap="none" spc="0" normalizeH="0" baseline="0" noProof="0">
              <a:ln>
                <a:noFill/>
              </a:ln>
              <a:solidFill>
                <a:prstClr val="black"/>
              </a:solidFill>
              <a:effectLst/>
              <a:uLnTx/>
              <a:uFillTx/>
              <a:latin typeface="+mn-lt"/>
              <a:ea typeface="+mn-ea"/>
              <a:cs typeface="+mn-cs"/>
            </a:rPr>
            <a:t>普通建設事業</a:t>
          </a:r>
          <a:r>
            <a:rPr kumimoji="0" lang="ja-JP" altLang="en-US" sz="1300" b="0" i="0" u="none" strike="noStrike" kern="0" cap="none" spc="0" normalizeH="0" baseline="0" noProof="0">
              <a:ln>
                <a:noFill/>
              </a:ln>
              <a:solidFill>
                <a:prstClr val="black"/>
              </a:solidFill>
              <a:effectLst/>
              <a:uLnTx/>
              <a:uFillTx/>
              <a:latin typeface="+mn-lt"/>
              <a:ea typeface="+mn-ea"/>
              <a:cs typeface="+mn-cs"/>
            </a:rPr>
            <a:t>実施時の</a:t>
          </a:r>
          <a:r>
            <a:rPr kumimoji="0" lang="ja-JP" altLang="ja-JP" sz="1300" b="0" i="0" u="none" strike="noStrike" kern="0" cap="none" spc="0" normalizeH="0" baseline="0" noProof="0">
              <a:ln>
                <a:noFill/>
              </a:ln>
              <a:solidFill>
                <a:prstClr val="black"/>
              </a:solidFill>
              <a:effectLst/>
              <a:uLnTx/>
              <a:uFillTx/>
              <a:latin typeface="+mn-lt"/>
              <a:ea typeface="+mn-ea"/>
              <a:cs typeface="+mn-cs"/>
            </a:rPr>
            <a:t>新規地方債の抑制</a:t>
          </a:r>
          <a:r>
            <a:rPr kumimoji="0" lang="ja-JP" altLang="en-US" sz="1300" b="0" i="0" u="none" strike="noStrike" kern="0" cap="none" spc="0" normalizeH="0" baseline="0" noProof="0">
              <a:ln>
                <a:noFill/>
              </a:ln>
              <a:solidFill>
                <a:prstClr val="black"/>
              </a:solidFill>
              <a:effectLst/>
              <a:uLnTx/>
              <a:uFillTx/>
              <a:latin typeface="+mn-lt"/>
              <a:ea typeface="+mn-ea"/>
              <a:cs typeface="+mn-cs"/>
            </a:rPr>
            <a:t>等、</a:t>
          </a:r>
          <a:r>
            <a:rPr kumimoji="0" lang="ja-JP" altLang="ja-JP" sz="1300" b="0" i="0" u="none" strike="noStrike" kern="0" cap="none" spc="0" normalizeH="0" baseline="0" noProof="0">
              <a:ln>
                <a:noFill/>
              </a:ln>
              <a:solidFill>
                <a:prstClr val="black"/>
              </a:solidFill>
              <a:effectLst/>
              <a:uLnTx/>
              <a:uFillTx/>
              <a:latin typeface="+mn-lt"/>
              <a:ea typeface="+mn-ea"/>
              <a:cs typeface="+mn-cs"/>
            </a:rPr>
            <a:t>新規地方債発行は計画的に実施し公債費の抑制に努める。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8889</xdr:rowOff>
    </xdr:from>
    <xdr:to>
      <xdr:col>7</xdr:col>
      <xdr:colOff>15875</xdr:colOff>
      <xdr:row>81</xdr:row>
      <xdr:rowOff>24130</xdr:rowOff>
    </xdr:to>
    <xdr:cxnSp macro="">
      <xdr:nvCxnSpPr>
        <xdr:cNvPr id="369" name="直線コネクタ 368"/>
        <xdr:cNvCxnSpPr/>
      </xdr:nvCxnSpPr>
      <xdr:spPr>
        <a:xfrm>
          <a:off x="3987800" y="13896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20338</xdr:rowOff>
    </xdr:from>
    <xdr:ext cx="762000" cy="259045"/>
    <xdr:sp macro="" textlink="">
      <xdr:nvSpPr>
        <xdr:cNvPr id="370" name="公債費平均値テキスト"/>
        <xdr:cNvSpPr txBox="1"/>
      </xdr:nvSpPr>
      <xdr:spPr>
        <a:xfrm>
          <a:off x="4914900" y="13393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8889</xdr:rowOff>
    </xdr:from>
    <xdr:to>
      <xdr:col>5</xdr:col>
      <xdr:colOff>549275</xdr:colOff>
      <xdr:row>81</xdr:row>
      <xdr:rowOff>92711</xdr:rowOff>
    </xdr:to>
    <xdr:cxnSp macro="">
      <xdr:nvCxnSpPr>
        <xdr:cNvPr id="372" name="直線コネクタ 371"/>
        <xdr:cNvCxnSpPr/>
      </xdr:nvCxnSpPr>
      <xdr:spPr>
        <a:xfrm flipV="1">
          <a:off x="3098800" y="13896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138447</xdr:rowOff>
    </xdr:from>
    <xdr:ext cx="736600" cy="259045"/>
    <xdr:sp macro="" textlink="">
      <xdr:nvSpPr>
        <xdr:cNvPr id="374" name="テキスト ボックス 373"/>
        <xdr:cNvSpPr txBox="1"/>
      </xdr:nvSpPr>
      <xdr:spPr>
        <a:xfrm>
          <a:off x="3606800" y="1334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92711</xdr:rowOff>
    </xdr:from>
    <xdr:to>
      <xdr:col>4</xdr:col>
      <xdr:colOff>346075</xdr:colOff>
      <xdr:row>81</xdr:row>
      <xdr:rowOff>107950</xdr:rowOff>
    </xdr:to>
    <xdr:cxnSp macro="">
      <xdr:nvCxnSpPr>
        <xdr:cNvPr id="375" name="直線コネクタ 374"/>
        <xdr:cNvCxnSpPr/>
      </xdr:nvCxnSpPr>
      <xdr:spPr>
        <a:xfrm flipV="1">
          <a:off x="2209800" y="13980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107950</xdr:rowOff>
    </xdr:from>
    <xdr:to>
      <xdr:col>3</xdr:col>
      <xdr:colOff>142875</xdr:colOff>
      <xdr:row>81</xdr:row>
      <xdr:rowOff>138430</xdr:rowOff>
    </xdr:to>
    <xdr:cxnSp macro="">
      <xdr:nvCxnSpPr>
        <xdr:cNvPr id="378" name="直線コネクタ 377"/>
        <xdr:cNvCxnSpPr/>
      </xdr:nvCxnSpPr>
      <xdr:spPr>
        <a:xfrm flipV="1">
          <a:off x="1320800" y="1399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81" name="フローチャート : 判断 380"/>
        <xdr:cNvSpPr/>
      </xdr:nvSpPr>
      <xdr:spPr>
        <a:xfrm>
          <a:off x="1270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8907</xdr:rowOff>
    </xdr:from>
    <xdr:ext cx="762000" cy="259045"/>
    <xdr:sp macro="" textlink="">
      <xdr:nvSpPr>
        <xdr:cNvPr id="382" name="テキスト ボックス 381"/>
        <xdr:cNvSpPr txBox="1"/>
      </xdr:nvSpPr>
      <xdr:spPr>
        <a:xfrm>
          <a:off x="93980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144780</xdr:rowOff>
    </xdr:from>
    <xdr:to>
      <xdr:col>7</xdr:col>
      <xdr:colOff>66675</xdr:colOff>
      <xdr:row>81</xdr:row>
      <xdr:rowOff>74930</xdr:rowOff>
    </xdr:to>
    <xdr:sp macro="" textlink="">
      <xdr:nvSpPr>
        <xdr:cNvPr id="388" name="円/楕円 387"/>
        <xdr:cNvSpPr/>
      </xdr:nvSpPr>
      <xdr:spPr>
        <a:xfrm>
          <a:off x="4775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116857</xdr:rowOff>
    </xdr:from>
    <xdr:ext cx="762000" cy="259045"/>
    <xdr:sp macro="" textlink="">
      <xdr:nvSpPr>
        <xdr:cNvPr id="389" name="公債費該当値テキスト"/>
        <xdr:cNvSpPr txBox="1"/>
      </xdr:nvSpPr>
      <xdr:spPr>
        <a:xfrm>
          <a:off x="49149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129539</xdr:rowOff>
    </xdr:from>
    <xdr:to>
      <xdr:col>5</xdr:col>
      <xdr:colOff>600075</xdr:colOff>
      <xdr:row>81</xdr:row>
      <xdr:rowOff>59689</xdr:rowOff>
    </xdr:to>
    <xdr:sp macro="" textlink="">
      <xdr:nvSpPr>
        <xdr:cNvPr id="390" name="円/楕円 389"/>
        <xdr:cNvSpPr/>
      </xdr:nvSpPr>
      <xdr:spPr>
        <a:xfrm>
          <a:off x="3937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44466</xdr:rowOff>
    </xdr:from>
    <xdr:ext cx="736600" cy="259045"/>
    <xdr:sp macro="" textlink="">
      <xdr:nvSpPr>
        <xdr:cNvPr id="391" name="テキスト ボックス 390"/>
        <xdr:cNvSpPr txBox="1"/>
      </xdr:nvSpPr>
      <xdr:spPr>
        <a:xfrm>
          <a:off x="3606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41911</xdr:rowOff>
    </xdr:from>
    <xdr:to>
      <xdr:col>4</xdr:col>
      <xdr:colOff>396875</xdr:colOff>
      <xdr:row>81</xdr:row>
      <xdr:rowOff>143511</xdr:rowOff>
    </xdr:to>
    <xdr:sp macro="" textlink="">
      <xdr:nvSpPr>
        <xdr:cNvPr id="392" name="円/楕円 391"/>
        <xdr:cNvSpPr/>
      </xdr:nvSpPr>
      <xdr:spPr>
        <a:xfrm>
          <a:off x="3048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128288</xdr:rowOff>
    </xdr:from>
    <xdr:ext cx="762000" cy="259045"/>
    <xdr:sp macro="" textlink="">
      <xdr:nvSpPr>
        <xdr:cNvPr id="393" name="テキスト ボックス 392"/>
        <xdr:cNvSpPr txBox="1"/>
      </xdr:nvSpPr>
      <xdr:spPr>
        <a:xfrm>
          <a:off x="2717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57150</xdr:rowOff>
    </xdr:from>
    <xdr:to>
      <xdr:col>3</xdr:col>
      <xdr:colOff>193675</xdr:colOff>
      <xdr:row>81</xdr:row>
      <xdr:rowOff>158750</xdr:rowOff>
    </xdr:to>
    <xdr:sp macro="" textlink="">
      <xdr:nvSpPr>
        <xdr:cNvPr id="394" name="円/楕円 393"/>
        <xdr:cNvSpPr/>
      </xdr:nvSpPr>
      <xdr:spPr>
        <a:xfrm>
          <a:off x="2159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143527</xdr:rowOff>
    </xdr:from>
    <xdr:ext cx="762000" cy="259045"/>
    <xdr:sp macro="" textlink="">
      <xdr:nvSpPr>
        <xdr:cNvPr id="395" name="テキスト ボックス 394"/>
        <xdr:cNvSpPr txBox="1"/>
      </xdr:nvSpPr>
      <xdr:spPr>
        <a:xfrm>
          <a:off x="1828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87630</xdr:rowOff>
    </xdr:from>
    <xdr:to>
      <xdr:col>1</xdr:col>
      <xdr:colOff>676275</xdr:colOff>
      <xdr:row>82</xdr:row>
      <xdr:rowOff>17780</xdr:rowOff>
    </xdr:to>
    <xdr:sp macro="" textlink="">
      <xdr:nvSpPr>
        <xdr:cNvPr id="396" name="円/楕円 395"/>
        <xdr:cNvSpPr/>
      </xdr:nvSpPr>
      <xdr:spPr>
        <a:xfrm>
          <a:off x="127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2557</xdr:rowOff>
    </xdr:from>
    <xdr:ext cx="762000" cy="259045"/>
    <xdr:sp macro="" textlink="">
      <xdr:nvSpPr>
        <xdr:cNvPr id="397" name="テキスト ボックス 396"/>
        <xdr:cNvSpPr txBox="1"/>
      </xdr:nvSpPr>
      <xdr:spPr>
        <a:xfrm>
          <a:off x="939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公債費以外の経費に係る経常収支比率は、すべて類似団体平均を下回っている。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今後も、事務事業の見直しを行い経常経費の抑制に努める。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165100</xdr:rowOff>
    </xdr:from>
    <xdr:to>
      <xdr:col>24</xdr:col>
      <xdr:colOff>31750</xdr:colOff>
      <xdr:row>75</xdr:row>
      <xdr:rowOff>27940</xdr:rowOff>
    </xdr:to>
    <xdr:cxnSp macro="">
      <xdr:nvCxnSpPr>
        <xdr:cNvPr id="430" name="直線コネクタ 429"/>
        <xdr:cNvCxnSpPr/>
      </xdr:nvCxnSpPr>
      <xdr:spPr>
        <a:xfrm>
          <a:off x="15671800" y="128524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165100</xdr:rowOff>
    </xdr:from>
    <xdr:to>
      <xdr:col>22</xdr:col>
      <xdr:colOff>565150</xdr:colOff>
      <xdr:row>75</xdr:row>
      <xdr:rowOff>20320</xdr:rowOff>
    </xdr:to>
    <xdr:cxnSp macro="">
      <xdr:nvCxnSpPr>
        <xdr:cNvPr id="433" name="直線コネクタ 432"/>
        <xdr:cNvCxnSpPr/>
      </xdr:nvCxnSpPr>
      <xdr:spPr>
        <a:xfrm flipV="1">
          <a:off x="14782800" y="12852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5" name="テキスト ボックス 43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20320</xdr:rowOff>
    </xdr:from>
    <xdr:to>
      <xdr:col>21</xdr:col>
      <xdr:colOff>361950</xdr:colOff>
      <xdr:row>75</xdr:row>
      <xdr:rowOff>24130</xdr:rowOff>
    </xdr:to>
    <xdr:cxnSp macro="">
      <xdr:nvCxnSpPr>
        <xdr:cNvPr id="436" name="直線コネクタ 435"/>
        <xdr:cNvCxnSpPr/>
      </xdr:nvCxnSpPr>
      <xdr:spPr>
        <a:xfrm flipV="1">
          <a:off x="13893800" y="12879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38" name="テキスト ボックス 437"/>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62230</xdr:rowOff>
    </xdr:from>
    <xdr:to>
      <xdr:col>20</xdr:col>
      <xdr:colOff>158750</xdr:colOff>
      <xdr:row>75</xdr:row>
      <xdr:rowOff>24130</xdr:rowOff>
    </xdr:to>
    <xdr:cxnSp macro="">
      <xdr:nvCxnSpPr>
        <xdr:cNvPr id="439" name="直線コネクタ 438"/>
        <xdr:cNvCxnSpPr/>
      </xdr:nvCxnSpPr>
      <xdr:spPr>
        <a:xfrm>
          <a:off x="13004800" y="127495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43" name="テキスト ボックス 442"/>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148590</xdr:rowOff>
    </xdr:from>
    <xdr:to>
      <xdr:col>24</xdr:col>
      <xdr:colOff>82550</xdr:colOff>
      <xdr:row>75</xdr:row>
      <xdr:rowOff>78740</xdr:rowOff>
    </xdr:to>
    <xdr:sp macro="" textlink="">
      <xdr:nvSpPr>
        <xdr:cNvPr id="449" name="円/楕円 448"/>
        <xdr:cNvSpPr/>
      </xdr:nvSpPr>
      <xdr:spPr>
        <a:xfrm>
          <a:off x="16459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165117</xdr:rowOff>
    </xdr:from>
    <xdr:ext cx="762000" cy="259045"/>
    <xdr:sp macro="" textlink="">
      <xdr:nvSpPr>
        <xdr:cNvPr id="450" name="公債費以外該当値テキスト"/>
        <xdr:cNvSpPr txBox="1"/>
      </xdr:nvSpPr>
      <xdr:spPr>
        <a:xfrm>
          <a:off x="16598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114300</xdr:rowOff>
    </xdr:from>
    <xdr:to>
      <xdr:col>22</xdr:col>
      <xdr:colOff>615950</xdr:colOff>
      <xdr:row>75</xdr:row>
      <xdr:rowOff>44450</xdr:rowOff>
    </xdr:to>
    <xdr:sp macro="" textlink="">
      <xdr:nvSpPr>
        <xdr:cNvPr id="451" name="円/楕円 450"/>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54627</xdr:rowOff>
    </xdr:from>
    <xdr:ext cx="736600" cy="259045"/>
    <xdr:sp macro="" textlink="">
      <xdr:nvSpPr>
        <xdr:cNvPr id="452" name="テキスト ボックス 451"/>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140970</xdr:rowOff>
    </xdr:from>
    <xdr:to>
      <xdr:col>21</xdr:col>
      <xdr:colOff>412750</xdr:colOff>
      <xdr:row>75</xdr:row>
      <xdr:rowOff>71120</xdr:rowOff>
    </xdr:to>
    <xdr:sp macro="" textlink="">
      <xdr:nvSpPr>
        <xdr:cNvPr id="453" name="円/楕円 452"/>
        <xdr:cNvSpPr/>
      </xdr:nvSpPr>
      <xdr:spPr>
        <a:xfrm>
          <a:off x="14732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81297</xdr:rowOff>
    </xdr:from>
    <xdr:ext cx="762000" cy="259045"/>
    <xdr:sp macro="" textlink="">
      <xdr:nvSpPr>
        <xdr:cNvPr id="454" name="テキスト ボックス 453"/>
        <xdr:cNvSpPr txBox="1"/>
      </xdr:nvSpPr>
      <xdr:spPr>
        <a:xfrm>
          <a:off x="14401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5" name="円/楕円 454"/>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6" name="テキスト ボックス 455"/>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11430</xdr:rowOff>
    </xdr:from>
    <xdr:to>
      <xdr:col>19</xdr:col>
      <xdr:colOff>6350</xdr:colOff>
      <xdr:row>74</xdr:row>
      <xdr:rowOff>113030</xdr:rowOff>
    </xdr:to>
    <xdr:sp macro="" textlink="">
      <xdr:nvSpPr>
        <xdr:cNvPr id="457" name="円/楕円 456"/>
        <xdr:cNvSpPr/>
      </xdr:nvSpPr>
      <xdr:spPr>
        <a:xfrm>
          <a:off x="12954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123207</xdr:rowOff>
    </xdr:from>
    <xdr:ext cx="762000" cy="259045"/>
    <xdr:sp macro="" textlink="">
      <xdr:nvSpPr>
        <xdr:cNvPr id="458" name="テキスト ボックス 457"/>
        <xdr:cNvSpPr txBox="1"/>
      </xdr:nvSpPr>
      <xdr:spPr>
        <a:xfrm>
          <a:off x="12623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青森県南部町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92672</xdr:rowOff>
    </xdr:from>
    <xdr:to>
      <xdr:col>4</xdr:col>
      <xdr:colOff>1117600</xdr:colOff>
      <xdr:row>18</xdr:row>
      <xdr:rowOff>97130</xdr:rowOff>
    </xdr:to>
    <xdr:cxnSp macro="">
      <xdr:nvCxnSpPr>
        <xdr:cNvPr id="54" name="直線コネクタ 53"/>
        <xdr:cNvCxnSpPr/>
      </xdr:nvCxnSpPr>
      <xdr:spPr bwMode="auto">
        <a:xfrm flipV="1">
          <a:off x="5003800" y="3226397"/>
          <a:ext cx="6477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87643</xdr:rowOff>
    </xdr:from>
    <xdr:to>
      <xdr:col>4</xdr:col>
      <xdr:colOff>469900</xdr:colOff>
      <xdr:row>18</xdr:row>
      <xdr:rowOff>97130</xdr:rowOff>
    </xdr:to>
    <xdr:cxnSp macro="">
      <xdr:nvCxnSpPr>
        <xdr:cNvPr id="57" name="直線コネクタ 56"/>
        <xdr:cNvCxnSpPr/>
      </xdr:nvCxnSpPr>
      <xdr:spPr bwMode="auto">
        <a:xfrm>
          <a:off x="4305300" y="3221368"/>
          <a:ext cx="6985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27502</xdr:rowOff>
    </xdr:from>
    <xdr:to>
      <xdr:col>3</xdr:col>
      <xdr:colOff>904875</xdr:colOff>
      <xdr:row>18</xdr:row>
      <xdr:rowOff>87643</xdr:rowOff>
    </xdr:to>
    <xdr:cxnSp macro="">
      <xdr:nvCxnSpPr>
        <xdr:cNvPr id="60" name="直線コネクタ 59"/>
        <xdr:cNvCxnSpPr/>
      </xdr:nvCxnSpPr>
      <xdr:spPr bwMode="auto">
        <a:xfrm>
          <a:off x="3606800" y="3161227"/>
          <a:ext cx="698500" cy="60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27502</xdr:rowOff>
    </xdr:from>
    <xdr:to>
      <xdr:col>3</xdr:col>
      <xdr:colOff>206375</xdr:colOff>
      <xdr:row>18</xdr:row>
      <xdr:rowOff>46866</xdr:rowOff>
    </xdr:to>
    <xdr:cxnSp macro="">
      <xdr:nvCxnSpPr>
        <xdr:cNvPr id="63" name="直線コネクタ 62"/>
        <xdr:cNvCxnSpPr/>
      </xdr:nvCxnSpPr>
      <xdr:spPr bwMode="auto">
        <a:xfrm flipV="1">
          <a:off x="2908300" y="3161227"/>
          <a:ext cx="698500" cy="1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159753</xdr:rowOff>
    </xdr:from>
    <xdr:to>
      <xdr:col>2</xdr:col>
      <xdr:colOff>692150</xdr:colOff>
      <xdr:row>18</xdr:row>
      <xdr:rowOff>89903</xdr:rowOff>
    </xdr:to>
    <xdr:sp macro="" textlink="">
      <xdr:nvSpPr>
        <xdr:cNvPr id="66" name="フローチャート : 判断 65"/>
        <xdr:cNvSpPr/>
      </xdr:nvSpPr>
      <xdr:spPr bwMode="auto">
        <a:xfrm>
          <a:off x="2857500" y="31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100080</xdr:rowOff>
    </xdr:from>
    <xdr:ext cx="762000" cy="259045"/>
    <xdr:sp macro="" textlink="">
      <xdr:nvSpPr>
        <xdr:cNvPr id="67" name="テキスト ボックス 66"/>
        <xdr:cNvSpPr txBox="1"/>
      </xdr:nvSpPr>
      <xdr:spPr>
        <a:xfrm>
          <a:off x="2527300" y="289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41872</xdr:rowOff>
    </xdr:from>
    <xdr:to>
      <xdr:col>5</xdr:col>
      <xdr:colOff>34925</xdr:colOff>
      <xdr:row>18</xdr:row>
      <xdr:rowOff>143472</xdr:rowOff>
    </xdr:to>
    <xdr:sp macro="" textlink="">
      <xdr:nvSpPr>
        <xdr:cNvPr id="73" name="円/楕円 72"/>
        <xdr:cNvSpPr/>
      </xdr:nvSpPr>
      <xdr:spPr bwMode="auto">
        <a:xfrm>
          <a:off x="5600700" y="317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13949</xdr:rowOff>
    </xdr:from>
    <xdr:ext cx="762000" cy="259045"/>
    <xdr:sp macro="" textlink="">
      <xdr:nvSpPr>
        <xdr:cNvPr id="74" name="人口1人当たり決算額の推移該当値テキスト130"/>
        <xdr:cNvSpPr txBox="1"/>
      </xdr:nvSpPr>
      <xdr:spPr>
        <a:xfrm>
          <a:off x="5740400" y="314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46330</xdr:rowOff>
    </xdr:from>
    <xdr:to>
      <xdr:col>4</xdr:col>
      <xdr:colOff>520700</xdr:colOff>
      <xdr:row>18</xdr:row>
      <xdr:rowOff>147930</xdr:rowOff>
    </xdr:to>
    <xdr:sp macro="" textlink="">
      <xdr:nvSpPr>
        <xdr:cNvPr id="75" name="円/楕円 74"/>
        <xdr:cNvSpPr/>
      </xdr:nvSpPr>
      <xdr:spPr bwMode="auto">
        <a:xfrm>
          <a:off x="4953000" y="318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132707</xdr:rowOff>
    </xdr:from>
    <xdr:ext cx="736600" cy="259045"/>
    <xdr:sp macro="" textlink="">
      <xdr:nvSpPr>
        <xdr:cNvPr id="76" name="テキスト ボックス 75"/>
        <xdr:cNvSpPr txBox="1"/>
      </xdr:nvSpPr>
      <xdr:spPr>
        <a:xfrm>
          <a:off x="4622800" y="326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104,136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36843</xdr:rowOff>
    </xdr:from>
    <xdr:to>
      <xdr:col>3</xdr:col>
      <xdr:colOff>955675</xdr:colOff>
      <xdr:row>18</xdr:row>
      <xdr:rowOff>138443</xdr:rowOff>
    </xdr:to>
    <xdr:sp macro="" textlink="">
      <xdr:nvSpPr>
        <xdr:cNvPr id="77" name="円/楕円 76"/>
        <xdr:cNvSpPr/>
      </xdr:nvSpPr>
      <xdr:spPr bwMode="auto">
        <a:xfrm>
          <a:off x="4254500" y="317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123220</xdr:rowOff>
    </xdr:from>
    <xdr:ext cx="762000" cy="259045"/>
    <xdr:sp macro="" textlink="">
      <xdr:nvSpPr>
        <xdr:cNvPr id="78" name="テキスト ボックス 77"/>
        <xdr:cNvSpPr txBox="1"/>
      </xdr:nvSpPr>
      <xdr:spPr>
        <a:xfrm>
          <a:off x="3924300" y="325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105,132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148152</xdr:rowOff>
    </xdr:from>
    <xdr:to>
      <xdr:col>3</xdr:col>
      <xdr:colOff>257175</xdr:colOff>
      <xdr:row>18</xdr:row>
      <xdr:rowOff>78302</xdr:rowOff>
    </xdr:to>
    <xdr:sp macro="" textlink="">
      <xdr:nvSpPr>
        <xdr:cNvPr id="79" name="円/楕円 78"/>
        <xdr:cNvSpPr/>
      </xdr:nvSpPr>
      <xdr:spPr bwMode="auto">
        <a:xfrm>
          <a:off x="3556000" y="311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63079</xdr:rowOff>
    </xdr:from>
    <xdr:ext cx="762000" cy="259045"/>
    <xdr:sp macro="" textlink="">
      <xdr:nvSpPr>
        <xdr:cNvPr id="80" name="テキスト ボックス 79"/>
        <xdr:cNvSpPr txBox="1"/>
      </xdr:nvSpPr>
      <xdr:spPr>
        <a:xfrm>
          <a:off x="3225800" y="319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111,446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167516</xdr:rowOff>
    </xdr:from>
    <xdr:to>
      <xdr:col>2</xdr:col>
      <xdr:colOff>692150</xdr:colOff>
      <xdr:row>18</xdr:row>
      <xdr:rowOff>97666</xdr:rowOff>
    </xdr:to>
    <xdr:sp macro="" textlink="">
      <xdr:nvSpPr>
        <xdr:cNvPr id="81" name="円/楕円 80"/>
        <xdr:cNvSpPr/>
      </xdr:nvSpPr>
      <xdr:spPr bwMode="auto">
        <a:xfrm>
          <a:off x="2857500" y="312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82443</xdr:rowOff>
    </xdr:from>
    <xdr:ext cx="762000" cy="259045"/>
    <xdr:sp macro="" textlink="">
      <xdr:nvSpPr>
        <xdr:cNvPr id="82" name="テキスト ボックス 81"/>
        <xdr:cNvSpPr txBox="1"/>
      </xdr:nvSpPr>
      <xdr:spPr>
        <a:xfrm>
          <a:off x="2527300" y="32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233146</xdr:rowOff>
    </xdr:from>
    <xdr:to>
      <xdr:col>4</xdr:col>
      <xdr:colOff>1117600</xdr:colOff>
      <xdr:row>35</xdr:row>
      <xdr:rowOff>305136</xdr:rowOff>
    </xdr:to>
    <xdr:cxnSp macro="">
      <xdr:nvCxnSpPr>
        <xdr:cNvPr id="116" name="直線コネクタ 115"/>
        <xdr:cNvCxnSpPr/>
      </xdr:nvCxnSpPr>
      <xdr:spPr bwMode="auto">
        <a:xfrm>
          <a:off x="5003800" y="6843496"/>
          <a:ext cx="647700" cy="71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289913</xdr:rowOff>
    </xdr:from>
    <xdr:ext cx="762000" cy="259045"/>
    <xdr:sp macro="" textlink="">
      <xdr:nvSpPr>
        <xdr:cNvPr id="117" name="人口1人当たり決算額の推移平均値テキスト445"/>
        <xdr:cNvSpPr txBox="1"/>
      </xdr:nvSpPr>
      <xdr:spPr>
        <a:xfrm>
          <a:off x="5740400" y="6900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154222</xdr:rowOff>
    </xdr:from>
    <xdr:to>
      <xdr:col>4</xdr:col>
      <xdr:colOff>469900</xdr:colOff>
      <xdr:row>35</xdr:row>
      <xdr:rowOff>233146</xdr:rowOff>
    </xdr:to>
    <xdr:cxnSp macro="">
      <xdr:nvCxnSpPr>
        <xdr:cNvPr id="119" name="直線コネクタ 118"/>
        <xdr:cNvCxnSpPr/>
      </xdr:nvCxnSpPr>
      <xdr:spPr bwMode="auto">
        <a:xfrm>
          <a:off x="4305300" y="6764572"/>
          <a:ext cx="698500" cy="78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274496</xdr:rowOff>
    </xdr:from>
    <xdr:ext cx="736600" cy="259045"/>
    <xdr:sp macro="" textlink="">
      <xdr:nvSpPr>
        <xdr:cNvPr id="121" name="テキスト ボックス 120"/>
        <xdr:cNvSpPr txBox="1"/>
      </xdr:nvSpPr>
      <xdr:spPr>
        <a:xfrm>
          <a:off x="4622800" y="688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89509</xdr:rowOff>
    </xdr:from>
    <xdr:to>
      <xdr:col>3</xdr:col>
      <xdr:colOff>904875</xdr:colOff>
      <xdr:row>35</xdr:row>
      <xdr:rowOff>154222</xdr:rowOff>
    </xdr:to>
    <xdr:cxnSp macro="">
      <xdr:nvCxnSpPr>
        <xdr:cNvPr id="122" name="直線コネクタ 121"/>
        <xdr:cNvCxnSpPr/>
      </xdr:nvCxnSpPr>
      <xdr:spPr bwMode="auto">
        <a:xfrm>
          <a:off x="3606800" y="6699859"/>
          <a:ext cx="698500" cy="6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12281</xdr:rowOff>
    </xdr:from>
    <xdr:to>
      <xdr:col>3</xdr:col>
      <xdr:colOff>206375</xdr:colOff>
      <xdr:row>35</xdr:row>
      <xdr:rowOff>89509</xdr:rowOff>
    </xdr:to>
    <xdr:cxnSp macro="">
      <xdr:nvCxnSpPr>
        <xdr:cNvPr id="125" name="直線コネクタ 124"/>
        <xdr:cNvCxnSpPr/>
      </xdr:nvCxnSpPr>
      <xdr:spPr bwMode="auto">
        <a:xfrm>
          <a:off x="2908300" y="6622631"/>
          <a:ext cx="698500" cy="77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7" name="テキスト ボックス 126"/>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79305</xdr:rowOff>
    </xdr:from>
    <xdr:to>
      <xdr:col>2</xdr:col>
      <xdr:colOff>692150</xdr:colOff>
      <xdr:row>35</xdr:row>
      <xdr:rowOff>180905</xdr:rowOff>
    </xdr:to>
    <xdr:sp macro="" textlink="">
      <xdr:nvSpPr>
        <xdr:cNvPr id="128" name="フローチャート : 判断 127"/>
        <xdr:cNvSpPr/>
      </xdr:nvSpPr>
      <xdr:spPr bwMode="auto">
        <a:xfrm>
          <a:off x="28575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165682</xdr:rowOff>
    </xdr:from>
    <xdr:ext cx="762000" cy="259045"/>
    <xdr:sp macro="" textlink="">
      <xdr:nvSpPr>
        <xdr:cNvPr id="129" name="テキスト ボックス 128"/>
        <xdr:cNvSpPr txBox="1"/>
      </xdr:nvSpPr>
      <xdr:spPr>
        <a:xfrm>
          <a:off x="25273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254336</xdr:rowOff>
    </xdr:from>
    <xdr:to>
      <xdr:col>5</xdr:col>
      <xdr:colOff>34925</xdr:colOff>
      <xdr:row>36</xdr:row>
      <xdr:rowOff>13036</xdr:rowOff>
    </xdr:to>
    <xdr:sp macro="" textlink="">
      <xdr:nvSpPr>
        <xdr:cNvPr id="135" name="円/楕円 134"/>
        <xdr:cNvSpPr/>
      </xdr:nvSpPr>
      <xdr:spPr bwMode="auto">
        <a:xfrm>
          <a:off x="5600700" y="68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99413</xdr:rowOff>
    </xdr:from>
    <xdr:ext cx="762000" cy="259045"/>
    <xdr:sp macro="" textlink="">
      <xdr:nvSpPr>
        <xdr:cNvPr id="136" name="人口1人当たり決算額の推移該当値テキスト445"/>
        <xdr:cNvSpPr txBox="1"/>
      </xdr:nvSpPr>
      <xdr:spPr>
        <a:xfrm>
          <a:off x="5740400" y="670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182346</xdr:rowOff>
    </xdr:from>
    <xdr:to>
      <xdr:col>4</xdr:col>
      <xdr:colOff>520700</xdr:colOff>
      <xdr:row>35</xdr:row>
      <xdr:rowOff>283946</xdr:rowOff>
    </xdr:to>
    <xdr:sp macro="" textlink="">
      <xdr:nvSpPr>
        <xdr:cNvPr id="137" name="円/楕円 136"/>
        <xdr:cNvSpPr/>
      </xdr:nvSpPr>
      <xdr:spPr bwMode="auto">
        <a:xfrm>
          <a:off x="4953000" y="679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294123</xdr:rowOff>
    </xdr:from>
    <xdr:ext cx="736600" cy="259045"/>
    <xdr:sp macro="" textlink="">
      <xdr:nvSpPr>
        <xdr:cNvPr id="138" name="テキスト ボックス 137"/>
        <xdr:cNvSpPr txBox="1"/>
      </xdr:nvSpPr>
      <xdr:spPr>
        <a:xfrm>
          <a:off x="4622800" y="656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103422</xdr:rowOff>
    </xdr:from>
    <xdr:to>
      <xdr:col>3</xdr:col>
      <xdr:colOff>955675</xdr:colOff>
      <xdr:row>35</xdr:row>
      <xdr:rowOff>205022</xdr:rowOff>
    </xdr:to>
    <xdr:sp macro="" textlink="">
      <xdr:nvSpPr>
        <xdr:cNvPr id="139" name="円/楕円 138"/>
        <xdr:cNvSpPr/>
      </xdr:nvSpPr>
      <xdr:spPr bwMode="auto">
        <a:xfrm>
          <a:off x="4254500" y="6713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215199</xdr:rowOff>
    </xdr:from>
    <xdr:ext cx="762000" cy="259045"/>
    <xdr:sp macro="" textlink="">
      <xdr:nvSpPr>
        <xdr:cNvPr id="140" name="テキスト ボックス 139"/>
        <xdr:cNvSpPr txBox="1"/>
      </xdr:nvSpPr>
      <xdr:spPr>
        <a:xfrm>
          <a:off x="3924300" y="64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38709</xdr:rowOff>
    </xdr:from>
    <xdr:to>
      <xdr:col>3</xdr:col>
      <xdr:colOff>257175</xdr:colOff>
      <xdr:row>35</xdr:row>
      <xdr:rowOff>140309</xdr:rowOff>
    </xdr:to>
    <xdr:sp macro="" textlink="">
      <xdr:nvSpPr>
        <xdr:cNvPr id="141" name="円/楕円 140"/>
        <xdr:cNvSpPr/>
      </xdr:nvSpPr>
      <xdr:spPr bwMode="auto">
        <a:xfrm>
          <a:off x="3556000" y="664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150487</xdr:rowOff>
    </xdr:from>
    <xdr:ext cx="762000" cy="259045"/>
    <xdr:sp macro="" textlink="">
      <xdr:nvSpPr>
        <xdr:cNvPr id="142" name="テキスト ボックス 141"/>
        <xdr:cNvSpPr txBox="1"/>
      </xdr:nvSpPr>
      <xdr:spPr>
        <a:xfrm>
          <a:off x="3225800" y="64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304381</xdr:rowOff>
    </xdr:from>
    <xdr:to>
      <xdr:col>2</xdr:col>
      <xdr:colOff>692150</xdr:colOff>
      <xdr:row>35</xdr:row>
      <xdr:rowOff>63081</xdr:rowOff>
    </xdr:to>
    <xdr:sp macro="" textlink="">
      <xdr:nvSpPr>
        <xdr:cNvPr id="143" name="円/楕円 142"/>
        <xdr:cNvSpPr/>
      </xdr:nvSpPr>
      <xdr:spPr bwMode="auto">
        <a:xfrm>
          <a:off x="2857500" y="657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73258</xdr:rowOff>
    </xdr:from>
    <xdr:ext cx="762000" cy="259045"/>
    <xdr:sp macro="" textlink="">
      <xdr:nvSpPr>
        <xdr:cNvPr id="144" name="テキスト ボックス 143"/>
        <xdr:cNvSpPr txBox="1"/>
      </xdr:nvSpPr>
      <xdr:spPr>
        <a:xfrm>
          <a:off x="2527300" y="634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財政調整基金残高については、合併当初から</a:t>
          </a:r>
          <a:r>
            <a:rPr kumimoji="0" lang="ja-JP" altLang="en-US" sz="1300" b="0" i="0" u="none" strike="noStrike" kern="0" cap="none" spc="0" normalizeH="0" baseline="0" noProof="0">
              <a:ln>
                <a:noFill/>
              </a:ln>
              <a:solidFill>
                <a:prstClr val="black"/>
              </a:solidFill>
              <a:effectLst/>
              <a:uLnTx/>
              <a:uFillTx/>
              <a:latin typeface="+mn-lt"/>
              <a:ea typeface="+mn-ea"/>
              <a:cs typeface="+mn-cs"/>
            </a:rPr>
            <a:t>の</a:t>
          </a:r>
          <a:r>
            <a:rPr kumimoji="0" lang="ja-JP" altLang="ja-JP" sz="1300" b="0" i="0" u="none" strike="noStrike" kern="0" cap="none" spc="0" normalizeH="0" baseline="0" noProof="0">
              <a:ln>
                <a:noFill/>
              </a:ln>
              <a:solidFill>
                <a:prstClr val="black"/>
              </a:solidFill>
              <a:effectLst/>
              <a:uLnTx/>
              <a:uFillTx/>
              <a:latin typeface="+mn-lt"/>
              <a:ea typeface="+mn-ea"/>
              <a:cs typeface="+mn-cs"/>
            </a:rPr>
            <a:t>剰余金積立により</a:t>
          </a:r>
          <a:r>
            <a:rPr kumimoji="0" lang="en-US" altLang="ja-JP" sz="1300" b="0" i="0" u="none" strike="noStrike" kern="0" cap="none" spc="0" normalizeH="0" baseline="0" noProof="0">
              <a:ln>
                <a:noFill/>
              </a:ln>
              <a:solidFill>
                <a:prstClr val="black"/>
              </a:solidFill>
              <a:effectLst/>
              <a:uLnTx/>
              <a:uFillTx/>
              <a:latin typeface="+mn-lt"/>
              <a:ea typeface="+mn-ea"/>
              <a:cs typeface="+mn-cs"/>
            </a:rPr>
            <a:t>539,188</a:t>
          </a:r>
          <a:r>
            <a:rPr kumimoji="0" lang="ja-JP" altLang="ja-JP" sz="1300" b="0" i="0" u="none" strike="noStrike" kern="0" cap="none" spc="0" normalizeH="0" baseline="0" noProof="0">
              <a:ln>
                <a:noFill/>
              </a:ln>
              <a:solidFill>
                <a:prstClr val="black"/>
              </a:solidFill>
              <a:effectLst/>
              <a:uLnTx/>
              <a:uFillTx/>
              <a:latin typeface="+mn-lt"/>
              <a:ea typeface="+mn-ea"/>
              <a:cs typeface="+mn-cs"/>
            </a:rPr>
            <a:t>千円（</a:t>
          </a:r>
          <a:r>
            <a:rPr kumimoji="0" lang="en-US" altLang="ja-JP" sz="1300" b="0" i="0" u="none" strike="noStrike" kern="0" cap="none" spc="0" normalizeH="0" baseline="0" noProof="0">
              <a:ln>
                <a:noFill/>
              </a:ln>
              <a:solidFill>
                <a:prstClr val="black"/>
              </a:solidFill>
              <a:effectLst/>
              <a:uLnTx/>
              <a:uFillTx/>
              <a:latin typeface="+mn-lt"/>
              <a:ea typeface="+mn-ea"/>
              <a:cs typeface="+mn-cs"/>
            </a:rPr>
            <a:t>83.3</a:t>
          </a:r>
          <a:r>
            <a:rPr kumimoji="0" lang="ja-JP" altLang="ja-JP" sz="1300" b="0" i="0" u="none" strike="noStrike" kern="0" cap="none" spc="0" normalizeH="0" baseline="0" noProof="0">
              <a:ln>
                <a:noFill/>
              </a:ln>
              <a:solidFill>
                <a:prstClr val="black"/>
              </a:solidFill>
              <a:effectLst/>
              <a:uLnTx/>
              <a:uFillTx/>
              <a:latin typeface="+mn-lt"/>
              <a:ea typeface="+mn-ea"/>
              <a:cs typeface="+mn-cs"/>
            </a:rPr>
            <a:t>％）の増になっている。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また、実質収支額はいずれの年度も黒字を維持している。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連結実質赤字比率は、いずれの年度も全ての会計において黒字となっている。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普通会計の元利償還金は、</a:t>
          </a:r>
          <a:r>
            <a:rPr kumimoji="0" lang="en-US" altLang="ja-JP" sz="1300" b="0" i="0" u="none" strike="noStrike" kern="0" cap="none" spc="0" normalizeH="0" baseline="0" noProof="0">
              <a:ln>
                <a:noFill/>
              </a:ln>
              <a:solidFill>
                <a:prstClr val="black"/>
              </a:solidFill>
              <a:effectLst/>
              <a:uLnTx/>
              <a:uFillTx/>
              <a:latin typeface="+mn-lt"/>
              <a:ea typeface="+mn-ea"/>
              <a:cs typeface="+mn-cs"/>
            </a:rPr>
            <a:t>12</a:t>
          </a:r>
          <a:r>
            <a:rPr kumimoji="0" lang="ja-JP" altLang="ja-JP" sz="1300" b="0" i="0" u="none" strike="noStrike" kern="0" cap="none" spc="0" normalizeH="0" baseline="0" noProof="0">
              <a:ln>
                <a:noFill/>
              </a:ln>
              <a:solidFill>
                <a:prstClr val="black"/>
              </a:solidFill>
              <a:effectLst/>
              <a:uLnTx/>
              <a:uFillTx/>
              <a:latin typeface="+mn-lt"/>
              <a:ea typeface="+mn-ea"/>
              <a:cs typeface="+mn-cs"/>
            </a:rPr>
            <a:t>百万円の減額になっており、今後</a:t>
          </a:r>
          <a:r>
            <a:rPr kumimoji="0" lang="ja-JP" altLang="en-US" sz="1300" b="0" i="0" u="none" strike="noStrike" kern="0" cap="none" spc="0" normalizeH="0" baseline="0" noProof="0">
              <a:ln>
                <a:noFill/>
              </a:ln>
              <a:solidFill>
                <a:prstClr val="black"/>
              </a:solidFill>
              <a:effectLst/>
              <a:uLnTx/>
              <a:uFillTx/>
              <a:latin typeface="+mn-lt"/>
              <a:ea typeface="+mn-ea"/>
              <a:cs typeface="+mn-cs"/>
            </a:rPr>
            <a:t>は</a:t>
          </a:r>
          <a:r>
            <a:rPr kumimoji="0" lang="en-US" altLang="ja-JP" sz="1300" b="0" i="0" u="none" strike="noStrike" kern="0" cap="none" spc="0" normalizeH="0" baseline="0" noProof="0">
              <a:ln>
                <a:noFill/>
              </a:ln>
              <a:solidFill>
                <a:prstClr val="black"/>
              </a:solidFill>
              <a:effectLst/>
              <a:uLnTx/>
              <a:uFillTx/>
              <a:latin typeface="+mn-lt"/>
              <a:ea typeface="+mn-ea"/>
              <a:cs typeface="+mn-cs"/>
            </a:rPr>
            <a:t>50</a:t>
          </a:r>
          <a:r>
            <a:rPr kumimoji="0" lang="ja-JP" altLang="ja-JP" sz="1300" b="0" i="0" u="none" strike="noStrike" kern="0" cap="none" spc="0" normalizeH="0" baseline="0" noProof="0">
              <a:ln>
                <a:noFill/>
              </a:ln>
              <a:solidFill>
                <a:prstClr val="black"/>
              </a:solidFill>
              <a:effectLst/>
              <a:uLnTx/>
              <a:uFillTx/>
              <a:latin typeface="+mn-lt"/>
              <a:ea typeface="+mn-ea"/>
              <a:cs typeface="+mn-cs"/>
            </a:rPr>
            <a:t>百万円前後で減額していく</a:t>
          </a:r>
          <a:r>
            <a:rPr kumimoji="0" lang="ja-JP" altLang="en-US" sz="1300" b="0" i="0" u="none" strike="noStrike" kern="0" cap="none" spc="0" normalizeH="0" baseline="0" noProof="0">
              <a:ln>
                <a:noFill/>
              </a:ln>
              <a:solidFill>
                <a:prstClr val="black"/>
              </a:solidFill>
              <a:effectLst/>
              <a:uLnTx/>
              <a:uFillTx/>
              <a:latin typeface="+mn-lt"/>
              <a:ea typeface="+mn-ea"/>
              <a:cs typeface="+mn-cs"/>
            </a:rPr>
            <a:t>見込</a:t>
          </a:r>
          <a:r>
            <a:rPr kumimoji="0" lang="ja-JP" altLang="ja-JP" sz="1300" b="0" i="0" u="none" strike="noStrike" kern="0" cap="none" spc="0" normalizeH="0" baseline="0" noProof="0">
              <a:ln>
                <a:noFill/>
              </a:ln>
              <a:solidFill>
                <a:prstClr val="black"/>
              </a:solidFill>
              <a:effectLst/>
              <a:uLnTx/>
              <a:uFillTx/>
              <a:latin typeface="+mn-lt"/>
              <a:ea typeface="+mn-ea"/>
              <a:cs typeface="+mn-cs"/>
            </a:rPr>
            <a:t>だが、公営企業債の元利償還金に対する繰</a:t>
          </a:r>
          <a:r>
            <a:rPr kumimoji="0" lang="ja-JP" altLang="en-US" sz="1300" b="0" i="0" u="none" strike="noStrike" kern="0" cap="none" spc="0" normalizeH="0" baseline="0" noProof="0">
              <a:ln>
                <a:noFill/>
              </a:ln>
              <a:solidFill>
                <a:prstClr val="black"/>
              </a:solidFill>
              <a:effectLst/>
              <a:uLnTx/>
              <a:uFillTx/>
              <a:latin typeface="+mn-lt"/>
              <a:ea typeface="+mn-ea"/>
              <a:cs typeface="+mn-cs"/>
            </a:rPr>
            <a:t>入</a:t>
          </a:r>
          <a:r>
            <a:rPr kumimoji="0" lang="ja-JP" altLang="ja-JP" sz="1300" b="0" i="0" u="none" strike="noStrike" kern="0" cap="none" spc="0" normalizeH="0" baseline="0" noProof="0">
              <a:ln>
                <a:noFill/>
              </a:ln>
              <a:solidFill>
                <a:prstClr val="black"/>
              </a:solidFill>
              <a:effectLst/>
              <a:uLnTx/>
              <a:uFillTx/>
              <a:latin typeface="+mn-lt"/>
              <a:ea typeface="+mn-ea"/>
              <a:cs typeface="+mn-cs"/>
            </a:rPr>
            <a:t>金</a:t>
          </a:r>
          <a:r>
            <a:rPr kumimoji="0" lang="ja-JP" altLang="en-US" sz="1300" b="0" i="0" u="none" strike="noStrike" kern="0" cap="none" spc="0" normalizeH="0" baseline="0" noProof="0">
              <a:ln>
                <a:noFill/>
              </a:ln>
              <a:solidFill>
                <a:prstClr val="black"/>
              </a:solidFill>
              <a:effectLst/>
              <a:uLnTx/>
              <a:uFillTx/>
              <a:latin typeface="+mn-lt"/>
              <a:ea typeface="+mn-ea"/>
              <a:cs typeface="+mn-cs"/>
            </a:rPr>
            <a:t>が</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下水道整備事業に係る新発債の発行に</a:t>
          </a:r>
          <a:r>
            <a:rPr kumimoji="0" lang="ja-JP" altLang="ja-JP" sz="1300" b="0" i="0" u="none" strike="noStrike" kern="0" cap="none" spc="0" normalizeH="0" baseline="0" noProof="0">
              <a:ln>
                <a:noFill/>
              </a:ln>
              <a:solidFill>
                <a:prstClr val="black"/>
              </a:solidFill>
              <a:effectLst/>
              <a:uLnTx/>
              <a:uFillTx/>
              <a:latin typeface="+mn-lt"/>
              <a:ea typeface="+mn-ea"/>
              <a:cs typeface="+mn-cs"/>
            </a:rPr>
            <a:t>より増加する見込みである。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算入公債費等については、過疎対策事業債及び合併特例債償還</a:t>
          </a:r>
          <a:r>
            <a:rPr kumimoji="0" lang="ja-JP" altLang="en-US" sz="1300" b="0" i="0" u="none" strike="noStrike" kern="0" cap="none" spc="0" normalizeH="0" baseline="0" noProof="0">
              <a:ln>
                <a:noFill/>
              </a:ln>
              <a:solidFill>
                <a:prstClr val="black"/>
              </a:solidFill>
              <a:effectLst/>
              <a:uLnTx/>
              <a:uFillTx/>
              <a:latin typeface="+mn-lt"/>
              <a:ea typeface="+mn-ea"/>
              <a:cs typeface="+mn-cs"/>
            </a:rPr>
            <a:t>金</a:t>
          </a:r>
          <a:r>
            <a:rPr kumimoji="0" lang="ja-JP" altLang="ja-JP" sz="1300" b="0" i="0" u="none" strike="noStrike" kern="0" cap="none" spc="0" normalizeH="0" baseline="0" noProof="0">
              <a:ln>
                <a:noFill/>
              </a:ln>
              <a:solidFill>
                <a:prstClr val="black"/>
              </a:solidFill>
              <a:effectLst/>
              <a:uLnTx/>
              <a:uFillTx/>
              <a:latin typeface="+mn-lt"/>
              <a:ea typeface="+mn-ea"/>
              <a:cs typeface="+mn-cs"/>
            </a:rPr>
            <a:t>の増により</a:t>
          </a:r>
          <a:r>
            <a:rPr kumimoji="0" lang="en-US" altLang="ja-JP" sz="1300" b="0" i="0" u="none" strike="noStrike" kern="0" cap="none" spc="0" normalizeH="0" baseline="0" noProof="0">
              <a:ln>
                <a:noFill/>
              </a:ln>
              <a:solidFill>
                <a:prstClr val="black"/>
              </a:solidFill>
              <a:effectLst/>
              <a:uLnTx/>
              <a:uFillTx/>
              <a:latin typeface="+mn-lt"/>
              <a:ea typeface="+mn-ea"/>
              <a:cs typeface="+mn-cs"/>
            </a:rPr>
            <a:t>79</a:t>
          </a:r>
          <a:r>
            <a:rPr kumimoji="0" lang="ja-JP" altLang="ja-JP" sz="1300" b="0" i="0" u="none" strike="noStrike" kern="0" cap="none" spc="0" normalizeH="0" baseline="0" noProof="0">
              <a:ln>
                <a:noFill/>
              </a:ln>
              <a:solidFill>
                <a:prstClr val="black"/>
              </a:solidFill>
              <a:effectLst/>
              <a:uLnTx/>
              <a:uFillTx/>
              <a:latin typeface="+mn-lt"/>
              <a:ea typeface="+mn-ea"/>
              <a:cs typeface="+mn-cs"/>
            </a:rPr>
            <a:t>百万円増額になっている。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将来負担額のうち、一般会計等に係る地方債の現在高は、繰上償還及び新規地方債の発行抑制により減額となっているほか、退職手当負担見込額も、退職者の一部不補充により減額となっている。一方、公営企業債等繰入見込は、</a:t>
          </a:r>
          <a:r>
            <a:rPr kumimoji="0" lang="ja-JP" altLang="en-US" sz="1300" b="0" i="0" u="none" strike="noStrike" kern="0" cap="none" spc="0" normalizeH="0" baseline="0" noProof="0">
              <a:ln>
                <a:noFill/>
              </a:ln>
              <a:solidFill>
                <a:prstClr val="black"/>
              </a:solidFill>
              <a:effectLst/>
              <a:uLnTx/>
              <a:uFillTx/>
              <a:latin typeface="+mn-lt"/>
              <a:ea typeface="+mn-ea"/>
              <a:cs typeface="+mn-cs"/>
            </a:rPr>
            <a:t>公共</a:t>
          </a:r>
          <a:r>
            <a:rPr kumimoji="0" lang="ja-JP" altLang="ja-JP" sz="1300" b="0" i="0" u="none" strike="noStrike" kern="0" cap="none" spc="0" normalizeH="0" baseline="0" noProof="0">
              <a:ln>
                <a:noFill/>
              </a:ln>
              <a:solidFill>
                <a:prstClr val="black"/>
              </a:solidFill>
              <a:effectLst/>
              <a:uLnTx/>
              <a:uFillTx/>
              <a:latin typeface="+mn-lt"/>
              <a:ea typeface="+mn-ea"/>
              <a:cs typeface="+mn-cs"/>
            </a:rPr>
            <a:t>下水道</a:t>
          </a:r>
          <a:r>
            <a:rPr kumimoji="0" lang="ja-JP" altLang="en-US" sz="1300" b="0" i="0" u="none" strike="noStrike" kern="0" cap="none" spc="0" normalizeH="0" baseline="0" noProof="0">
              <a:ln>
                <a:noFill/>
              </a:ln>
              <a:solidFill>
                <a:prstClr val="black"/>
              </a:solidFill>
              <a:effectLst/>
              <a:uLnTx/>
              <a:uFillTx/>
              <a:latin typeface="+mn-lt"/>
              <a:ea typeface="+mn-ea"/>
              <a:cs typeface="+mn-cs"/>
            </a:rPr>
            <a:t>整備事業に係る</a:t>
          </a:r>
          <a:r>
            <a:rPr kumimoji="0" lang="ja-JP" altLang="ja-JP" sz="1300" b="0" i="0" u="none" strike="noStrike" kern="0" cap="none" spc="0" normalizeH="0" baseline="0" noProof="0">
              <a:ln>
                <a:noFill/>
              </a:ln>
              <a:solidFill>
                <a:prstClr val="black"/>
              </a:solidFill>
              <a:effectLst/>
              <a:uLnTx/>
              <a:uFillTx/>
              <a:latin typeface="+mn-lt"/>
              <a:ea typeface="+mn-ea"/>
              <a:cs typeface="+mn-cs"/>
            </a:rPr>
            <a:t>事業債</a:t>
          </a:r>
          <a:r>
            <a:rPr kumimoji="0" lang="ja-JP" altLang="en-US" sz="1300" b="0" i="0" u="none" strike="noStrike" kern="0" cap="none" spc="0" normalizeH="0" baseline="0" noProof="0">
              <a:ln>
                <a:noFill/>
              </a:ln>
              <a:solidFill>
                <a:prstClr val="black"/>
              </a:solidFill>
              <a:effectLst/>
              <a:uLnTx/>
              <a:uFillTx/>
              <a:latin typeface="+mn-lt"/>
              <a:ea typeface="+mn-ea"/>
              <a:cs typeface="+mn-cs"/>
            </a:rPr>
            <a:t>の新規発行に</a:t>
          </a:r>
          <a:r>
            <a:rPr kumimoji="0" lang="ja-JP" altLang="ja-JP" sz="1300" b="0" i="0" u="none" strike="noStrike" kern="0" cap="none" spc="0" normalizeH="0" baseline="0" noProof="0">
              <a:ln>
                <a:noFill/>
              </a:ln>
              <a:solidFill>
                <a:prstClr val="black"/>
              </a:solidFill>
              <a:effectLst/>
              <a:uLnTx/>
              <a:uFillTx/>
              <a:latin typeface="+mn-lt"/>
              <a:ea typeface="+mn-ea"/>
              <a:cs typeface="+mn-cs"/>
            </a:rPr>
            <a:t>より増額となってきている。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充当可能財源等は将来の安定した財政運営に資することを目的とし、基金積立を積極的に実施していることから充当可能基金が増額となり、この結果将来負担比率の分子は大幅に減少してきている。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11463618</v>
      </c>
      <c r="BO4" s="349"/>
      <c r="BP4" s="349"/>
      <c r="BQ4" s="349"/>
      <c r="BR4" s="349"/>
      <c r="BS4" s="349"/>
      <c r="BT4" s="349"/>
      <c r="BU4" s="350"/>
      <c r="BV4" s="348">
        <v>11389089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11147265</v>
      </c>
      <c r="BO5" s="386"/>
      <c r="BP5" s="386"/>
      <c r="BQ5" s="386"/>
      <c r="BR5" s="386"/>
      <c r="BS5" s="386"/>
      <c r="BT5" s="386"/>
      <c r="BU5" s="387"/>
      <c r="BV5" s="385">
        <v>11109406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83.3</v>
      </c>
      <c r="CU5" s="383"/>
      <c r="CV5" s="383"/>
      <c r="CW5" s="383"/>
      <c r="CX5" s="383"/>
      <c r="CY5" s="383"/>
      <c r="CZ5" s="383"/>
      <c r="DA5" s="384"/>
      <c r="DB5" s="382">
        <v>82.2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316353</v>
      </c>
      <c r="BO6" s="386"/>
      <c r="BP6" s="386"/>
      <c r="BQ6" s="386"/>
      <c r="BR6" s="386"/>
      <c r="BS6" s="386"/>
      <c r="BT6" s="386"/>
      <c r="BU6" s="387"/>
      <c r="BV6" s="385">
        <v>279683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87.9</v>
      </c>
      <c r="CU6" s="423"/>
      <c r="CV6" s="423"/>
      <c r="CW6" s="423"/>
      <c r="CX6" s="423"/>
      <c r="CY6" s="423"/>
      <c r="CZ6" s="423"/>
      <c r="DA6" s="424"/>
      <c r="DB6" s="422">
        <v>86.9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29667</v>
      </c>
      <c r="BO7" s="386"/>
      <c r="BP7" s="386"/>
      <c r="BQ7" s="386"/>
      <c r="BR7" s="386"/>
      <c r="BS7" s="386"/>
      <c r="BT7" s="386"/>
      <c r="BU7" s="387"/>
      <c r="BV7" s="385">
        <v>63204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7504748</v>
      </c>
      <c r="CU7" s="386"/>
      <c r="CV7" s="386"/>
      <c r="CW7" s="386"/>
      <c r="CX7" s="386"/>
      <c r="CY7" s="386"/>
      <c r="CZ7" s="386"/>
      <c r="DA7" s="387"/>
      <c r="DB7" s="385">
        <v>7615580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286686</v>
      </c>
      <c r="BO8" s="386"/>
      <c r="BP8" s="386"/>
      <c r="BQ8" s="386"/>
      <c r="BR8" s="386"/>
      <c r="BS8" s="386"/>
      <c r="BT8" s="386"/>
      <c r="BU8" s="387"/>
      <c r="BV8" s="385">
        <v>216479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19853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70207</v>
      </c>
      <c r="BO9" s="386"/>
      <c r="BP9" s="386"/>
      <c r="BQ9" s="386"/>
      <c r="BR9" s="386"/>
      <c r="BS9" s="386"/>
      <c r="BT9" s="386"/>
      <c r="BU9" s="387"/>
      <c r="BV9" s="385">
        <v>-5934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23.2</v>
      </c>
      <c r="CU9" s="383"/>
      <c r="CV9" s="383"/>
      <c r="CW9" s="383"/>
      <c r="CX9" s="383"/>
      <c r="CY9" s="383"/>
      <c r="CZ9" s="383"/>
      <c r="DA9" s="384"/>
      <c r="DB9" s="382">
        <v>20.6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21552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311</v>
      </c>
      <c r="BO10" s="386"/>
      <c r="BP10" s="386"/>
      <c r="BQ10" s="386"/>
      <c r="BR10" s="386"/>
      <c r="BS10" s="386"/>
      <c r="BT10" s="386"/>
      <c r="BU10" s="387"/>
      <c r="BV10" s="385">
        <v>289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208217</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19554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82246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19515</v>
      </c>
      <c r="S13" s="467"/>
      <c r="T13" s="467"/>
      <c r="U13" s="467"/>
      <c r="V13" s="468"/>
      <c r="W13" s="401" t="s">
        <v>123</v>
      </c>
      <c r="X13" s="402"/>
      <c r="Y13" s="402"/>
      <c r="Z13" s="402"/>
      <c r="AA13" s="402"/>
      <c r="AB13" s="392"/>
      <c r="AC13" s="436">
        <v>2605</v>
      </c>
      <c r="AD13" s="437"/>
      <c r="AE13" s="437"/>
      <c r="AF13" s="437"/>
      <c r="AG13" s="476"/>
      <c r="AH13" s="436">
        <v>3003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278735</v>
      </c>
      <c r="BO13" s="386"/>
      <c r="BP13" s="386"/>
      <c r="BQ13" s="386"/>
      <c r="BR13" s="386"/>
      <c r="BS13" s="386"/>
      <c r="BT13" s="386"/>
      <c r="BU13" s="387"/>
      <c r="BV13" s="385">
        <v>-87891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12.1</v>
      </c>
      <c r="CU13" s="383"/>
      <c r="CV13" s="383"/>
      <c r="CW13" s="383"/>
      <c r="CX13" s="383"/>
      <c r="CY13" s="383"/>
      <c r="CZ13" s="383"/>
      <c r="DA13" s="384"/>
      <c r="DB13" s="382">
        <v>13.3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19899</v>
      </c>
      <c r="S14" s="467"/>
      <c r="T14" s="467"/>
      <c r="U14" s="467"/>
      <c r="V14" s="468"/>
      <c r="W14" s="375"/>
      <c r="X14" s="376"/>
      <c r="Y14" s="376"/>
      <c r="Z14" s="376"/>
      <c r="AA14" s="376"/>
      <c r="AB14" s="365"/>
      <c r="AC14" s="469">
        <v>26.9</v>
      </c>
      <c r="AD14" s="470"/>
      <c r="AE14" s="470"/>
      <c r="AF14" s="470"/>
      <c r="AG14" s="471"/>
      <c r="AH14" s="469">
        <v>27.5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9.1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19858</v>
      </c>
      <c r="S15" s="467"/>
      <c r="T15" s="467"/>
      <c r="U15" s="467"/>
      <c r="V15" s="468"/>
      <c r="W15" s="401" t="s">
        <v>130</v>
      </c>
      <c r="X15" s="402"/>
      <c r="Y15" s="402"/>
      <c r="Z15" s="402"/>
      <c r="AA15" s="402"/>
      <c r="AB15" s="392"/>
      <c r="AC15" s="436">
        <v>2099</v>
      </c>
      <c r="AD15" s="437"/>
      <c r="AE15" s="437"/>
      <c r="AF15" s="437"/>
      <c r="AG15" s="476"/>
      <c r="AH15" s="436">
        <v>2559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1517050</v>
      </c>
      <c r="BO15" s="349"/>
      <c r="BP15" s="349"/>
      <c r="BQ15" s="349"/>
      <c r="BR15" s="349"/>
      <c r="BS15" s="349"/>
      <c r="BT15" s="349"/>
      <c r="BU15" s="350"/>
      <c r="BV15" s="348">
        <v>1500441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21.7</v>
      </c>
      <c r="AD16" s="470"/>
      <c r="AE16" s="470"/>
      <c r="AF16" s="470"/>
      <c r="AG16" s="471"/>
      <c r="AH16" s="469">
        <v>23.5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5693391</v>
      </c>
      <c r="BO16" s="386"/>
      <c r="BP16" s="386"/>
      <c r="BQ16" s="386"/>
      <c r="BR16" s="386"/>
      <c r="BS16" s="386"/>
      <c r="BT16" s="386"/>
      <c r="BU16" s="387"/>
      <c r="BV16" s="385">
        <v>5634210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4979</v>
      </c>
      <c r="AD17" s="437"/>
      <c r="AE17" s="437"/>
      <c r="AF17" s="437"/>
      <c r="AG17" s="476"/>
      <c r="AH17" s="436">
        <v>5326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1917325</v>
      </c>
      <c r="BO17" s="386"/>
      <c r="BP17" s="386"/>
      <c r="BQ17" s="386"/>
      <c r="BR17" s="386"/>
      <c r="BS17" s="386"/>
      <c r="BT17" s="386"/>
      <c r="BU17" s="387"/>
      <c r="BV17" s="385">
        <v>1907221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153.12</v>
      </c>
      <c r="M18" s="498"/>
      <c r="N18" s="498"/>
      <c r="O18" s="498"/>
      <c r="P18" s="498"/>
      <c r="Q18" s="498"/>
      <c r="R18" s="499"/>
      <c r="S18" s="499"/>
      <c r="T18" s="499"/>
      <c r="U18" s="499"/>
      <c r="V18" s="500"/>
      <c r="W18" s="403"/>
      <c r="X18" s="404"/>
      <c r="Y18" s="404"/>
      <c r="Z18" s="404"/>
      <c r="AA18" s="404"/>
      <c r="AB18" s="395"/>
      <c r="AC18" s="501">
        <v>51.4</v>
      </c>
      <c r="AD18" s="502"/>
      <c r="AE18" s="502"/>
      <c r="AF18" s="502"/>
      <c r="AG18" s="503"/>
      <c r="AH18" s="501">
        <v>48.8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6277381</v>
      </c>
      <c r="BO18" s="386"/>
      <c r="BP18" s="386"/>
      <c r="BQ18" s="386"/>
      <c r="BR18" s="386"/>
      <c r="BS18" s="386"/>
      <c r="BT18" s="386"/>
      <c r="BU18" s="387"/>
      <c r="BV18" s="385">
        <v>6313971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8499034</v>
      </c>
      <c r="BO19" s="386"/>
      <c r="BP19" s="386"/>
      <c r="BQ19" s="386"/>
      <c r="BR19" s="386"/>
      <c r="BS19" s="386"/>
      <c r="BT19" s="386"/>
      <c r="BU19" s="387"/>
      <c r="BV19" s="385">
        <v>8646157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6621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14141563</v>
      </c>
      <c r="BO23" s="386"/>
      <c r="BP23" s="386"/>
      <c r="BQ23" s="386"/>
      <c r="BR23" s="386"/>
      <c r="BS23" s="386"/>
      <c r="BT23" s="386"/>
      <c r="BU23" s="387"/>
      <c r="BV23" s="385">
        <v>14749986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7630</v>
      </c>
      <c r="R24" s="437"/>
      <c r="S24" s="437"/>
      <c r="T24" s="437"/>
      <c r="U24" s="437"/>
      <c r="V24" s="476"/>
      <c r="W24" s="531"/>
      <c r="X24" s="519"/>
      <c r="Y24" s="520"/>
      <c r="Z24" s="435" t="s">
        <v>153</v>
      </c>
      <c r="AA24" s="415"/>
      <c r="AB24" s="415"/>
      <c r="AC24" s="415"/>
      <c r="AD24" s="415"/>
      <c r="AE24" s="415"/>
      <c r="AF24" s="415"/>
      <c r="AG24" s="416"/>
      <c r="AH24" s="436">
        <v>172</v>
      </c>
      <c r="AI24" s="437"/>
      <c r="AJ24" s="437"/>
      <c r="AK24" s="437"/>
      <c r="AL24" s="476"/>
      <c r="AM24" s="436">
        <v>519268</v>
      </c>
      <c r="AN24" s="437"/>
      <c r="AO24" s="437"/>
      <c r="AP24" s="437"/>
      <c r="AQ24" s="437"/>
      <c r="AR24" s="476"/>
      <c r="AS24" s="436">
        <v>3019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12731032</v>
      </c>
      <c r="BO24" s="386"/>
      <c r="BP24" s="386"/>
      <c r="BQ24" s="386"/>
      <c r="BR24" s="386"/>
      <c r="BS24" s="386"/>
      <c r="BT24" s="386"/>
      <c r="BU24" s="387"/>
      <c r="BV24" s="385">
        <v>12903148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6040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3340</v>
      </c>
      <c r="BO25" s="349"/>
      <c r="BP25" s="349"/>
      <c r="BQ25" s="349"/>
      <c r="BR25" s="349"/>
      <c r="BS25" s="349"/>
      <c r="BT25" s="349"/>
      <c r="BU25" s="350"/>
      <c r="BV25" s="348">
        <v>18985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5560</v>
      </c>
      <c r="R26" s="437"/>
      <c r="S26" s="437"/>
      <c r="T26" s="437"/>
      <c r="U26" s="437"/>
      <c r="V26" s="476"/>
      <c r="W26" s="531"/>
      <c r="X26" s="519"/>
      <c r="Y26" s="520"/>
      <c r="Z26" s="435" t="s">
        <v>159</v>
      </c>
      <c r="AA26" s="541"/>
      <c r="AB26" s="541"/>
      <c r="AC26" s="541"/>
      <c r="AD26" s="541"/>
      <c r="AE26" s="541"/>
      <c r="AF26" s="541"/>
      <c r="AG26" s="542"/>
      <c r="AH26" s="436">
        <v>6</v>
      </c>
      <c r="AI26" s="437"/>
      <c r="AJ26" s="437"/>
      <c r="AK26" s="437"/>
      <c r="AL26" s="476"/>
      <c r="AM26" s="436">
        <v>17124</v>
      </c>
      <c r="AN26" s="437"/>
      <c r="AO26" s="437"/>
      <c r="AP26" s="437"/>
      <c r="AQ26" s="437"/>
      <c r="AR26" s="476"/>
      <c r="AS26" s="436">
        <v>2854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2830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9598</v>
      </c>
      <c r="AN27" s="437"/>
      <c r="AO27" s="437"/>
      <c r="AP27" s="437"/>
      <c r="AQ27" s="437"/>
      <c r="AR27" s="476"/>
      <c r="AS27" s="436">
        <v>3199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2400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1186368</v>
      </c>
      <c r="BO28" s="349"/>
      <c r="BP28" s="349"/>
      <c r="BQ28" s="349"/>
      <c r="BR28" s="349"/>
      <c r="BS28" s="349"/>
      <c r="BT28" s="349"/>
      <c r="BU28" s="350"/>
      <c r="BV28" s="348">
        <v>1086057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16</v>
      </c>
      <c r="M29" s="437"/>
      <c r="N29" s="437"/>
      <c r="O29" s="437"/>
      <c r="P29" s="476"/>
      <c r="Q29" s="436">
        <v>2250</v>
      </c>
      <c r="R29" s="437"/>
      <c r="S29" s="437"/>
      <c r="T29" s="437"/>
      <c r="U29" s="437"/>
      <c r="V29" s="476"/>
      <c r="W29" s="532"/>
      <c r="X29" s="533"/>
      <c r="Y29" s="534"/>
      <c r="Z29" s="435" t="s">
        <v>169</v>
      </c>
      <c r="AA29" s="415"/>
      <c r="AB29" s="415"/>
      <c r="AC29" s="415"/>
      <c r="AD29" s="415"/>
      <c r="AE29" s="415"/>
      <c r="AF29" s="415"/>
      <c r="AG29" s="416"/>
      <c r="AH29" s="436">
        <v>175</v>
      </c>
      <c r="AI29" s="437"/>
      <c r="AJ29" s="437"/>
      <c r="AK29" s="437"/>
      <c r="AL29" s="476"/>
      <c r="AM29" s="436">
        <v>528866</v>
      </c>
      <c r="AN29" s="437"/>
      <c r="AO29" s="437"/>
      <c r="AP29" s="437"/>
      <c r="AQ29" s="437"/>
      <c r="AR29" s="476"/>
      <c r="AS29" s="436">
        <v>3022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2803032</v>
      </c>
      <c r="BO29" s="386"/>
      <c r="BP29" s="386"/>
      <c r="BQ29" s="386"/>
      <c r="BR29" s="386"/>
      <c r="BS29" s="386"/>
      <c r="BT29" s="386"/>
      <c r="BU29" s="387"/>
      <c r="BV29" s="385">
        <v>3000523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91.5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4686838</v>
      </c>
      <c r="BO30" s="555"/>
      <c r="BP30" s="555"/>
      <c r="BQ30" s="555"/>
      <c r="BR30" s="555"/>
      <c r="BS30" s="555"/>
      <c r="BT30" s="555"/>
      <c r="BU30" s="556"/>
      <c r="BV30" s="554">
        <v>3861841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IF('各会計、関係団体の財政状況及び健全化判断比率'!B33="","",'各会計、関係団体の財政状況及び健全化判断比率'!B33)</f>
        <v>南部町病院事業会計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IF('各会計、関係団体の財政状況及び健全化判断比率'!B34="","",'各会計、関係団体の財政状況及び健全化判断比率'!B34)</f>
        <v>町営地方卸売市場特別会計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八戸地域広域市町村圏事務組合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南部町健康増進公社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学校給食センター特別会計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IF('各会計、関係団体の財政状況及び健全化判断比率'!B35="","",'各会計、関係団体の財政状況及び健全化判断比率'!B35)</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三戸郡福祉事務組合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農林漁業体験実習館事業特別会計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三戸地区塵芥処理事務組合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ボートピア交付金事業特別会計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三戸地区環境整備事務組合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介護老人保健施設特別会計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八戸圏域水道企業団</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青森県後期高齢者医療広域連合（一般会計）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青森県後期高齢者医療広域連合（特別会計）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青森県市町村総合事務組合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22</v>
      </c>
      <c r="BX42" s="566"/>
      <c r="BY42" s="567" t="str">
        <f>IF('各会計、関係団体の財政状況及び健全化判断比率'!B76="","",'各会計、関係団体の財政状況及び健全化判断比率'!B76)</f>
        <v>青森県市町村職員退職組合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23</v>
      </c>
      <c r="BX43" s="566"/>
      <c r="BY43" s="567" t="str">
        <f>IF('各会計、関係団体の財政状況及び健全化判断比率'!B77="","",'各会計、関係団体の財政状況及び健全化判断比率'!B77)</f>
        <v>田子高原広域事務組合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16463</v>
      </c>
      <c r="J41" s="83">
        <v>15848</v>
      </c>
      <c r="K41" s="83">
        <v>15050</v>
      </c>
      <c r="L41" s="83">
        <v>14750</v>
      </c>
      <c r="M41" s="84">
        <v>14187</v>
      </c>
    </row>
    <row r="42" spans="2:13" ht="27.75" customHeight="1" x14ac:dyDescent="0.15">
      <c r="B42" s="1171"/>
      <c r="C42" s="1172"/>
      <c r="D42" s="85"/>
      <c r="E42" s="1177" t="s">
        <v>26</v>
      </c>
      <c r="F42" s="1177"/>
      <c r="G42" s="1177"/>
      <c r="H42" s="1178"/>
      <c r="I42" s="86">
        <v>3</v>
      </c>
      <c r="J42" s="87">
        <v>2</v>
      </c>
      <c r="K42" s="87">
        <v>1</v>
      </c>
      <c r="L42" s="87" t="s">
        <v>481</v>
      </c>
      <c r="M42" s="88" t="s">
        <v>481</v>
      </c>
    </row>
    <row r="43" spans="2:13" ht="27.75" customHeight="1" x14ac:dyDescent="0.15">
      <c r="B43" s="1171"/>
      <c r="C43" s="1172"/>
      <c r="D43" s="85"/>
      <c r="E43" s="1177" t="s">
        <v>27</v>
      </c>
      <c r="F43" s="1177"/>
      <c r="G43" s="1177"/>
      <c r="H43" s="1178"/>
      <c r="I43" s="86">
        <v>3401</v>
      </c>
      <c r="J43" s="87">
        <v>3589</v>
      </c>
      <c r="K43" s="87">
        <v>3945</v>
      </c>
      <c r="L43" s="87">
        <v>4626</v>
      </c>
      <c r="M43" s="88">
        <v>4403</v>
      </c>
    </row>
    <row r="44" spans="2:13" ht="27.75" customHeight="1" x14ac:dyDescent="0.15">
      <c r="B44" s="1171"/>
      <c r="C44" s="1172"/>
      <c r="D44" s="85"/>
      <c r="E44" s="1177" t="s">
        <v>28</v>
      </c>
      <c r="F44" s="1177"/>
      <c r="G44" s="1177"/>
      <c r="H44" s="1178"/>
      <c r="I44" s="86">
        <v>601</v>
      </c>
      <c r="J44" s="87">
        <v>597</v>
      </c>
      <c r="K44" s="87">
        <v>519</v>
      </c>
      <c r="L44" s="87">
        <v>468</v>
      </c>
      <c r="M44" s="88">
        <v>479</v>
      </c>
    </row>
    <row r="45" spans="2:13" ht="27.75" customHeight="1" x14ac:dyDescent="0.15">
      <c r="B45" s="1171"/>
      <c r="C45" s="1172"/>
      <c r="D45" s="85"/>
      <c r="E45" s="1177" t="s">
        <v>29</v>
      </c>
      <c r="F45" s="1177"/>
      <c r="G45" s="1177"/>
      <c r="H45" s="1178"/>
      <c r="I45" s="86">
        <v>2156</v>
      </c>
      <c r="J45" s="87">
        <v>2021</v>
      </c>
      <c r="K45" s="87">
        <v>1929</v>
      </c>
      <c r="L45" s="87">
        <v>1688</v>
      </c>
      <c r="M45" s="88">
        <v>1555</v>
      </c>
    </row>
    <row r="46" spans="2:13" ht="27.75" customHeight="1" x14ac:dyDescent="0.15">
      <c r="B46" s="1171"/>
      <c r="C46" s="1172"/>
      <c r="D46" s="85"/>
      <c r="E46" s="1177" t="s">
        <v>30</v>
      </c>
      <c r="F46" s="1177"/>
      <c r="G46" s="1177"/>
      <c r="H46" s="1178"/>
      <c r="I46" s="86" t="s">
        <v>481</v>
      </c>
      <c r="J46" s="87" t="s">
        <v>481</v>
      </c>
      <c r="K46" s="87" t="s">
        <v>481</v>
      </c>
      <c r="L46" s="87" t="s">
        <v>481</v>
      </c>
      <c r="M46" s="88" t="s">
        <v>481</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3984</v>
      </c>
      <c r="J49" s="87">
        <v>5384</v>
      </c>
      <c r="K49" s="87">
        <v>6096</v>
      </c>
      <c r="L49" s="87">
        <v>6942</v>
      </c>
      <c r="M49" s="88">
        <v>7502</v>
      </c>
    </row>
    <row r="50" spans="2:13" ht="27.75" customHeight="1" x14ac:dyDescent="0.15">
      <c r="B50" s="1171"/>
      <c r="C50" s="1172"/>
      <c r="D50" s="85"/>
      <c r="E50" s="1177" t="s">
        <v>35</v>
      </c>
      <c r="F50" s="1177"/>
      <c r="G50" s="1177"/>
      <c r="H50" s="1178"/>
      <c r="I50" s="86">
        <v>612</v>
      </c>
      <c r="J50" s="87">
        <v>542</v>
      </c>
      <c r="K50" s="87">
        <v>503</v>
      </c>
      <c r="L50" s="87">
        <v>453</v>
      </c>
      <c r="M50" s="88">
        <v>379</v>
      </c>
    </row>
    <row r="51" spans="2:13" ht="27.75" customHeight="1" x14ac:dyDescent="0.15">
      <c r="B51" s="1173"/>
      <c r="C51" s="1174"/>
      <c r="D51" s="85"/>
      <c r="E51" s="1177" t="s">
        <v>36</v>
      </c>
      <c r="F51" s="1177"/>
      <c r="G51" s="1177"/>
      <c r="H51" s="1178"/>
      <c r="I51" s="86">
        <v>13447</v>
      </c>
      <c r="J51" s="87">
        <v>13291</v>
      </c>
      <c r="K51" s="87">
        <v>12859</v>
      </c>
      <c r="L51" s="87">
        <v>13567</v>
      </c>
      <c r="M51" s="88">
        <v>12973</v>
      </c>
    </row>
    <row r="52" spans="2:13" ht="27.75" customHeight="1" thickBot="1" x14ac:dyDescent="0.2">
      <c r="B52" s="1181" t="s">
        <v>37</v>
      </c>
      <c r="C52" s="1182"/>
      <c r="D52" s="90"/>
      <c r="E52" s="1183" t="s">
        <v>38</v>
      </c>
      <c r="F52" s="1183"/>
      <c r="G52" s="1183"/>
      <c r="H52" s="1184"/>
      <c r="I52" s="91">
        <v>4581</v>
      </c>
      <c r="J52" s="92">
        <v>2841</v>
      </c>
      <c r="K52" s="92">
        <v>1985</v>
      </c>
      <c r="L52" s="92">
        <v>570</v>
      </c>
      <c r="M52" s="93">
        <v>-231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82848</v>
      </c>
      <c r="E3" s="116"/>
      <c r="F3" s="117">
        <v>108992</v>
      </c>
      <c r="G3" s="118"/>
      <c r="H3" s="119"/>
    </row>
    <row r="4" spans="1:8" x14ac:dyDescent="0.15">
      <c r="A4" s="120"/>
      <c r="B4" s="121"/>
      <c r="C4" s="122"/>
      <c r="D4" s="123">
        <v>61621</v>
      </c>
      <c r="E4" s="124"/>
      <c r="F4" s="125">
        <v>51234</v>
      </c>
      <c r="G4" s="126"/>
      <c r="H4" s="127"/>
    </row>
    <row r="5" spans="1:8" x14ac:dyDescent="0.15">
      <c r="A5" s="108" t="s">
        <v>513</v>
      </c>
      <c r="B5" s="113"/>
      <c r="C5" s="114"/>
      <c r="D5" s="115">
        <v>56489</v>
      </c>
      <c r="E5" s="116"/>
      <c r="F5" s="117">
        <v>90833</v>
      </c>
      <c r="G5" s="118"/>
      <c r="H5" s="119"/>
    </row>
    <row r="6" spans="1:8" x14ac:dyDescent="0.15">
      <c r="A6" s="120"/>
      <c r="B6" s="121"/>
      <c r="C6" s="122"/>
      <c r="D6" s="123">
        <v>36489</v>
      </c>
      <c r="E6" s="124"/>
      <c r="F6" s="125">
        <v>47037</v>
      </c>
      <c r="G6" s="126"/>
      <c r="H6" s="127"/>
    </row>
    <row r="7" spans="1:8" x14ac:dyDescent="0.15">
      <c r="A7" s="108" t="s">
        <v>514</v>
      </c>
      <c r="B7" s="113"/>
      <c r="C7" s="114"/>
      <c r="D7" s="115">
        <v>46061</v>
      </c>
      <c r="E7" s="116"/>
      <c r="F7" s="117">
        <v>79181</v>
      </c>
      <c r="G7" s="118"/>
      <c r="H7" s="119"/>
    </row>
    <row r="8" spans="1:8" x14ac:dyDescent="0.15">
      <c r="A8" s="120"/>
      <c r="B8" s="121"/>
      <c r="C8" s="122"/>
      <c r="D8" s="123">
        <v>27167</v>
      </c>
      <c r="E8" s="124"/>
      <c r="F8" s="125">
        <v>40448</v>
      </c>
      <c r="G8" s="126"/>
      <c r="H8" s="127"/>
    </row>
    <row r="9" spans="1:8" x14ac:dyDescent="0.15">
      <c r="A9" s="108" t="s">
        <v>515</v>
      </c>
      <c r="B9" s="113"/>
      <c r="C9" s="114"/>
      <c r="D9" s="115">
        <v>50415</v>
      </c>
      <c r="E9" s="116"/>
      <c r="F9" s="117">
        <v>118124</v>
      </c>
      <c r="G9" s="118"/>
      <c r="H9" s="119"/>
    </row>
    <row r="10" spans="1:8" x14ac:dyDescent="0.15">
      <c r="A10" s="120"/>
      <c r="B10" s="121"/>
      <c r="C10" s="122"/>
      <c r="D10" s="123">
        <v>26614</v>
      </c>
      <c r="E10" s="124"/>
      <c r="F10" s="125">
        <v>54614</v>
      </c>
      <c r="G10" s="126"/>
      <c r="H10" s="127"/>
    </row>
    <row r="11" spans="1:8" x14ac:dyDescent="0.15">
      <c r="A11" s="108" t="s">
        <v>516</v>
      </c>
      <c r="B11" s="113"/>
      <c r="C11" s="114"/>
      <c r="D11" s="115">
        <v>85272</v>
      </c>
      <c r="E11" s="116"/>
      <c r="F11" s="117">
        <v>101693</v>
      </c>
      <c r="G11" s="118"/>
      <c r="H11" s="119"/>
    </row>
    <row r="12" spans="1:8" x14ac:dyDescent="0.15">
      <c r="A12" s="120"/>
      <c r="B12" s="121"/>
      <c r="C12" s="128"/>
      <c r="D12" s="123">
        <v>34149</v>
      </c>
      <c r="E12" s="124"/>
      <c r="F12" s="125">
        <v>51066</v>
      </c>
      <c r="G12" s="126"/>
      <c r="H12" s="127"/>
    </row>
    <row r="13" spans="1:8" x14ac:dyDescent="0.15">
      <c r="A13" s="108"/>
      <c r="B13" s="113"/>
      <c r="C13" s="129"/>
      <c r="D13" s="130">
        <v>64217</v>
      </c>
      <c r="E13" s="131"/>
      <c r="F13" s="132">
        <v>99765</v>
      </c>
      <c r="G13" s="133"/>
      <c r="H13" s="119"/>
    </row>
    <row r="14" spans="1:8" x14ac:dyDescent="0.15">
      <c r="A14" s="120"/>
      <c r="B14" s="121"/>
      <c r="C14" s="122"/>
      <c r="D14" s="123">
        <v>37208</v>
      </c>
      <c r="E14" s="124"/>
      <c r="F14" s="125">
        <v>48880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3.78</v>
      </c>
      <c r="C19" s="134">
        <f>ROUND(VALUE(SUBSTITUTE(実質収支比率等に係る経年分析!G$48,"▲","-")),2)</f>
        <v>3.45</v>
      </c>
      <c r="D19" s="134">
        <f>ROUND(VALUE(SUBSTITUTE(実質収支比率等に係る経年分析!H$48,"▲","-")),2)</f>
        <v>2.96</v>
      </c>
      <c r="E19" s="134">
        <f>ROUND(VALUE(SUBSTITUTE(実質収支比率等に係る経年分析!I$48,"▲","-")),2)</f>
        <v>2.84</v>
      </c>
      <c r="F19" s="134">
        <f>ROUND(VALUE(SUBSTITUTE(実質収支比率等に係る経年分析!J$48,"▲","-")),2)</f>
        <v>3.82</v>
      </c>
    </row>
    <row r="20" spans="1:11" x14ac:dyDescent="0.15">
      <c r="A20" s="134" t="s">
        <v>43</v>
      </c>
      <c r="B20" s="134">
        <f>ROUND(VALUE(SUBSTITUTE(実質収支比率等に係る経年分析!F$47,"▲","-")),2)</f>
        <v>8.9</v>
      </c>
      <c r="C20" s="134">
        <f>ROUND(VALUE(SUBSTITUTE(実質収支比率等に係る経年分析!G$47,"▲","-")),2)</f>
        <v>12.03</v>
      </c>
      <c r="D20" s="134">
        <f>ROUND(VALUE(SUBSTITUTE(実質収支比率等に係る経年分析!H$47,"▲","-")),2)</f>
        <v>14.2</v>
      </c>
      <c r="E20" s="134">
        <f>ROUND(VALUE(SUBSTITUTE(実質収支比率等に係る経年分析!I$47,"▲","-")),2)</f>
        <v>14.26</v>
      </c>
      <c r="F20" s="134">
        <f>ROUND(VALUE(SUBSTITUTE(実質収支比率等に係る経年分析!J$47,"▲","-")),2)</f>
        <v>15.81</v>
      </c>
    </row>
    <row r="21" spans="1:11" x14ac:dyDescent="0.15">
      <c r="A21" s="134" t="s">
        <v>44</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-0.54</v>
      </c>
      <c r="E21" s="134">
        <f>IF(ISNUMBER(VALUE(SUBSTITUTE(実質収支比率等に係る経年分析!I$49,"▲","-"))),ROUND(VALUE(SUBSTITUTE(実質収支比率等に係る経年分析!I$49,"▲","-")),2),NA())</f>
        <v>-1.1499999999999999</v>
      </c>
      <c r="F21" s="134">
        <f>IF(ISNUMBER(VALUE(SUBSTITUTE(実質収支比率等に係る経年分析!J$49,"▲","-"))),ROUND(VALUE(SUBSTITUTE(実質収支比率等に係る経年分析!J$49,"▲","-")),2),NA())</f>
        <v>3.71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0.55000000000000004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ボートピア交付金事業特別会計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介護老人保健施設特別会計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町営地方卸売市場特別会計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0.56000000000000005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3.76</v>
      </c>
    </row>
    <row r="36" spans="1:16" x14ac:dyDescent="0.15">
      <c r="A36" s="135" t="str">
        <f>IF(連結実質赤字比率に係る赤字・黒字の構成分析!C$34="",NA(),連結実質赤字比率に係る赤字・黒字の構成分析!C$34)</f>
        <v>国民健康保険名川病院事業会計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1328</v>
      </c>
      <c r="E42" s="136"/>
      <c r="F42" s="136"/>
      <c r="G42" s="136">
        <f>'実質公債費比率（分子）の構造'!L$52</f>
        <v>1378</v>
      </c>
      <c r="H42" s="136"/>
      <c r="I42" s="136"/>
      <c r="J42" s="136">
        <f>'実質公債費比率（分子）の構造'!M$52</f>
        <v>1428</v>
      </c>
      <c r="K42" s="136"/>
      <c r="L42" s="136"/>
      <c r="M42" s="136">
        <f>'実質公債費比率（分子）の構造'!N$52</f>
        <v>1459</v>
      </c>
      <c r="N42" s="136"/>
      <c r="O42" s="136"/>
      <c r="P42" s="136">
        <f>'実質公債費比率（分子）の構造'!O$52</f>
        <v>1538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t="str">
        <f>'実質公債費比率（分子）の構造'!O$50</f>
        <v>-</v>
      </c>
      <c r="O44" s="136"/>
      <c r="P44" s="136"/>
    </row>
    <row r="45" spans="1:16" x14ac:dyDescent="0.15">
      <c r="A45" s="136" t="s">
        <v>54</v>
      </c>
      <c r="B45" s="136">
        <f>'実質公債費比率（分子）の構造'!K$49</f>
        <v>105</v>
      </c>
      <c r="C45" s="136"/>
      <c r="D45" s="136"/>
      <c r="E45" s="136">
        <f>'実質公債費比率（分子）の構造'!L$49</f>
        <v>106</v>
      </c>
      <c r="F45" s="136"/>
      <c r="G45" s="136"/>
      <c r="H45" s="136">
        <f>'実質公債費比率（分子）の構造'!M$49</f>
        <v>93</v>
      </c>
      <c r="I45" s="136"/>
      <c r="J45" s="136"/>
      <c r="K45" s="136">
        <f>'実質公債費比率（分子）の構造'!N$49</f>
        <v>81</v>
      </c>
      <c r="L45" s="136"/>
      <c r="M45" s="136"/>
      <c r="N45" s="136">
        <f>'実質公債費比率（分子）の構造'!O$49</f>
        <v>77</v>
      </c>
      <c r="O45" s="136"/>
      <c r="P45" s="136"/>
    </row>
    <row r="46" spans="1:16" x14ac:dyDescent="0.15">
      <c r="A46" s="136" t="s">
        <v>55</v>
      </c>
      <c r="B46" s="136">
        <f>'実質公債費比率（分子）の構造'!K$48</f>
        <v>202</v>
      </c>
      <c r="C46" s="136"/>
      <c r="D46" s="136"/>
      <c r="E46" s="136">
        <f>'実質公債費比率（分子）の構造'!L$48</f>
        <v>235</v>
      </c>
      <c r="F46" s="136"/>
      <c r="G46" s="136"/>
      <c r="H46" s="136">
        <f>'実質公債費比率（分子）の構造'!M$48</f>
        <v>260</v>
      </c>
      <c r="I46" s="136"/>
      <c r="J46" s="136"/>
      <c r="K46" s="136">
        <f>'実質公債費比率（分子）の構造'!N$48</f>
        <v>267</v>
      </c>
      <c r="L46" s="136"/>
      <c r="M46" s="136"/>
      <c r="N46" s="136">
        <f>'実質公債費比率（分子）の構造'!O$48</f>
        <v>276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2038</v>
      </c>
      <c r="C49" s="136"/>
      <c r="D49" s="136"/>
      <c r="E49" s="136">
        <f>'実質公債費比率（分子）の構造'!L$45</f>
        <v>1955</v>
      </c>
      <c r="F49" s="136"/>
      <c r="G49" s="136"/>
      <c r="H49" s="136">
        <f>'実質公債費比率（分子）の構造'!M$45</f>
        <v>1912</v>
      </c>
      <c r="I49" s="136"/>
      <c r="J49" s="136"/>
      <c r="K49" s="136">
        <f>'実質公債費比率（分子）の構造'!N$45</f>
        <v>1855</v>
      </c>
      <c r="L49" s="136"/>
      <c r="M49" s="136"/>
      <c r="N49" s="136">
        <f>'実質公債費比率（分子）の構造'!O$45</f>
        <v>1843</v>
      </c>
      <c r="O49" s="136"/>
      <c r="P49" s="136"/>
    </row>
    <row r="50" spans="1:16" x14ac:dyDescent="0.15">
      <c r="A50" s="136" t="s">
        <v>59</v>
      </c>
      <c r="B50" s="136" t="e">
        <f>NA()</f>
        <v>#N/A</v>
      </c>
      <c r="C50" s="136">
        <f>IF(ISNUMBER('実質公債費比率（分子）の構造'!K$53),'実質公債費比率（分子）の構造'!K$53,NA())</f>
        <v>1018</v>
      </c>
      <c r="D50" s="136" t="e">
        <f>NA()</f>
        <v>#N/A</v>
      </c>
      <c r="E50" s="136" t="e">
        <f>NA()</f>
        <v>#N/A</v>
      </c>
      <c r="F50" s="136">
        <f>IF(ISNUMBER('実質公債費比率（分子）の構造'!L$53),'実質公債費比率（分子）の構造'!L$53,NA())</f>
        <v>919</v>
      </c>
      <c r="G50" s="136" t="e">
        <f>NA()</f>
        <v>#N/A</v>
      </c>
      <c r="H50" s="136" t="e">
        <f>NA()</f>
        <v>#N/A</v>
      </c>
      <c r="I50" s="136">
        <f>IF(ISNUMBER('実質公債費比率（分子）の構造'!M$53),'実質公債費比率（分子）の構造'!M$53,NA())</f>
        <v>838</v>
      </c>
      <c r="J50" s="136" t="e">
        <f>NA()</f>
        <v>#N/A</v>
      </c>
      <c r="K50" s="136" t="e">
        <f>NA()</f>
        <v>#N/A</v>
      </c>
      <c r="L50" s="136">
        <f>IF(ISNUMBER('実質公債費比率（分子）の構造'!N$53),'実質公債費比率（分子）の構造'!N$53,NA())</f>
        <v>745</v>
      </c>
      <c r="M50" s="136" t="e">
        <f>NA()</f>
        <v>#N/A</v>
      </c>
      <c r="N50" s="136" t="e">
        <f>NA()</f>
        <v>#N/A</v>
      </c>
      <c r="O50" s="136">
        <f>IF(ISNUMBER('実質公債費比率（分子）の構造'!O$53),'実質公債費比率（分子）の構造'!O$53,NA())</f>
        <v>658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13447</v>
      </c>
      <c r="E56" s="135"/>
      <c r="F56" s="135"/>
      <c r="G56" s="135">
        <f>'将来負担比率（分子）の構造'!J$51</f>
        <v>13291</v>
      </c>
      <c r="H56" s="135"/>
      <c r="I56" s="135"/>
      <c r="J56" s="135">
        <f>'将来負担比率（分子）の構造'!K$51</f>
        <v>12859</v>
      </c>
      <c r="K56" s="135"/>
      <c r="L56" s="135"/>
      <c r="M56" s="135">
        <f>'将来負担比率（分子）の構造'!L$51</f>
        <v>13567</v>
      </c>
      <c r="N56" s="135"/>
      <c r="O56" s="135"/>
      <c r="P56" s="135">
        <f>'将来負担比率（分子）の構造'!M$51</f>
        <v>12973</v>
      </c>
    </row>
    <row r="57" spans="1:16" x14ac:dyDescent="0.15">
      <c r="A57" s="135" t="s">
        <v>35</v>
      </c>
      <c r="B57" s="135"/>
      <c r="C57" s="135"/>
      <c r="D57" s="135">
        <f>'将来負担比率（分子）の構造'!I$50</f>
        <v>612</v>
      </c>
      <c r="E57" s="135"/>
      <c r="F57" s="135"/>
      <c r="G57" s="135">
        <f>'将来負担比率（分子）の構造'!J$50</f>
        <v>542</v>
      </c>
      <c r="H57" s="135"/>
      <c r="I57" s="135"/>
      <c r="J57" s="135">
        <f>'将来負担比率（分子）の構造'!K$50</f>
        <v>503</v>
      </c>
      <c r="K57" s="135"/>
      <c r="L57" s="135"/>
      <c r="M57" s="135">
        <f>'将来負担比率（分子）の構造'!L$50</f>
        <v>453</v>
      </c>
      <c r="N57" s="135"/>
      <c r="O57" s="135"/>
      <c r="P57" s="135">
        <f>'将来負担比率（分子）の構造'!M$50</f>
        <v>379</v>
      </c>
    </row>
    <row r="58" spans="1:16" x14ac:dyDescent="0.15">
      <c r="A58" s="135" t="s">
        <v>34</v>
      </c>
      <c r="B58" s="135"/>
      <c r="C58" s="135"/>
      <c r="D58" s="135">
        <f>'将来負担比率（分子）の構造'!I$49</f>
        <v>3984</v>
      </c>
      <c r="E58" s="135"/>
      <c r="F58" s="135"/>
      <c r="G58" s="135">
        <f>'将来負担比率（分子）の構造'!J$49</f>
        <v>5384</v>
      </c>
      <c r="H58" s="135"/>
      <c r="I58" s="135"/>
      <c r="J58" s="135">
        <f>'将来負担比率（分子）の構造'!K$49</f>
        <v>6096</v>
      </c>
      <c r="K58" s="135"/>
      <c r="L58" s="135"/>
      <c r="M58" s="135">
        <f>'将来負担比率（分子）の構造'!L$49</f>
        <v>6942</v>
      </c>
      <c r="N58" s="135"/>
      <c r="O58" s="135"/>
      <c r="P58" s="135">
        <f>'将来負担比率（分子）の構造'!M$49</f>
        <v>7502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2156</v>
      </c>
      <c r="C62" s="135"/>
      <c r="D62" s="135"/>
      <c r="E62" s="135">
        <f>'将来負担比率（分子）の構造'!J$45</f>
        <v>2021</v>
      </c>
      <c r="F62" s="135"/>
      <c r="G62" s="135"/>
      <c r="H62" s="135">
        <f>'将来負担比率（分子）の構造'!K$45</f>
        <v>1929</v>
      </c>
      <c r="I62" s="135"/>
      <c r="J62" s="135"/>
      <c r="K62" s="135">
        <f>'将来負担比率（分子）の構造'!L$45</f>
        <v>1688</v>
      </c>
      <c r="L62" s="135"/>
      <c r="M62" s="135"/>
      <c r="N62" s="135">
        <f>'将来負担比率（分子）の構造'!M$45</f>
        <v>1555</v>
      </c>
      <c r="O62" s="135"/>
      <c r="P62" s="135"/>
    </row>
    <row r="63" spans="1:16" x14ac:dyDescent="0.15">
      <c r="A63" s="135" t="s">
        <v>28</v>
      </c>
      <c r="B63" s="135">
        <f>'将来負担比率（分子）の構造'!I$44</f>
        <v>601</v>
      </c>
      <c r="C63" s="135"/>
      <c r="D63" s="135"/>
      <c r="E63" s="135">
        <f>'将来負担比率（分子）の構造'!J$44</f>
        <v>597</v>
      </c>
      <c r="F63" s="135"/>
      <c r="G63" s="135"/>
      <c r="H63" s="135">
        <f>'将来負担比率（分子）の構造'!K$44</f>
        <v>519</v>
      </c>
      <c r="I63" s="135"/>
      <c r="J63" s="135"/>
      <c r="K63" s="135">
        <f>'将来負担比率（分子）の構造'!L$44</f>
        <v>468</v>
      </c>
      <c r="L63" s="135"/>
      <c r="M63" s="135"/>
      <c r="N63" s="135">
        <f>'将来負担比率（分子）の構造'!M$44</f>
        <v>479</v>
      </c>
      <c r="O63" s="135"/>
      <c r="P63" s="135"/>
    </row>
    <row r="64" spans="1:16" x14ac:dyDescent="0.15">
      <c r="A64" s="135" t="s">
        <v>27</v>
      </c>
      <c r="B64" s="135">
        <f>'将来負担比率（分子）の構造'!I$43</f>
        <v>3401</v>
      </c>
      <c r="C64" s="135"/>
      <c r="D64" s="135"/>
      <c r="E64" s="135">
        <f>'将来負担比率（分子）の構造'!J$43</f>
        <v>3589</v>
      </c>
      <c r="F64" s="135"/>
      <c r="G64" s="135"/>
      <c r="H64" s="135">
        <f>'将来負担比率（分子）の構造'!K$43</f>
        <v>3945</v>
      </c>
      <c r="I64" s="135"/>
      <c r="J64" s="135"/>
      <c r="K64" s="135">
        <f>'将来負担比率（分子）の構造'!L$43</f>
        <v>4626</v>
      </c>
      <c r="L64" s="135"/>
      <c r="M64" s="135"/>
      <c r="N64" s="135">
        <f>'将来負担比率（分子）の構造'!M$43</f>
        <v>4403</v>
      </c>
      <c r="O64" s="135"/>
      <c r="P64" s="135"/>
    </row>
    <row r="65" spans="1:16" x14ac:dyDescent="0.15">
      <c r="A65" s="135" t="s">
        <v>26</v>
      </c>
      <c r="B65" s="135">
        <f>'将来負担比率（分子）の構造'!I$42</f>
        <v>3</v>
      </c>
      <c r="C65" s="135"/>
      <c r="D65" s="135"/>
      <c r="E65" s="135">
        <f>'将来負担比率（分子）の構造'!J$42</f>
        <v>2</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16463</v>
      </c>
      <c r="C66" s="135"/>
      <c r="D66" s="135"/>
      <c r="E66" s="135">
        <f>'将来負担比率（分子）の構造'!J$41</f>
        <v>15848</v>
      </c>
      <c r="F66" s="135"/>
      <c r="G66" s="135"/>
      <c r="H66" s="135">
        <f>'将来負担比率（分子）の構造'!K$41</f>
        <v>15050</v>
      </c>
      <c r="I66" s="135"/>
      <c r="J66" s="135"/>
      <c r="K66" s="135">
        <f>'将来負担比率（分子）の構造'!L$41</f>
        <v>14750</v>
      </c>
      <c r="L66" s="135"/>
      <c r="M66" s="135"/>
      <c r="N66" s="135">
        <f>'将来負担比率（分子）の構造'!M$41</f>
        <v>14187</v>
      </c>
      <c r="O66" s="135"/>
      <c r="P66" s="135"/>
    </row>
    <row r="67" spans="1:16" x14ac:dyDescent="0.15">
      <c r="A67" s="135" t="s">
        <v>63</v>
      </c>
      <c r="B67" s="135" t="e">
        <f>NA()</f>
        <v>#N/A</v>
      </c>
      <c r="C67" s="135">
        <f>IF(ISNUMBER('将来負担比率（分子）の構造'!I$52), IF('将来負担比率（分子）の構造'!I$52 &lt; 0, 0, '将来負担比率（分子）の構造'!I$52), NA())</f>
        <v>4581</v>
      </c>
      <c r="D67" s="135" t="e">
        <f>NA()</f>
        <v>#N/A</v>
      </c>
      <c r="E67" s="135" t="e">
        <f>NA()</f>
        <v>#N/A</v>
      </c>
      <c r="F67" s="135">
        <f>IF(ISNUMBER('将来負担比率（分子）の構造'!J$52), IF('将来負担比率（分子）の構造'!J$52 &lt; 0, 0, '将来負担比率（分子）の構造'!J$52), NA())</f>
        <v>2841</v>
      </c>
      <c r="G67" s="135" t="e">
        <f>NA()</f>
        <v>#N/A</v>
      </c>
      <c r="H67" s="135" t="e">
        <f>NA()</f>
        <v>#N/A</v>
      </c>
      <c r="I67" s="135">
        <f>IF(ISNUMBER('将来負担比率（分子）の構造'!K$52), IF('将来負担比率（分子）の構造'!K$52 &lt; 0, 0, '将来負担比率（分子）の構造'!K$52), NA())</f>
        <v>1985</v>
      </c>
      <c r="J67" s="135" t="e">
        <f>NA()</f>
        <v>#N/A</v>
      </c>
      <c r="K67" s="135" t="e">
        <f>NA()</f>
        <v>#N/A</v>
      </c>
      <c r="L67" s="135">
        <f>IF(ISNUMBER('将来負担比率（分子）の構造'!L$52), IF('将来負担比率（分子）の構造'!L$52 &lt; 0, 0, '将来負担比率（分子）の構造'!L$52), NA())</f>
        <v>570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1546290</v>
      </c>
      <c r="S5" s="583"/>
      <c r="T5" s="583"/>
      <c r="U5" s="583"/>
      <c r="V5" s="583"/>
      <c r="W5" s="583"/>
      <c r="X5" s="583"/>
      <c r="Y5" s="584"/>
      <c r="Z5" s="585">
        <v>13.5</v>
      </c>
      <c r="AA5" s="585"/>
      <c r="AB5" s="585"/>
      <c r="AC5" s="585"/>
      <c r="AD5" s="586">
        <v>1546290</v>
      </c>
      <c r="AE5" s="586"/>
      <c r="AF5" s="586"/>
      <c r="AG5" s="586"/>
      <c r="AH5" s="586"/>
      <c r="AI5" s="586"/>
      <c r="AJ5" s="586"/>
      <c r="AK5" s="586"/>
      <c r="AL5" s="587">
        <v>21.7</v>
      </c>
      <c r="AM5" s="588"/>
      <c r="AN5" s="588"/>
      <c r="AO5" s="589"/>
      <c r="AP5" s="579" t="s">
        <v>207</v>
      </c>
      <c r="AQ5" s="580"/>
      <c r="AR5" s="580"/>
      <c r="AS5" s="580"/>
      <c r="AT5" s="580"/>
      <c r="AU5" s="580"/>
      <c r="AV5" s="580"/>
      <c r="AW5" s="580"/>
      <c r="AX5" s="580"/>
      <c r="AY5" s="580"/>
      <c r="AZ5" s="580"/>
      <c r="BA5" s="580"/>
      <c r="BB5" s="580"/>
      <c r="BC5" s="580"/>
      <c r="BD5" s="580"/>
      <c r="BE5" s="580"/>
      <c r="BF5" s="581"/>
      <c r="BG5" s="593">
        <v>1546290</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130736</v>
      </c>
      <c r="S6" s="594"/>
      <c r="T6" s="594"/>
      <c r="U6" s="594"/>
      <c r="V6" s="594"/>
      <c r="W6" s="594"/>
      <c r="X6" s="594"/>
      <c r="Y6" s="595"/>
      <c r="Z6" s="596">
        <v>1.1000000000000001</v>
      </c>
      <c r="AA6" s="596"/>
      <c r="AB6" s="596"/>
      <c r="AC6" s="596"/>
      <c r="AD6" s="597">
        <v>130736</v>
      </c>
      <c r="AE6" s="597"/>
      <c r="AF6" s="597"/>
      <c r="AG6" s="597"/>
      <c r="AH6" s="597"/>
      <c r="AI6" s="597"/>
      <c r="AJ6" s="597"/>
      <c r="AK6" s="597"/>
      <c r="AL6" s="598">
        <v>1.8</v>
      </c>
      <c r="AM6" s="599"/>
      <c r="AN6" s="599"/>
      <c r="AO6" s="600"/>
      <c r="AP6" s="590" t="s">
        <v>213</v>
      </c>
      <c r="AQ6" s="591"/>
      <c r="AR6" s="591"/>
      <c r="AS6" s="591"/>
      <c r="AT6" s="591"/>
      <c r="AU6" s="591"/>
      <c r="AV6" s="591"/>
      <c r="AW6" s="591"/>
      <c r="AX6" s="591"/>
      <c r="AY6" s="591"/>
      <c r="AZ6" s="591"/>
      <c r="BA6" s="591"/>
      <c r="BB6" s="591"/>
      <c r="BC6" s="591"/>
      <c r="BD6" s="591"/>
      <c r="BE6" s="591"/>
      <c r="BF6" s="592"/>
      <c r="BG6" s="593">
        <v>1546290</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118069</v>
      </c>
      <c r="CS6" s="594"/>
      <c r="CT6" s="594"/>
      <c r="CU6" s="594"/>
      <c r="CV6" s="594"/>
      <c r="CW6" s="594"/>
      <c r="CX6" s="594"/>
      <c r="CY6" s="595"/>
      <c r="CZ6" s="596">
        <v>1.1000000000000001</v>
      </c>
      <c r="DA6" s="596"/>
      <c r="DB6" s="596"/>
      <c r="DC6" s="596"/>
      <c r="DD6" s="602" t="s">
        <v>208</v>
      </c>
      <c r="DE6" s="594"/>
      <c r="DF6" s="594"/>
      <c r="DG6" s="594"/>
      <c r="DH6" s="594"/>
      <c r="DI6" s="594"/>
      <c r="DJ6" s="594"/>
      <c r="DK6" s="594"/>
      <c r="DL6" s="594"/>
      <c r="DM6" s="594"/>
      <c r="DN6" s="594"/>
      <c r="DO6" s="594"/>
      <c r="DP6" s="595"/>
      <c r="DQ6" s="602">
        <v>118069</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2644</v>
      </c>
      <c r="S7" s="594"/>
      <c r="T7" s="594"/>
      <c r="U7" s="594"/>
      <c r="V7" s="594"/>
      <c r="W7" s="594"/>
      <c r="X7" s="594"/>
      <c r="Y7" s="595"/>
      <c r="Z7" s="596">
        <v>0</v>
      </c>
      <c r="AA7" s="596"/>
      <c r="AB7" s="596"/>
      <c r="AC7" s="596"/>
      <c r="AD7" s="597">
        <v>2644</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554383</v>
      </c>
      <c r="BH7" s="594"/>
      <c r="BI7" s="594"/>
      <c r="BJ7" s="594"/>
      <c r="BK7" s="594"/>
      <c r="BL7" s="594"/>
      <c r="BM7" s="594"/>
      <c r="BN7" s="595"/>
      <c r="BO7" s="596">
        <v>35.9</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2582325</v>
      </c>
      <c r="CS7" s="594"/>
      <c r="CT7" s="594"/>
      <c r="CU7" s="594"/>
      <c r="CV7" s="594"/>
      <c r="CW7" s="594"/>
      <c r="CX7" s="594"/>
      <c r="CY7" s="595"/>
      <c r="CZ7" s="596">
        <v>23.2</v>
      </c>
      <c r="DA7" s="596"/>
      <c r="DB7" s="596"/>
      <c r="DC7" s="596"/>
      <c r="DD7" s="602">
        <v>716596</v>
      </c>
      <c r="DE7" s="594"/>
      <c r="DF7" s="594"/>
      <c r="DG7" s="594"/>
      <c r="DH7" s="594"/>
      <c r="DI7" s="594"/>
      <c r="DJ7" s="594"/>
      <c r="DK7" s="594"/>
      <c r="DL7" s="594"/>
      <c r="DM7" s="594"/>
      <c r="DN7" s="594"/>
      <c r="DO7" s="594"/>
      <c r="DP7" s="595"/>
      <c r="DQ7" s="602">
        <v>1760564</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5994</v>
      </c>
      <c r="S8" s="594"/>
      <c r="T8" s="594"/>
      <c r="U8" s="594"/>
      <c r="V8" s="594"/>
      <c r="W8" s="594"/>
      <c r="X8" s="594"/>
      <c r="Y8" s="595"/>
      <c r="Z8" s="596">
        <v>0.1</v>
      </c>
      <c r="AA8" s="596"/>
      <c r="AB8" s="596"/>
      <c r="AC8" s="596"/>
      <c r="AD8" s="597">
        <v>5994</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27164</v>
      </c>
      <c r="BH8" s="594"/>
      <c r="BI8" s="594"/>
      <c r="BJ8" s="594"/>
      <c r="BK8" s="594"/>
      <c r="BL8" s="594"/>
      <c r="BM8" s="594"/>
      <c r="BN8" s="595"/>
      <c r="BO8" s="596">
        <v>1.8</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2625940</v>
      </c>
      <c r="CS8" s="594"/>
      <c r="CT8" s="594"/>
      <c r="CU8" s="594"/>
      <c r="CV8" s="594"/>
      <c r="CW8" s="594"/>
      <c r="CX8" s="594"/>
      <c r="CY8" s="595"/>
      <c r="CZ8" s="596">
        <v>23.6</v>
      </c>
      <c r="DA8" s="596"/>
      <c r="DB8" s="596"/>
      <c r="DC8" s="596"/>
      <c r="DD8" s="602">
        <v>37430</v>
      </c>
      <c r="DE8" s="594"/>
      <c r="DF8" s="594"/>
      <c r="DG8" s="594"/>
      <c r="DH8" s="594"/>
      <c r="DI8" s="594"/>
      <c r="DJ8" s="594"/>
      <c r="DK8" s="594"/>
      <c r="DL8" s="594"/>
      <c r="DM8" s="594"/>
      <c r="DN8" s="594"/>
      <c r="DO8" s="594"/>
      <c r="DP8" s="595"/>
      <c r="DQ8" s="602">
        <v>1557189</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2496</v>
      </c>
      <c r="S9" s="594"/>
      <c r="T9" s="594"/>
      <c r="U9" s="594"/>
      <c r="V9" s="594"/>
      <c r="W9" s="594"/>
      <c r="X9" s="594"/>
      <c r="Y9" s="595"/>
      <c r="Z9" s="596">
        <v>0</v>
      </c>
      <c r="AA9" s="596"/>
      <c r="AB9" s="596"/>
      <c r="AC9" s="596"/>
      <c r="AD9" s="597">
        <v>2496</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480587</v>
      </c>
      <c r="BH9" s="594"/>
      <c r="BI9" s="594"/>
      <c r="BJ9" s="594"/>
      <c r="BK9" s="594"/>
      <c r="BL9" s="594"/>
      <c r="BM9" s="594"/>
      <c r="BN9" s="595"/>
      <c r="BO9" s="596">
        <v>31.1</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658682</v>
      </c>
      <c r="CS9" s="594"/>
      <c r="CT9" s="594"/>
      <c r="CU9" s="594"/>
      <c r="CV9" s="594"/>
      <c r="CW9" s="594"/>
      <c r="CX9" s="594"/>
      <c r="CY9" s="595"/>
      <c r="CZ9" s="596">
        <v>5.9</v>
      </c>
      <c r="DA9" s="596"/>
      <c r="DB9" s="596"/>
      <c r="DC9" s="596"/>
      <c r="DD9" s="602">
        <v>13261</v>
      </c>
      <c r="DE9" s="594"/>
      <c r="DF9" s="594"/>
      <c r="DG9" s="594"/>
      <c r="DH9" s="594"/>
      <c r="DI9" s="594"/>
      <c r="DJ9" s="594"/>
      <c r="DK9" s="594"/>
      <c r="DL9" s="594"/>
      <c r="DM9" s="594"/>
      <c r="DN9" s="594"/>
      <c r="DO9" s="594"/>
      <c r="DP9" s="595"/>
      <c r="DQ9" s="602">
        <v>623964</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190745</v>
      </c>
      <c r="S10" s="594"/>
      <c r="T10" s="594"/>
      <c r="U10" s="594"/>
      <c r="V10" s="594"/>
      <c r="W10" s="594"/>
      <c r="X10" s="594"/>
      <c r="Y10" s="595"/>
      <c r="Z10" s="596">
        <v>1.7</v>
      </c>
      <c r="AA10" s="596"/>
      <c r="AB10" s="596"/>
      <c r="AC10" s="596"/>
      <c r="AD10" s="597">
        <v>190745</v>
      </c>
      <c r="AE10" s="597"/>
      <c r="AF10" s="597"/>
      <c r="AG10" s="597"/>
      <c r="AH10" s="597"/>
      <c r="AI10" s="597"/>
      <c r="AJ10" s="597"/>
      <c r="AK10" s="597"/>
      <c r="AL10" s="598">
        <v>2.7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26943</v>
      </c>
      <c r="BH10" s="594"/>
      <c r="BI10" s="594"/>
      <c r="BJ10" s="594"/>
      <c r="BK10" s="594"/>
      <c r="BL10" s="594"/>
      <c r="BM10" s="594"/>
      <c r="BN10" s="595"/>
      <c r="BO10" s="596">
        <v>1.7</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28</v>
      </c>
      <c r="CS10" s="594"/>
      <c r="CT10" s="594"/>
      <c r="CU10" s="594"/>
      <c r="CV10" s="594"/>
      <c r="CW10" s="594"/>
      <c r="CX10" s="594"/>
      <c r="CY10" s="595"/>
      <c r="CZ10" s="596">
        <v>0</v>
      </c>
      <c r="DA10" s="596"/>
      <c r="DB10" s="596"/>
      <c r="DC10" s="596"/>
      <c r="DD10" s="602" t="s">
        <v>111</v>
      </c>
      <c r="DE10" s="594"/>
      <c r="DF10" s="594"/>
      <c r="DG10" s="594"/>
      <c r="DH10" s="594"/>
      <c r="DI10" s="594"/>
      <c r="DJ10" s="594"/>
      <c r="DK10" s="594"/>
      <c r="DL10" s="594"/>
      <c r="DM10" s="594"/>
      <c r="DN10" s="594"/>
      <c r="DO10" s="594"/>
      <c r="DP10" s="595"/>
      <c r="DQ10" s="602">
        <v>28</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19689</v>
      </c>
      <c r="BH11" s="594"/>
      <c r="BI11" s="594"/>
      <c r="BJ11" s="594"/>
      <c r="BK11" s="594"/>
      <c r="BL11" s="594"/>
      <c r="BM11" s="594"/>
      <c r="BN11" s="595"/>
      <c r="BO11" s="596">
        <v>1.3</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813243</v>
      </c>
      <c r="CS11" s="594"/>
      <c r="CT11" s="594"/>
      <c r="CU11" s="594"/>
      <c r="CV11" s="594"/>
      <c r="CW11" s="594"/>
      <c r="CX11" s="594"/>
      <c r="CY11" s="595"/>
      <c r="CZ11" s="596">
        <v>7.3</v>
      </c>
      <c r="DA11" s="596"/>
      <c r="DB11" s="596"/>
      <c r="DC11" s="596"/>
      <c r="DD11" s="602">
        <v>340509</v>
      </c>
      <c r="DE11" s="594"/>
      <c r="DF11" s="594"/>
      <c r="DG11" s="594"/>
      <c r="DH11" s="594"/>
      <c r="DI11" s="594"/>
      <c r="DJ11" s="594"/>
      <c r="DK11" s="594"/>
      <c r="DL11" s="594"/>
      <c r="DM11" s="594"/>
      <c r="DN11" s="594"/>
      <c r="DO11" s="594"/>
      <c r="DP11" s="595"/>
      <c r="DQ11" s="602">
        <v>470042</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833585</v>
      </c>
      <c r="BH12" s="594"/>
      <c r="BI12" s="594"/>
      <c r="BJ12" s="594"/>
      <c r="BK12" s="594"/>
      <c r="BL12" s="594"/>
      <c r="BM12" s="594"/>
      <c r="BN12" s="595"/>
      <c r="BO12" s="596">
        <v>53.9</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344073</v>
      </c>
      <c r="CS12" s="594"/>
      <c r="CT12" s="594"/>
      <c r="CU12" s="594"/>
      <c r="CV12" s="594"/>
      <c r="CW12" s="594"/>
      <c r="CX12" s="594"/>
      <c r="CY12" s="595"/>
      <c r="CZ12" s="596">
        <v>3.1</v>
      </c>
      <c r="DA12" s="596"/>
      <c r="DB12" s="596"/>
      <c r="DC12" s="596"/>
      <c r="DD12" s="602">
        <v>14661</v>
      </c>
      <c r="DE12" s="594"/>
      <c r="DF12" s="594"/>
      <c r="DG12" s="594"/>
      <c r="DH12" s="594"/>
      <c r="DI12" s="594"/>
      <c r="DJ12" s="594"/>
      <c r="DK12" s="594"/>
      <c r="DL12" s="594"/>
      <c r="DM12" s="594"/>
      <c r="DN12" s="594"/>
      <c r="DO12" s="594"/>
      <c r="DP12" s="595"/>
      <c r="DQ12" s="602">
        <v>267555</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16870</v>
      </c>
      <c r="S13" s="594"/>
      <c r="T13" s="594"/>
      <c r="U13" s="594"/>
      <c r="V13" s="594"/>
      <c r="W13" s="594"/>
      <c r="X13" s="594"/>
      <c r="Y13" s="595"/>
      <c r="Z13" s="596">
        <v>0.1</v>
      </c>
      <c r="AA13" s="596"/>
      <c r="AB13" s="596"/>
      <c r="AC13" s="596"/>
      <c r="AD13" s="597">
        <v>16870</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830765</v>
      </c>
      <c r="BH13" s="594"/>
      <c r="BI13" s="594"/>
      <c r="BJ13" s="594"/>
      <c r="BK13" s="594"/>
      <c r="BL13" s="594"/>
      <c r="BM13" s="594"/>
      <c r="BN13" s="595"/>
      <c r="BO13" s="596">
        <v>53.7</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548842</v>
      </c>
      <c r="CS13" s="594"/>
      <c r="CT13" s="594"/>
      <c r="CU13" s="594"/>
      <c r="CV13" s="594"/>
      <c r="CW13" s="594"/>
      <c r="CX13" s="594"/>
      <c r="CY13" s="595"/>
      <c r="CZ13" s="596">
        <v>4.9000000000000004</v>
      </c>
      <c r="DA13" s="596"/>
      <c r="DB13" s="596"/>
      <c r="DC13" s="596"/>
      <c r="DD13" s="602">
        <v>327693</v>
      </c>
      <c r="DE13" s="594"/>
      <c r="DF13" s="594"/>
      <c r="DG13" s="594"/>
      <c r="DH13" s="594"/>
      <c r="DI13" s="594"/>
      <c r="DJ13" s="594"/>
      <c r="DK13" s="594"/>
      <c r="DL13" s="594"/>
      <c r="DM13" s="594"/>
      <c r="DN13" s="594"/>
      <c r="DO13" s="594"/>
      <c r="DP13" s="595"/>
      <c r="DQ13" s="602">
        <v>310620</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51096</v>
      </c>
      <c r="BH14" s="594"/>
      <c r="BI14" s="594"/>
      <c r="BJ14" s="594"/>
      <c r="BK14" s="594"/>
      <c r="BL14" s="594"/>
      <c r="BM14" s="594"/>
      <c r="BN14" s="595"/>
      <c r="BO14" s="596">
        <v>3.3</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463674</v>
      </c>
      <c r="CS14" s="594"/>
      <c r="CT14" s="594"/>
      <c r="CU14" s="594"/>
      <c r="CV14" s="594"/>
      <c r="CW14" s="594"/>
      <c r="CX14" s="594"/>
      <c r="CY14" s="595"/>
      <c r="CZ14" s="596">
        <v>4.2</v>
      </c>
      <c r="DA14" s="596"/>
      <c r="DB14" s="596"/>
      <c r="DC14" s="596"/>
      <c r="DD14" s="602">
        <v>74602</v>
      </c>
      <c r="DE14" s="594"/>
      <c r="DF14" s="594"/>
      <c r="DG14" s="594"/>
      <c r="DH14" s="594"/>
      <c r="DI14" s="594"/>
      <c r="DJ14" s="594"/>
      <c r="DK14" s="594"/>
      <c r="DL14" s="594"/>
      <c r="DM14" s="594"/>
      <c r="DN14" s="594"/>
      <c r="DO14" s="594"/>
      <c r="DP14" s="595"/>
      <c r="DQ14" s="602">
        <v>406774</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3074</v>
      </c>
      <c r="S15" s="594"/>
      <c r="T15" s="594"/>
      <c r="U15" s="594"/>
      <c r="V15" s="594"/>
      <c r="W15" s="594"/>
      <c r="X15" s="594"/>
      <c r="Y15" s="595"/>
      <c r="Z15" s="596">
        <v>0</v>
      </c>
      <c r="AA15" s="596"/>
      <c r="AB15" s="596"/>
      <c r="AC15" s="596"/>
      <c r="AD15" s="597">
        <v>3074</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107226</v>
      </c>
      <c r="BH15" s="594"/>
      <c r="BI15" s="594"/>
      <c r="BJ15" s="594"/>
      <c r="BK15" s="594"/>
      <c r="BL15" s="594"/>
      <c r="BM15" s="594"/>
      <c r="BN15" s="595"/>
      <c r="BO15" s="596">
        <v>6.9</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843917</v>
      </c>
      <c r="CS15" s="594"/>
      <c r="CT15" s="594"/>
      <c r="CU15" s="594"/>
      <c r="CV15" s="594"/>
      <c r="CW15" s="594"/>
      <c r="CX15" s="594"/>
      <c r="CY15" s="595"/>
      <c r="CZ15" s="596">
        <v>7.6</v>
      </c>
      <c r="DA15" s="596"/>
      <c r="DB15" s="596"/>
      <c r="DC15" s="596"/>
      <c r="DD15" s="602">
        <v>142654</v>
      </c>
      <c r="DE15" s="594"/>
      <c r="DF15" s="594"/>
      <c r="DG15" s="594"/>
      <c r="DH15" s="594"/>
      <c r="DI15" s="594"/>
      <c r="DJ15" s="594"/>
      <c r="DK15" s="594"/>
      <c r="DL15" s="594"/>
      <c r="DM15" s="594"/>
      <c r="DN15" s="594"/>
      <c r="DO15" s="594"/>
      <c r="DP15" s="595"/>
      <c r="DQ15" s="602">
        <v>690259</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5731382</v>
      </c>
      <c r="S16" s="594"/>
      <c r="T16" s="594"/>
      <c r="U16" s="594"/>
      <c r="V16" s="594"/>
      <c r="W16" s="594"/>
      <c r="X16" s="594"/>
      <c r="Y16" s="595"/>
      <c r="Z16" s="596">
        <v>50</v>
      </c>
      <c r="AA16" s="596"/>
      <c r="AB16" s="596"/>
      <c r="AC16" s="596"/>
      <c r="AD16" s="597">
        <v>5187838</v>
      </c>
      <c r="AE16" s="597"/>
      <c r="AF16" s="597"/>
      <c r="AG16" s="597"/>
      <c r="AH16" s="597"/>
      <c r="AI16" s="597"/>
      <c r="AJ16" s="597"/>
      <c r="AK16" s="597"/>
      <c r="AL16" s="598">
        <v>72.7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99416</v>
      </c>
      <c r="CS16" s="594"/>
      <c r="CT16" s="594"/>
      <c r="CU16" s="594"/>
      <c r="CV16" s="594"/>
      <c r="CW16" s="594"/>
      <c r="CX16" s="594"/>
      <c r="CY16" s="595"/>
      <c r="CZ16" s="596">
        <v>0.9</v>
      </c>
      <c r="DA16" s="596"/>
      <c r="DB16" s="596"/>
      <c r="DC16" s="596"/>
      <c r="DD16" s="602" t="s">
        <v>111</v>
      </c>
      <c r="DE16" s="594"/>
      <c r="DF16" s="594"/>
      <c r="DG16" s="594"/>
      <c r="DH16" s="594"/>
      <c r="DI16" s="594"/>
      <c r="DJ16" s="594"/>
      <c r="DK16" s="594"/>
      <c r="DL16" s="594"/>
      <c r="DM16" s="594"/>
      <c r="DN16" s="594"/>
      <c r="DO16" s="594"/>
      <c r="DP16" s="595"/>
      <c r="DQ16" s="602">
        <v>4809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5187838</v>
      </c>
      <c r="S17" s="594"/>
      <c r="T17" s="594"/>
      <c r="U17" s="594"/>
      <c r="V17" s="594"/>
      <c r="W17" s="594"/>
      <c r="X17" s="594"/>
      <c r="Y17" s="595"/>
      <c r="Z17" s="596">
        <v>45.3</v>
      </c>
      <c r="AA17" s="596"/>
      <c r="AB17" s="596"/>
      <c r="AC17" s="596"/>
      <c r="AD17" s="597">
        <v>5187838</v>
      </c>
      <c r="AE17" s="597"/>
      <c r="AF17" s="597"/>
      <c r="AG17" s="597"/>
      <c r="AH17" s="597"/>
      <c r="AI17" s="597"/>
      <c r="AJ17" s="597"/>
      <c r="AK17" s="597"/>
      <c r="AL17" s="598">
        <v>72.7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2049056</v>
      </c>
      <c r="CS17" s="594"/>
      <c r="CT17" s="594"/>
      <c r="CU17" s="594"/>
      <c r="CV17" s="594"/>
      <c r="CW17" s="594"/>
      <c r="CX17" s="594"/>
      <c r="CY17" s="595"/>
      <c r="CZ17" s="596">
        <v>18.399999999999999</v>
      </c>
      <c r="DA17" s="596"/>
      <c r="DB17" s="596"/>
      <c r="DC17" s="596"/>
      <c r="DD17" s="602" t="s">
        <v>111</v>
      </c>
      <c r="DE17" s="594"/>
      <c r="DF17" s="594"/>
      <c r="DG17" s="594"/>
      <c r="DH17" s="594"/>
      <c r="DI17" s="594"/>
      <c r="DJ17" s="594"/>
      <c r="DK17" s="594"/>
      <c r="DL17" s="594"/>
      <c r="DM17" s="594"/>
      <c r="DN17" s="594"/>
      <c r="DO17" s="594"/>
      <c r="DP17" s="595"/>
      <c r="DQ17" s="602">
        <v>1972808</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543412</v>
      </c>
      <c r="S18" s="594"/>
      <c r="T18" s="594"/>
      <c r="U18" s="594"/>
      <c r="V18" s="594"/>
      <c r="W18" s="594"/>
      <c r="X18" s="594"/>
      <c r="Y18" s="595"/>
      <c r="Z18" s="596">
        <v>4.7</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132</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7630231</v>
      </c>
      <c r="S20" s="594"/>
      <c r="T20" s="594"/>
      <c r="U20" s="594"/>
      <c r="V20" s="594"/>
      <c r="W20" s="594"/>
      <c r="X20" s="594"/>
      <c r="Y20" s="595"/>
      <c r="Z20" s="596">
        <v>66.599999999999994</v>
      </c>
      <c r="AA20" s="596"/>
      <c r="AB20" s="596"/>
      <c r="AC20" s="596"/>
      <c r="AD20" s="597">
        <v>7086687</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11147265</v>
      </c>
      <c r="CS20" s="594"/>
      <c r="CT20" s="594"/>
      <c r="CU20" s="594"/>
      <c r="CV20" s="594"/>
      <c r="CW20" s="594"/>
      <c r="CX20" s="594"/>
      <c r="CY20" s="595"/>
      <c r="CZ20" s="596">
        <v>100</v>
      </c>
      <c r="DA20" s="596"/>
      <c r="DB20" s="596"/>
      <c r="DC20" s="596"/>
      <c r="DD20" s="602">
        <v>1667406</v>
      </c>
      <c r="DE20" s="594"/>
      <c r="DF20" s="594"/>
      <c r="DG20" s="594"/>
      <c r="DH20" s="594"/>
      <c r="DI20" s="594"/>
      <c r="DJ20" s="594"/>
      <c r="DK20" s="594"/>
      <c r="DL20" s="594"/>
      <c r="DM20" s="594"/>
      <c r="DN20" s="594"/>
      <c r="DO20" s="594"/>
      <c r="DP20" s="595"/>
      <c r="DQ20" s="602">
        <v>8182681</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2748</v>
      </c>
      <c r="S21" s="594"/>
      <c r="T21" s="594"/>
      <c r="U21" s="594"/>
      <c r="V21" s="594"/>
      <c r="W21" s="594"/>
      <c r="X21" s="594"/>
      <c r="Y21" s="595"/>
      <c r="Z21" s="596">
        <v>0</v>
      </c>
      <c r="AA21" s="596"/>
      <c r="AB21" s="596"/>
      <c r="AC21" s="596"/>
      <c r="AD21" s="597">
        <v>2748</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130000</v>
      </c>
      <c r="S22" s="594"/>
      <c r="T22" s="594"/>
      <c r="U22" s="594"/>
      <c r="V22" s="594"/>
      <c r="W22" s="594"/>
      <c r="X22" s="594"/>
      <c r="Y22" s="595"/>
      <c r="Z22" s="596">
        <v>1.1000000000000001</v>
      </c>
      <c r="AA22" s="596"/>
      <c r="AB22" s="596"/>
      <c r="AC22" s="596"/>
      <c r="AD22" s="597">
        <v>25644</v>
      </c>
      <c r="AE22" s="597"/>
      <c r="AF22" s="597"/>
      <c r="AG22" s="597"/>
      <c r="AH22" s="597"/>
      <c r="AI22" s="597"/>
      <c r="AJ22" s="597"/>
      <c r="AK22" s="597"/>
      <c r="AL22" s="598">
        <v>0.4</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177145</v>
      </c>
      <c r="S23" s="594"/>
      <c r="T23" s="594"/>
      <c r="U23" s="594"/>
      <c r="V23" s="594"/>
      <c r="W23" s="594"/>
      <c r="X23" s="594"/>
      <c r="Y23" s="595"/>
      <c r="Z23" s="596">
        <v>1.5</v>
      </c>
      <c r="AA23" s="596"/>
      <c r="AB23" s="596"/>
      <c r="AC23" s="596"/>
      <c r="AD23" s="597">
        <v>1125</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13501</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4517064</v>
      </c>
      <c r="CS24" s="583"/>
      <c r="CT24" s="583"/>
      <c r="CU24" s="583"/>
      <c r="CV24" s="583"/>
      <c r="CW24" s="583"/>
      <c r="CX24" s="583"/>
      <c r="CY24" s="584"/>
      <c r="CZ24" s="622">
        <v>40.5</v>
      </c>
      <c r="DA24" s="623"/>
      <c r="DB24" s="623"/>
      <c r="DC24" s="624"/>
      <c r="DD24" s="621">
        <v>3675207</v>
      </c>
      <c r="DE24" s="583"/>
      <c r="DF24" s="583"/>
      <c r="DG24" s="583"/>
      <c r="DH24" s="583"/>
      <c r="DI24" s="583"/>
      <c r="DJ24" s="583"/>
      <c r="DK24" s="584"/>
      <c r="DL24" s="621">
        <v>3437433</v>
      </c>
      <c r="DM24" s="583"/>
      <c r="DN24" s="583"/>
      <c r="DO24" s="583"/>
      <c r="DP24" s="583"/>
      <c r="DQ24" s="583"/>
      <c r="DR24" s="583"/>
      <c r="DS24" s="583"/>
      <c r="DT24" s="583"/>
      <c r="DU24" s="583"/>
      <c r="DV24" s="584"/>
      <c r="DW24" s="587">
        <v>45.6</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888072</v>
      </c>
      <c r="S25" s="594"/>
      <c r="T25" s="594"/>
      <c r="U25" s="594"/>
      <c r="V25" s="594"/>
      <c r="W25" s="594"/>
      <c r="X25" s="594"/>
      <c r="Y25" s="595"/>
      <c r="Z25" s="596">
        <v>7.7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1484520</v>
      </c>
      <c r="CS25" s="625"/>
      <c r="CT25" s="625"/>
      <c r="CU25" s="625"/>
      <c r="CV25" s="625"/>
      <c r="CW25" s="625"/>
      <c r="CX25" s="625"/>
      <c r="CY25" s="626"/>
      <c r="CZ25" s="627">
        <v>13.3</v>
      </c>
      <c r="DA25" s="628"/>
      <c r="DB25" s="628"/>
      <c r="DC25" s="629"/>
      <c r="DD25" s="602">
        <v>1394474</v>
      </c>
      <c r="DE25" s="625"/>
      <c r="DF25" s="625"/>
      <c r="DG25" s="625"/>
      <c r="DH25" s="625"/>
      <c r="DI25" s="625"/>
      <c r="DJ25" s="625"/>
      <c r="DK25" s="626"/>
      <c r="DL25" s="602">
        <v>1375469</v>
      </c>
      <c r="DM25" s="625"/>
      <c r="DN25" s="625"/>
      <c r="DO25" s="625"/>
      <c r="DP25" s="625"/>
      <c r="DQ25" s="625"/>
      <c r="DR25" s="625"/>
      <c r="DS25" s="625"/>
      <c r="DT25" s="625"/>
      <c r="DU25" s="625"/>
      <c r="DV25" s="626"/>
      <c r="DW25" s="598">
        <v>18.2</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925820</v>
      </c>
      <c r="CS26" s="594"/>
      <c r="CT26" s="594"/>
      <c r="CU26" s="594"/>
      <c r="CV26" s="594"/>
      <c r="CW26" s="594"/>
      <c r="CX26" s="594"/>
      <c r="CY26" s="595"/>
      <c r="CZ26" s="627">
        <v>8.3000000000000007</v>
      </c>
      <c r="DA26" s="628"/>
      <c r="DB26" s="628"/>
      <c r="DC26" s="629"/>
      <c r="DD26" s="602">
        <v>843146</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735869</v>
      </c>
      <c r="S27" s="594"/>
      <c r="T27" s="594"/>
      <c r="U27" s="594"/>
      <c r="V27" s="594"/>
      <c r="W27" s="594"/>
      <c r="X27" s="594"/>
      <c r="Y27" s="595"/>
      <c r="Z27" s="596">
        <v>6.4</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1546290</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983488</v>
      </c>
      <c r="CS27" s="625"/>
      <c r="CT27" s="625"/>
      <c r="CU27" s="625"/>
      <c r="CV27" s="625"/>
      <c r="CW27" s="625"/>
      <c r="CX27" s="625"/>
      <c r="CY27" s="626"/>
      <c r="CZ27" s="627">
        <v>8.8000000000000007</v>
      </c>
      <c r="DA27" s="628"/>
      <c r="DB27" s="628"/>
      <c r="DC27" s="629"/>
      <c r="DD27" s="602">
        <v>307925</v>
      </c>
      <c r="DE27" s="625"/>
      <c r="DF27" s="625"/>
      <c r="DG27" s="625"/>
      <c r="DH27" s="625"/>
      <c r="DI27" s="625"/>
      <c r="DJ27" s="625"/>
      <c r="DK27" s="626"/>
      <c r="DL27" s="602">
        <v>297373</v>
      </c>
      <c r="DM27" s="625"/>
      <c r="DN27" s="625"/>
      <c r="DO27" s="625"/>
      <c r="DP27" s="625"/>
      <c r="DQ27" s="625"/>
      <c r="DR27" s="625"/>
      <c r="DS27" s="625"/>
      <c r="DT27" s="625"/>
      <c r="DU27" s="625"/>
      <c r="DV27" s="626"/>
      <c r="DW27" s="598">
        <v>3.9</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61312</v>
      </c>
      <c r="S28" s="594"/>
      <c r="T28" s="594"/>
      <c r="U28" s="594"/>
      <c r="V28" s="594"/>
      <c r="W28" s="594"/>
      <c r="X28" s="594"/>
      <c r="Y28" s="595"/>
      <c r="Z28" s="596">
        <v>0.5</v>
      </c>
      <c r="AA28" s="596"/>
      <c r="AB28" s="596"/>
      <c r="AC28" s="596"/>
      <c r="AD28" s="597" t="s">
        <v>111</v>
      </c>
      <c r="AE28" s="597"/>
      <c r="AF28" s="597"/>
      <c r="AG28" s="597"/>
      <c r="AH28" s="597"/>
      <c r="AI28" s="597"/>
      <c r="AJ28" s="597"/>
      <c r="AK28" s="597"/>
      <c r="AL28" s="598" t="s">
        <v>111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2049056</v>
      </c>
      <c r="CS28" s="594"/>
      <c r="CT28" s="594"/>
      <c r="CU28" s="594"/>
      <c r="CV28" s="594"/>
      <c r="CW28" s="594"/>
      <c r="CX28" s="594"/>
      <c r="CY28" s="595"/>
      <c r="CZ28" s="627">
        <v>18.399999999999999</v>
      </c>
      <c r="DA28" s="628"/>
      <c r="DB28" s="628"/>
      <c r="DC28" s="629"/>
      <c r="DD28" s="602">
        <v>1972808</v>
      </c>
      <c r="DE28" s="594"/>
      <c r="DF28" s="594"/>
      <c r="DG28" s="594"/>
      <c r="DH28" s="594"/>
      <c r="DI28" s="594"/>
      <c r="DJ28" s="594"/>
      <c r="DK28" s="595"/>
      <c r="DL28" s="602">
        <v>1764591</v>
      </c>
      <c r="DM28" s="594"/>
      <c r="DN28" s="594"/>
      <c r="DO28" s="594"/>
      <c r="DP28" s="594"/>
      <c r="DQ28" s="594"/>
      <c r="DR28" s="594"/>
      <c r="DS28" s="594"/>
      <c r="DT28" s="594"/>
      <c r="DU28" s="594"/>
      <c r="DV28" s="595"/>
      <c r="DW28" s="598">
        <v>23.4</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470</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2049056</v>
      </c>
      <c r="CS29" s="625"/>
      <c r="CT29" s="625"/>
      <c r="CU29" s="625"/>
      <c r="CV29" s="625"/>
      <c r="CW29" s="625"/>
      <c r="CX29" s="625"/>
      <c r="CY29" s="626"/>
      <c r="CZ29" s="627">
        <v>18.399999999999999</v>
      </c>
      <c r="DA29" s="628"/>
      <c r="DB29" s="628"/>
      <c r="DC29" s="629"/>
      <c r="DD29" s="602">
        <v>1972808</v>
      </c>
      <c r="DE29" s="625"/>
      <c r="DF29" s="625"/>
      <c r="DG29" s="625"/>
      <c r="DH29" s="625"/>
      <c r="DI29" s="625"/>
      <c r="DJ29" s="625"/>
      <c r="DK29" s="626"/>
      <c r="DL29" s="602">
        <v>1764591</v>
      </c>
      <c r="DM29" s="625"/>
      <c r="DN29" s="625"/>
      <c r="DO29" s="625"/>
      <c r="DP29" s="625"/>
      <c r="DQ29" s="625"/>
      <c r="DR29" s="625"/>
      <c r="DS29" s="625"/>
      <c r="DT29" s="625"/>
      <c r="DU29" s="625"/>
      <c r="DV29" s="626"/>
      <c r="DW29" s="598">
        <v>23.4</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256184</v>
      </c>
      <c r="S30" s="594"/>
      <c r="T30" s="594"/>
      <c r="U30" s="594"/>
      <c r="V30" s="594"/>
      <c r="W30" s="594"/>
      <c r="X30" s="594"/>
      <c r="Y30" s="595"/>
      <c r="Z30" s="596">
        <v>2.2000000000000002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98.6</v>
      </c>
      <c r="BH30" s="652"/>
      <c r="BI30" s="652"/>
      <c r="BJ30" s="652"/>
      <c r="BK30" s="652"/>
      <c r="BL30" s="652"/>
      <c r="BM30" s="588">
        <v>92.5</v>
      </c>
      <c r="BN30" s="652"/>
      <c r="BO30" s="652"/>
      <c r="BP30" s="652"/>
      <c r="BQ30" s="653"/>
      <c r="BR30" s="651">
        <v>98.3</v>
      </c>
      <c r="BS30" s="652"/>
      <c r="BT30" s="652"/>
      <c r="BU30" s="652"/>
      <c r="BV30" s="652"/>
      <c r="BW30" s="652"/>
      <c r="BX30" s="588">
        <v>92.5</v>
      </c>
      <c r="BY30" s="652"/>
      <c r="BZ30" s="652"/>
      <c r="CA30" s="652"/>
      <c r="CB30" s="653"/>
      <c r="CD30" s="656"/>
      <c r="CE30" s="657"/>
      <c r="CF30" s="607" t="s">
        <v>291</v>
      </c>
      <c r="CG30" s="608"/>
      <c r="CH30" s="608"/>
      <c r="CI30" s="608"/>
      <c r="CJ30" s="608"/>
      <c r="CK30" s="608"/>
      <c r="CL30" s="608"/>
      <c r="CM30" s="608"/>
      <c r="CN30" s="608"/>
      <c r="CO30" s="608"/>
      <c r="CP30" s="608"/>
      <c r="CQ30" s="609"/>
      <c r="CR30" s="593">
        <v>1867423</v>
      </c>
      <c r="CS30" s="594"/>
      <c r="CT30" s="594"/>
      <c r="CU30" s="594"/>
      <c r="CV30" s="594"/>
      <c r="CW30" s="594"/>
      <c r="CX30" s="594"/>
      <c r="CY30" s="595"/>
      <c r="CZ30" s="627">
        <v>16.8</v>
      </c>
      <c r="DA30" s="628"/>
      <c r="DB30" s="628"/>
      <c r="DC30" s="629"/>
      <c r="DD30" s="602">
        <v>1797961</v>
      </c>
      <c r="DE30" s="594"/>
      <c r="DF30" s="594"/>
      <c r="DG30" s="594"/>
      <c r="DH30" s="594"/>
      <c r="DI30" s="594"/>
      <c r="DJ30" s="594"/>
      <c r="DK30" s="595"/>
      <c r="DL30" s="602">
        <v>1589744</v>
      </c>
      <c r="DM30" s="594"/>
      <c r="DN30" s="594"/>
      <c r="DO30" s="594"/>
      <c r="DP30" s="594"/>
      <c r="DQ30" s="594"/>
      <c r="DR30" s="594"/>
      <c r="DS30" s="594"/>
      <c r="DT30" s="594"/>
      <c r="DU30" s="594"/>
      <c r="DV30" s="595"/>
      <c r="DW30" s="598">
        <v>21.1</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169683</v>
      </c>
      <c r="S31" s="594"/>
      <c r="T31" s="594"/>
      <c r="U31" s="594"/>
      <c r="V31" s="594"/>
      <c r="W31" s="594"/>
      <c r="X31" s="594"/>
      <c r="Y31" s="595"/>
      <c r="Z31" s="596">
        <v>1.5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25"/>
      <c r="BI31" s="625"/>
      <c r="BJ31" s="625"/>
      <c r="BK31" s="625"/>
      <c r="BL31" s="625"/>
      <c r="BM31" s="599">
        <v>92.8</v>
      </c>
      <c r="BN31" s="649"/>
      <c r="BO31" s="649"/>
      <c r="BP31" s="649"/>
      <c r="BQ31" s="650"/>
      <c r="BR31" s="648">
        <v>97.8</v>
      </c>
      <c r="BS31" s="625"/>
      <c r="BT31" s="625"/>
      <c r="BU31" s="625"/>
      <c r="BV31" s="625"/>
      <c r="BW31" s="625"/>
      <c r="BX31" s="599">
        <v>93</v>
      </c>
      <c r="BY31" s="649"/>
      <c r="BZ31" s="649"/>
      <c r="CA31" s="649"/>
      <c r="CB31" s="650"/>
      <c r="CD31" s="656"/>
      <c r="CE31" s="657"/>
      <c r="CF31" s="607" t="s">
        <v>295</v>
      </c>
      <c r="CG31" s="608"/>
      <c r="CH31" s="608"/>
      <c r="CI31" s="608"/>
      <c r="CJ31" s="608"/>
      <c r="CK31" s="608"/>
      <c r="CL31" s="608"/>
      <c r="CM31" s="608"/>
      <c r="CN31" s="608"/>
      <c r="CO31" s="608"/>
      <c r="CP31" s="608"/>
      <c r="CQ31" s="609"/>
      <c r="CR31" s="593">
        <v>181633</v>
      </c>
      <c r="CS31" s="625"/>
      <c r="CT31" s="625"/>
      <c r="CU31" s="625"/>
      <c r="CV31" s="625"/>
      <c r="CW31" s="625"/>
      <c r="CX31" s="625"/>
      <c r="CY31" s="626"/>
      <c r="CZ31" s="627">
        <v>1.6</v>
      </c>
      <c r="DA31" s="628"/>
      <c r="DB31" s="628"/>
      <c r="DC31" s="629"/>
      <c r="DD31" s="602">
        <v>174847</v>
      </c>
      <c r="DE31" s="625"/>
      <c r="DF31" s="625"/>
      <c r="DG31" s="625"/>
      <c r="DH31" s="625"/>
      <c r="DI31" s="625"/>
      <c r="DJ31" s="625"/>
      <c r="DK31" s="626"/>
      <c r="DL31" s="602">
        <v>174847</v>
      </c>
      <c r="DM31" s="625"/>
      <c r="DN31" s="625"/>
      <c r="DO31" s="625"/>
      <c r="DP31" s="625"/>
      <c r="DQ31" s="625"/>
      <c r="DR31" s="625"/>
      <c r="DS31" s="625"/>
      <c r="DT31" s="625"/>
      <c r="DU31" s="625"/>
      <c r="DV31" s="626"/>
      <c r="DW31" s="598">
        <v>2.2999999999999998</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139403</v>
      </c>
      <c r="S32" s="594"/>
      <c r="T32" s="594"/>
      <c r="U32" s="594"/>
      <c r="V32" s="594"/>
      <c r="W32" s="594"/>
      <c r="X32" s="594"/>
      <c r="Y32" s="595"/>
      <c r="Z32" s="596">
        <v>1.2</v>
      </c>
      <c r="AA32" s="596"/>
      <c r="AB32" s="596"/>
      <c r="AC32" s="596"/>
      <c r="AD32" s="597">
        <v>21448</v>
      </c>
      <c r="AE32" s="597"/>
      <c r="AF32" s="597"/>
      <c r="AG32" s="597"/>
      <c r="AH32" s="597"/>
      <c r="AI32" s="597"/>
      <c r="AJ32" s="597"/>
      <c r="AK32" s="597"/>
      <c r="AL32" s="598">
        <v>0.3</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98.5</v>
      </c>
      <c r="BH32" s="661"/>
      <c r="BI32" s="661"/>
      <c r="BJ32" s="661"/>
      <c r="BK32" s="661"/>
      <c r="BL32" s="661"/>
      <c r="BM32" s="662">
        <v>91.2</v>
      </c>
      <c r="BN32" s="661"/>
      <c r="BO32" s="661"/>
      <c r="BP32" s="661"/>
      <c r="BQ32" s="663"/>
      <c r="BR32" s="660">
        <v>98.3</v>
      </c>
      <c r="BS32" s="661"/>
      <c r="BT32" s="661"/>
      <c r="BU32" s="661"/>
      <c r="BV32" s="661"/>
      <c r="BW32" s="661"/>
      <c r="BX32" s="662">
        <v>91</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1259000</v>
      </c>
      <c r="S33" s="594"/>
      <c r="T33" s="594"/>
      <c r="U33" s="594"/>
      <c r="V33" s="594"/>
      <c r="W33" s="594"/>
      <c r="X33" s="594"/>
      <c r="Y33" s="595"/>
      <c r="Z33" s="596">
        <v>11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4863379</v>
      </c>
      <c r="CS33" s="625"/>
      <c r="CT33" s="625"/>
      <c r="CU33" s="625"/>
      <c r="CV33" s="625"/>
      <c r="CW33" s="625"/>
      <c r="CX33" s="625"/>
      <c r="CY33" s="626"/>
      <c r="CZ33" s="627">
        <v>43.6</v>
      </c>
      <c r="DA33" s="628"/>
      <c r="DB33" s="628"/>
      <c r="DC33" s="629"/>
      <c r="DD33" s="602">
        <v>3977344</v>
      </c>
      <c r="DE33" s="625"/>
      <c r="DF33" s="625"/>
      <c r="DG33" s="625"/>
      <c r="DH33" s="625"/>
      <c r="DI33" s="625"/>
      <c r="DJ33" s="625"/>
      <c r="DK33" s="626"/>
      <c r="DL33" s="602">
        <v>2839948</v>
      </c>
      <c r="DM33" s="625"/>
      <c r="DN33" s="625"/>
      <c r="DO33" s="625"/>
      <c r="DP33" s="625"/>
      <c r="DQ33" s="625"/>
      <c r="DR33" s="625"/>
      <c r="DS33" s="625"/>
      <c r="DT33" s="625"/>
      <c r="DU33" s="625"/>
      <c r="DV33" s="626"/>
      <c r="DW33" s="598">
        <v>37.700000000000003</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1219708</v>
      </c>
      <c r="CS34" s="594"/>
      <c r="CT34" s="594"/>
      <c r="CU34" s="594"/>
      <c r="CV34" s="594"/>
      <c r="CW34" s="594"/>
      <c r="CX34" s="594"/>
      <c r="CY34" s="595"/>
      <c r="CZ34" s="627">
        <v>10.9</v>
      </c>
      <c r="DA34" s="628"/>
      <c r="DB34" s="628"/>
      <c r="DC34" s="629"/>
      <c r="DD34" s="602">
        <v>934945</v>
      </c>
      <c r="DE34" s="594"/>
      <c r="DF34" s="594"/>
      <c r="DG34" s="594"/>
      <c r="DH34" s="594"/>
      <c r="DI34" s="594"/>
      <c r="DJ34" s="594"/>
      <c r="DK34" s="595"/>
      <c r="DL34" s="602">
        <v>812807</v>
      </c>
      <c r="DM34" s="594"/>
      <c r="DN34" s="594"/>
      <c r="DO34" s="594"/>
      <c r="DP34" s="594"/>
      <c r="DQ34" s="594"/>
      <c r="DR34" s="594"/>
      <c r="DS34" s="594"/>
      <c r="DT34" s="594"/>
      <c r="DU34" s="594"/>
      <c r="DV34" s="595"/>
      <c r="DW34" s="598">
        <v>10.8</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399500</v>
      </c>
      <c r="S35" s="594"/>
      <c r="T35" s="594"/>
      <c r="U35" s="594"/>
      <c r="V35" s="594"/>
      <c r="W35" s="594"/>
      <c r="X35" s="594"/>
      <c r="Y35" s="595"/>
      <c r="Z35" s="596">
        <v>3.5</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1537839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40183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104587</v>
      </c>
      <c r="CS35" s="625"/>
      <c r="CT35" s="625"/>
      <c r="CU35" s="625"/>
      <c r="CV35" s="625"/>
      <c r="CW35" s="625"/>
      <c r="CX35" s="625"/>
      <c r="CY35" s="626"/>
      <c r="CZ35" s="627">
        <v>0.9</v>
      </c>
      <c r="DA35" s="628"/>
      <c r="DB35" s="628"/>
      <c r="DC35" s="629"/>
      <c r="DD35" s="602">
        <v>95592</v>
      </c>
      <c r="DE35" s="625"/>
      <c r="DF35" s="625"/>
      <c r="DG35" s="625"/>
      <c r="DH35" s="625"/>
      <c r="DI35" s="625"/>
      <c r="DJ35" s="625"/>
      <c r="DK35" s="626"/>
      <c r="DL35" s="602">
        <v>95592</v>
      </c>
      <c r="DM35" s="625"/>
      <c r="DN35" s="625"/>
      <c r="DO35" s="625"/>
      <c r="DP35" s="625"/>
      <c r="DQ35" s="625"/>
      <c r="DR35" s="625"/>
      <c r="DS35" s="625"/>
      <c r="DT35" s="625"/>
      <c r="DU35" s="625"/>
      <c r="DV35" s="626"/>
      <c r="DW35" s="598">
        <v>1.3</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11463618</v>
      </c>
      <c r="S36" s="666"/>
      <c r="T36" s="666"/>
      <c r="U36" s="666"/>
      <c r="V36" s="666"/>
      <c r="W36" s="666"/>
      <c r="X36" s="666"/>
      <c r="Y36" s="667"/>
      <c r="Z36" s="668">
        <v>100</v>
      </c>
      <c r="AA36" s="668"/>
      <c r="AB36" s="668"/>
      <c r="AC36" s="668"/>
      <c r="AD36" s="669">
        <v>7137652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281248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-3207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1237974</v>
      </c>
      <c r="CS36" s="594"/>
      <c r="CT36" s="594"/>
      <c r="CU36" s="594"/>
      <c r="CV36" s="594"/>
      <c r="CW36" s="594"/>
      <c r="CX36" s="594"/>
      <c r="CY36" s="595"/>
      <c r="CZ36" s="627">
        <v>11.1</v>
      </c>
      <c r="DA36" s="628"/>
      <c r="DB36" s="628"/>
      <c r="DC36" s="629"/>
      <c r="DD36" s="602">
        <v>1107564</v>
      </c>
      <c r="DE36" s="594"/>
      <c r="DF36" s="594"/>
      <c r="DG36" s="594"/>
      <c r="DH36" s="594"/>
      <c r="DI36" s="594"/>
      <c r="DJ36" s="594"/>
      <c r="DK36" s="595"/>
      <c r="DL36" s="602">
        <v>919704</v>
      </c>
      <c r="DM36" s="594"/>
      <c r="DN36" s="594"/>
      <c r="DO36" s="594"/>
      <c r="DP36" s="594"/>
      <c r="DQ36" s="594"/>
      <c r="DR36" s="594"/>
      <c r="DS36" s="594"/>
      <c r="DT36" s="594"/>
      <c r="DU36" s="594"/>
      <c r="DV36" s="595"/>
      <c r="DW36" s="598">
        <v>12.2</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121579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3469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625755</v>
      </c>
      <c r="CS37" s="625"/>
      <c r="CT37" s="625"/>
      <c r="CU37" s="625"/>
      <c r="CV37" s="625"/>
      <c r="CW37" s="625"/>
      <c r="CX37" s="625"/>
      <c r="CY37" s="626"/>
      <c r="CZ37" s="627">
        <v>5.6</v>
      </c>
      <c r="DA37" s="628"/>
      <c r="DB37" s="628"/>
      <c r="DC37" s="629"/>
      <c r="DD37" s="602">
        <v>625755</v>
      </c>
      <c r="DE37" s="625"/>
      <c r="DF37" s="625"/>
      <c r="DG37" s="625"/>
      <c r="DH37" s="625"/>
      <c r="DI37" s="625"/>
      <c r="DJ37" s="625"/>
      <c r="DK37" s="626"/>
      <c r="DL37" s="602">
        <v>583713</v>
      </c>
      <c r="DM37" s="625"/>
      <c r="DN37" s="625"/>
      <c r="DO37" s="625"/>
      <c r="DP37" s="625"/>
      <c r="DQ37" s="625"/>
      <c r="DR37" s="625"/>
      <c r="DS37" s="625"/>
      <c r="DT37" s="625"/>
      <c r="DU37" s="625"/>
      <c r="DV37" s="626"/>
      <c r="DW37" s="598">
        <v>7.7</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78821</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6297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1402388</v>
      </c>
      <c r="CS38" s="594"/>
      <c r="CT38" s="594"/>
      <c r="CU38" s="594"/>
      <c r="CV38" s="594"/>
      <c r="CW38" s="594"/>
      <c r="CX38" s="594"/>
      <c r="CY38" s="595"/>
      <c r="CZ38" s="627">
        <v>12.6</v>
      </c>
      <c r="DA38" s="628"/>
      <c r="DB38" s="628"/>
      <c r="DC38" s="629"/>
      <c r="DD38" s="602">
        <v>1190017</v>
      </c>
      <c r="DE38" s="594"/>
      <c r="DF38" s="594"/>
      <c r="DG38" s="594"/>
      <c r="DH38" s="594"/>
      <c r="DI38" s="594"/>
      <c r="DJ38" s="594"/>
      <c r="DK38" s="595"/>
      <c r="DL38" s="602">
        <v>1001057</v>
      </c>
      <c r="DM38" s="594"/>
      <c r="DN38" s="594"/>
      <c r="DO38" s="594"/>
      <c r="DP38" s="594"/>
      <c r="DQ38" s="594"/>
      <c r="DR38" s="594"/>
      <c r="DS38" s="594"/>
      <c r="DT38" s="594"/>
      <c r="DU38" s="594"/>
      <c r="DV38" s="595"/>
      <c r="DW38" s="598">
        <v>13.3</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v>37748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872994</v>
      </c>
      <c r="CS39" s="625"/>
      <c r="CT39" s="625"/>
      <c r="CU39" s="625"/>
      <c r="CV39" s="625"/>
      <c r="CW39" s="625"/>
      <c r="CX39" s="625"/>
      <c r="CY39" s="626"/>
      <c r="CZ39" s="627">
        <v>7.8</v>
      </c>
      <c r="DA39" s="628"/>
      <c r="DB39" s="628"/>
      <c r="DC39" s="629"/>
      <c r="DD39" s="602">
        <v>638398</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316176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121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25728</v>
      </c>
      <c r="CS40" s="594"/>
      <c r="CT40" s="594"/>
      <c r="CU40" s="594"/>
      <c r="CV40" s="594"/>
      <c r="CW40" s="594"/>
      <c r="CX40" s="594"/>
      <c r="CY40" s="595"/>
      <c r="CZ40" s="627">
        <v>0.2</v>
      </c>
      <c r="DA40" s="628"/>
      <c r="DB40" s="628"/>
      <c r="DC40" s="629"/>
      <c r="DD40" s="602">
        <v>10828</v>
      </c>
      <c r="DE40" s="594"/>
      <c r="DF40" s="594"/>
      <c r="DG40" s="594"/>
      <c r="DH40" s="594"/>
      <c r="DI40" s="594"/>
      <c r="DJ40" s="594"/>
      <c r="DK40" s="595"/>
      <c r="DL40" s="602">
        <v>10788</v>
      </c>
      <c r="DM40" s="594"/>
      <c r="DN40" s="594"/>
      <c r="DO40" s="594"/>
      <c r="DP40" s="594"/>
      <c r="DQ40" s="594"/>
      <c r="DR40" s="594"/>
      <c r="DS40" s="594"/>
      <c r="DT40" s="594"/>
      <c r="DU40" s="594"/>
      <c r="DV40" s="595"/>
      <c r="DW40" s="598">
        <v>0.1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702267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1766822</v>
      </c>
      <c r="CS42" s="594"/>
      <c r="CT42" s="594"/>
      <c r="CU42" s="594"/>
      <c r="CV42" s="594"/>
      <c r="CW42" s="594"/>
      <c r="CX42" s="594"/>
      <c r="CY42" s="595"/>
      <c r="CZ42" s="627">
        <v>15.8</v>
      </c>
      <c r="DA42" s="676"/>
      <c r="DB42" s="676"/>
      <c r="DC42" s="677"/>
      <c r="DD42" s="602">
        <v>530130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53504</v>
      </c>
      <c r="CS43" s="625"/>
      <c r="CT43" s="625"/>
      <c r="CU43" s="625"/>
      <c r="CV43" s="625"/>
      <c r="CW43" s="625"/>
      <c r="CX43" s="625"/>
      <c r="CY43" s="626"/>
      <c r="CZ43" s="627">
        <v>0.5</v>
      </c>
      <c r="DA43" s="628"/>
      <c r="DB43" s="628"/>
      <c r="DC43" s="629"/>
      <c r="DD43" s="602">
        <v>52314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1667406</v>
      </c>
      <c r="CS44" s="594"/>
      <c r="CT44" s="594"/>
      <c r="CU44" s="594"/>
      <c r="CV44" s="594"/>
      <c r="CW44" s="594"/>
      <c r="CX44" s="594"/>
      <c r="CY44" s="595"/>
      <c r="CZ44" s="627">
        <v>15</v>
      </c>
      <c r="DA44" s="676"/>
      <c r="DB44" s="676"/>
      <c r="DC44" s="677"/>
      <c r="DD44" s="602">
        <v>525321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887458</v>
      </c>
      <c r="CS45" s="625"/>
      <c r="CT45" s="625"/>
      <c r="CU45" s="625"/>
      <c r="CV45" s="625"/>
      <c r="CW45" s="625"/>
      <c r="CX45" s="625"/>
      <c r="CY45" s="626"/>
      <c r="CZ45" s="627">
        <v>8</v>
      </c>
      <c r="DA45" s="628"/>
      <c r="DB45" s="628"/>
      <c r="DC45" s="629"/>
      <c r="DD45" s="602">
        <v>66507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667748</v>
      </c>
      <c r="CS46" s="594"/>
      <c r="CT46" s="594"/>
      <c r="CU46" s="594"/>
      <c r="CV46" s="594"/>
      <c r="CW46" s="594"/>
      <c r="CX46" s="594"/>
      <c r="CY46" s="595"/>
      <c r="CZ46" s="627">
        <v>6</v>
      </c>
      <c r="DA46" s="676"/>
      <c r="DB46" s="676"/>
      <c r="DC46" s="677"/>
      <c r="DD46" s="602">
        <v>438714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99416</v>
      </c>
      <c r="CS47" s="625"/>
      <c r="CT47" s="625"/>
      <c r="CU47" s="625"/>
      <c r="CV47" s="625"/>
      <c r="CW47" s="625"/>
      <c r="CX47" s="625"/>
      <c r="CY47" s="626"/>
      <c r="CZ47" s="627">
        <v>0.9</v>
      </c>
      <c r="DA47" s="628"/>
      <c r="DB47" s="628"/>
      <c r="DC47" s="629"/>
      <c r="DD47" s="602">
        <v>4809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11147265</v>
      </c>
      <c r="CS49" s="661"/>
      <c r="CT49" s="661"/>
      <c r="CU49" s="661"/>
      <c r="CV49" s="661"/>
      <c r="CW49" s="661"/>
      <c r="CX49" s="661"/>
      <c r="CY49" s="688"/>
      <c r="CZ49" s="689">
        <v>100</v>
      </c>
      <c r="DA49" s="690"/>
      <c r="DB49" s="690"/>
      <c r="DC49" s="691"/>
      <c r="DD49" s="692">
        <v>8182681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11324</v>
      </c>
      <c r="R7" s="723"/>
      <c r="S7" s="723"/>
      <c r="T7" s="723"/>
      <c r="U7" s="723"/>
      <c r="V7" s="723">
        <v>11012</v>
      </c>
      <c r="W7" s="723"/>
      <c r="X7" s="723"/>
      <c r="Y7" s="723"/>
      <c r="Z7" s="723"/>
      <c r="AA7" s="723">
        <v>312</v>
      </c>
      <c r="AB7" s="723"/>
      <c r="AC7" s="723"/>
      <c r="AD7" s="723"/>
      <c r="AE7" s="724"/>
      <c r="AF7" s="725">
        <v>283</v>
      </c>
      <c r="AG7" s="726"/>
      <c r="AH7" s="726"/>
      <c r="AI7" s="726"/>
      <c r="AJ7" s="727"/>
      <c r="AK7" s="762">
        <v>255</v>
      </c>
      <c r="AL7" s="763"/>
      <c r="AM7" s="763"/>
      <c r="AN7" s="763"/>
      <c r="AO7" s="763"/>
      <c r="AP7" s="763">
        <v>14187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7</v>
      </c>
      <c r="CI7" s="760"/>
      <c r="CJ7" s="760"/>
      <c r="CK7" s="760"/>
      <c r="CL7" s="761"/>
      <c r="CM7" s="759">
        <v>13</v>
      </c>
      <c r="CN7" s="760"/>
      <c r="CO7" s="760"/>
      <c r="CP7" s="760"/>
      <c r="CQ7" s="761"/>
      <c r="CR7" s="759">
        <v>10</v>
      </c>
      <c r="CS7" s="760"/>
      <c r="CT7" s="760"/>
      <c r="CU7" s="760"/>
      <c r="CV7" s="761"/>
      <c r="CW7" s="759">
        <v>0</v>
      </c>
      <c r="CX7" s="760"/>
      <c r="CY7" s="760"/>
      <c r="CZ7" s="760"/>
      <c r="DA7" s="761"/>
      <c r="DB7" s="759" t="s">
        <v>549</v>
      </c>
      <c r="DC7" s="760"/>
      <c r="DD7" s="760"/>
      <c r="DE7" s="760"/>
      <c r="DF7" s="761"/>
      <c r="DG7" s="759" t="s">
        <v>549</v>
      </c>
      <c r="DH7" s="760"/>
      <c r="DI7" s="760"/>
      <c r="DJ7" s="760"/>
      <c r="DK7" s="761"/>
      <c r="DL7" s="759" t="s">
        <v>549</v>
      </c>
      <c r="DM7" s="760"/>
      <c r="DN7" s="760"/>
      <c r="DO7" s="760"/>
      <c r="DP7" s="761"/>
      <c r="DQ7" s="759" t="s">
        <v>549</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176</v>
      </c>
      <c r="R8" s="747"/>
      <c r="S8" s="747"/>
      <c r="T8" s="747"/>
      <c r="U8" s="747"/>
      <c r="V8" s="747">
        <v>176</v>
      </c>
      <c r="W8" s="747"/>
      <c r="X8" s="747"/>
      <c r="Y8" s="747"/>
      <c r="Z8" s="747"/>
      <c r="AA8" s="747">
        <v>0</v>
      </c>
      <c r="AB8" s="747"/>
      <c r="AC8" s="747"/>
      <c r="AD8" s="747"/>
      <c r="AE8" s="748"/>
      <c r="AF8" s="749">
        <v>0</v>
      </c>
      <c r="AG8" s="750"/>
      <c r="AH8" s="750"/>
      <c r="AI8" s="750"/>
      <c r="AJ8" s="751"/>
      <c r="AK8" s="752" t="s">
        <v>549</v>
      </c>
      <c r="AL8" s="753"/>
      <c r="AM8" s="753"/>
      <c r="AN8" s="753"/>
      <c r="AO8" s="753"/>
      <c r="AP8" s="753" t="s">
        <v>537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74</v>
      </c>
      <c r="R9" s="747"/>
      <c r="S9" s="747"/>
      <c r="T9" s="747"/>
      <c r="U9" s="747"/>
      <c r="V9" s="747">
        <v>74</v>
      </c>
      <c r="W9" s="747"/>
      <c r="X9" s="747"/>
      <c r="Y9" s="747"/>
      <c r="Z9" s="747"/>
      <c r="AA9" s="747">
        <v>0</v>
      </c>
      <c r="AB9" s="747"/>
      <c r="AC9" s="747"/>
      <c r="AD9" s="747"/>
      <c r="AE9" s="748"/>
      <c r="AF9" s="749">
        <v>0</v>
      </c>
      <c r="AG9" s="750"/>
      <c r="AH9" s="750"/>
      <c r="AI9" s="750"/>
      <c r="AJ9" s="751"/>
      <c r="AK9" s="752" t="s">
        <v>549</v>
      </c>
      <c r="AL9" s="753"/>
      <c r="AM9" s="753"/>
      <c r="AN9" s="753"/>
      <c r="AO9" s="753"/>
      <c r="AP9" s="753" t="s">
        <v>537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367</v>
      </c>
      <c r="C10" s="744"/>
      <c r="D10" s="744"/>
      <c r="E10" s="744"/>
      <c r="F10" s="744"/>
      <c r="G10" s="744"/>
      <c r="H10" s="744"/>
      <c r="I10" s="744"/>
      <c r="J10" s="744"/>
      <c r="K10" s="744"/>
      <c r="L10" s="744"/>
      <c r="M10" s="744"/>
      <c r="N10" s="744"/>
      <c r="O10" s="744"/>
      <c r="P10" s="745"/>
      <c r="Q10" s="746">
        <v>11</v>
      </c>
      <c r="R10" s="747"/>
      <c r="S10" s="747"/>
      <c r="T10" s="747"/>
      <c r="U10" s="747"/>
      <c r="V10" s="747">
        <v>7</v>
      </c>
      <c r="W10" s="747"/>
      <c r="X10" s="747"/>
      <c r="Y10" s="747"/>
      <c r="Z10" s="747"/>
      <c r="AA10" s="747">
        <v>4</v>
      </c>
      <c r="AB10" s="747"/>
      <c r="AC10" s="747"/>
      <c r="AD10" s="747"/>
      <c r="AE10" s="748"/>
      <c r="AF10" s="749">
        <v>4</v>
      </c>
      <c r="AG10" s="750"/>
      <c r="AH10" s="750"/>
      <c r="AI10" s="750"/>
      <c r="AJ10" s="751"/>
      <c r="AK10" s="752" t="s">
        <v>537</v>
      </c>
      <c r="AL10" s="753"/>
      <c r="AM10" s="753"/>
      <c r="AN10" s="753"/>
      <c r="AO10" s="753"/>
      <c r="AP10" s="753" t="s">
        <v>537</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11413</v>
      </c>
      <c r="R23" s="782"/>
      <c r="S23" s="782"/>
      <c r="T23" s="782"/>
      <c r="U23" s="782"/>
      <c r="V23" s="782">
        <v>11097</v>
      </c>
      <c r="W23" s="782"/>
      <c r="X23" s="782"/>
      <c r="Y23" s="782"/>
      <c r="Z23" s="782"/>
      <c r="AA23" s="782">
        <v>316</v>
      </c>
      <c r="AB23" s="782"/>
      <c r="AC23" s="782"/>
      <c r="AD23" s="782"/>
      <c r="AE23" s="783"/>
      <c r="AF23" s="784">
        <v>287</v>
      </c>
      <c r="AG23" s="782"/>
      <c r="AH23" s="782"/>
      <c r="AI23" s="782"/>
      <c r="AJ23" s="785"/>
      <c r="AK23" s="786"/>
      <c r="AL23" s="787"/>
      <c r="AM23" s="787"/>
      <c r="AN23" s="787"/>
      <c r="AO23" s="787"/>
      <c r="AP23" s="782">
        <v>14187</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2757</v>
      </c>
      <c r="R28" s="811"/>
      <c r="S28" s="811"/>
      <c r="T28" s="811"/>
      <c r="U28" s="811"/>
      <c r="V28" s="811">
        <v>2717</v>
      </c>
      <c r="W28" s="811"/>
      <c r="X28" s="811"/>
      <c r="Y28" s="811"/>
      <c r="Z28" s="811"/>
      <c r="AA28" s="811">
        <v>40</v>
      </c>
      <c r="AB28" s="811"/>
      <c r="AC28" s="811"/>
      <c r="AD28" s="811"/>
      <c r="AE28" s="812"/>
      <c r="AF28" s="813">
        <v>40</v>
      </c>
      <c r="AG28" s="811"/>
      <c r="AH28" s="811"/>
      <c r="AI28" s="811"/>
      <c r="AJ28" s="814"/>
      <c r="AK28" s="815">
        <v>274</v>
      </c>
      <c r="AL28" s="806"/>
      <c r="AM28" s="806"/>
      <c r="AN28" s="806"/>
      <c r="AO28" s="806"/>
      <c r="AP28" s="806" t="s">
        <v>537</v>
      </c>
      <c r="AQ28" s="806"/>
      <c r="AR28" s="806"/>
      <c r="AS28" s="806"/>
      <c r="AT28" s="806"/>
      <c r="AU28" s="806" t="s">
        <v>537</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2513</v>
      </c>
      <c r="R29" s="747"/>
      <c r="S29" s="747"/>
      <c r="T29" s="747"/>
      <c r="U29" s="747"/>
      <c r="V29" s="747">
        <v>2495</v>
      </c>
      <c r="W29" s="747"/>
      <c r="X29" s="747"/>
      <c r="Y29" s="747"/>
      <c r="Z29" s="747"/>
      <c r="AA29" s="747">
        <v>18</v>
      </c>
      <c r="AB29" s="747"/>
      <c r="AC29" s="747"/>
      <c r="AD29" s="747"/>
      <c r="AE29" s="748"/>
      <c r="AF29" s="749">
        <v>18</v>
      </c>
      <c r="AG29" s="750"/>
      <c r="AH29" s="750"/>
      <c r="AI29" s="750"/>
      <c r="AJ29" s="751"/>
      <c r="AK29" s="818">
        <v>373</v>
      </c>
      <c r="AL29" s="819"/>
      <c r="AM29" s="819"/>
      <c r="AN29" s="819"/>
      <c r="AO29" s="819"/>
      <c r="AP29" s="819">
        <v>25</v>
      </c>
      <c r="AQ29" s="819"/>
      <c r="AR29" s="819"/>
      <c r="AS29" s="819"/>
      <c r="AT29" s="819"/>
      <c r="AU29" s="819" t="s">
        <v>537</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200</v>
      </c>
      <c r="R30" s="747"/>
      <c r="S30" s="747"/>
      <c r="T30" s="747"/>
      <c r="U30" s="747"/>
      <c r="V30" s="747">
        <v>196</v>
      </c>
      <c r="W30" s="747"/>
      <c r="X30" s="747"/>
      <c r="Y30" s="747"/>
      <c r="Z30" s="747"/>
      <c r="AA30" s="747">
        <v>4</v>
      </c>
      <c r="AB30" s="747"/>
      <c r="AC30" s="747"/>
      <c r="AD30" s="747"/>
      <c r="AE30" s="748"/>
      <c r="AF30" s="749">
        <v>4</v>
      </c>
      <c r="AG30" s="750"/>
      <c r="AH30" s="750"/>
      <c r="AI30" s="750"/>
      <c r="AJ30" s="751"/>
      <c r="AK30" s="818">
        <v>79</v>
      </c>
      <c r="AL30" s="819"/>
      <c r="AM30" s="819"/>
      <c r="AN30" s="819"/>
      <c r="AO30" s="819"/>
      <c r="AP30" s="819" t="s">
        <v>537</v>
      </c>
      <c r="AQ30" s="819"/>
      <c r="AR30" s="819"/>
      <c r="AS30" s="819"/>
      <c r="AT30" s="819"/>
      <c r="AU30" s="819" t="s">
        <v>537</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30</v>
      </c>
      <c r="R31" s="747"/>
      <c r="S31" s="747"/>
      <c r="T31" s="747"/>
      <c r="U31" s="747"/>
      <c r="V31" s="747">
        <v>30</v>
      </c>
      <c r="W31" s="747"/>
      <c r="X31" s="747"/>
      <c r="Y31" s="747"/>
      <c r="Z31" s="747"/>
      <c r="AA31" s="747" t="s">
        <v>537</v>
      </c>
      <c r="AB31" s="747"/>
      <c r="AC31" s="747"/>
      <c r="AD31" s="747"/>
      <c r="AE31" s="748"/>
      <c r="AF31" s="749" t="s">
        <v>111</v>
      </c>
      <c r="AG31" s="750"/>
      <c r="AH31" s="750"/>
      <c r="AI31" s="750"/>
      <c r="AJ31" s="751"/>
      <c r="AK31" s="818">
        <v>16</v>
      </c>
      <c r="AL31" s="819"/>
      <c r="AM31" s="819"/>
      <c r="AN31" s="819"/>
      <c r="AO31" s="819"/>
      <c r="AP31" s="819" t="s">
        <v>537</v>
      </c>
      <c r="AQ31" s="819"/>
      <c r="AR31" s="819"/>
      <c r="AS31" s="819"/>
      <c r="AT31" s="819"/>
      <c r="AU31" s="819" t="s">
        <v>537</v>
      </c>
      <c r="AV31" s="819"/>
      <c r="AW31" s="819"/>
      <c r="AX31" s="819"/>
      <c r="AY31" s="819"/>
      <c r="AZ31" s="820" t="s">
        <v>537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387</v>
      </c>
      <c r="R32" s="747"/>
      <c r="S32" s="747"/>
      <c r="T32" s="747"/>
      <c r="U32" s="747"/>
      <c r="V32" s="747">
        <v>377</v>
      </c>
      <c r="W32" s="747"/>
      <c r="X32" s="747"/>
      <c r="Y32" s="747"/>
      <c r="Z32" s="747"/>
      <c r="AA32" s="747">
        <v>10</v>
      </c>
      <c r="AB32" s="747"/>
      <c r="AC32" s="747"/>
      <c r="AD32" s="747"/>
      <c r="AE32" s="748"/>
      <c r="AF32" s="749">
        <v>10</v>
      </c>
      <c r="AG32" s="750"/>
      <c r="AH32" s="750"/>
      <c r="AI32" s="750"/>
      <c r="AJ32" s="751"/>
      <c r="AK32" s="818">
        <v>79</v>
      </c>
      <c r="AL32" s="819"/>
      <c r="AM32" s="819"/>
      <c r="AN32" s="819"/>
      <c r="AO32" s="819"/>
      <c r="AP32" s="819">
        <v>270</v>
      </c>
      <c r="AQ32" s="819"/>
      <c r="AR32" s="819"/>
      <c r="AS32" s="819"/>
      <c r="AT32" s="819"/>
      <c r="AU32" s="819">
        <v>10</v>
      </c>
      <c r="AV32" s="819"/>
      <c r="AW32" s="819"/>
      <c r="AX32" s="819"/>
      <c r="AY32" s="819"/>
      <c r="AZ32" s="820" t="s">
        <v>537</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551</v>
      </c>
      <c r="C33" s="744"/>
      <c r="D33" s="744"/>
      <c r="E33" s="744"/>
      <c r="F33" s="744"/>
      <c r="G33" s="744"/>
      <c r="H33" s="744"/>
      <c r="I33" s="744"/>
      <c r="J33" s="744"/>
      <c r="K33" s="744"/>
      <c r="L33" s="744"/>
      <c r="M33" s="744"/>
      <c r="N33" s="744"/>
      <c r="O33" s="744"/>
      <c r="P33" s="745"/>
      <c r="Q33" s="746">
        <v>1005</v>
      </c>
      <c r="R33" s="747"/>
      <c r="S33" s="747"/>
      <c r="T33" s="747"/>
      <c r="U33" s="747"/>
      <c r="V33" s="747">
        <v>34</v>
      </c>
      <c r="W33" s="747"/>
      <c r="X33" s="747"/>
      <c r="Y33" s="747"/>
      <c r="Z33" s="747"/>
      <c r="AA33" s="747">
        <v>972</v>
      </c>
      <c r="AB33" s="747"/>
      <c r="AC33" s="747"/>
      <c r="AD33" s="747"/>
      <c r="AE33" s="748"/>
      <c r="AF33" s="749">
        <v>972</v>
      </c>
      <c r="AG33" s="750"/>
      <c r="AH33" s="750"/>
      <c r="AI33" s="750"/>
      <c r="AJ33" s="751"/>
      <c r="AK33" s="818">
        <v>122</v>
      </c>
      <c r="AL33" s="819"/>
      <c r="AM33" s="819"/>
      <c r="AN33" s="819"/>
      <c r="AO33" s="819"/>
      <c r="AP33" s="819">
        <v>1514</v>
      </c>
      <c r="AQ33" s="819"/>
      <c r="AR33" s="819"/>
      <c r="AS33" s="819"/>
      <c r="AT33" s="819"/>
      <c r="AU33" s="819">
        <v>22</v>
      </c>
      <c r="AV33" s="819"/>
      <c r="AW33" s="819"/>
      <c r="AX33" s="819"/>
      <c r="AY33" s="819"/>
      <c r="AZ33" s="820" t="s">
        <v>537</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259</v>
      </c>
      <c r="R34" s="747"/>
      <c r="S34" s="747"/>
      <c r="T34" s="747"/>
      <c r="U34" s="747"/>
      <c r="V34" s="747">
        <v>248</v>
      </c>
      <c r="W34" s="747"/>
      <c r="X34" s="747"/>
      <c r="Y34" s="747"/>
      <c r="Z34" s="747"/>
      <c r="AA34" s="747">
        <v>11</v>
      </c>
      <c r="AB34" s="747"/>
      <c r="AC34" s="747"/>
      <c r="AD34" s="747"/>
      <c r="AE34" s="748"/>
      <c r="AF34" s="749">
        <v>11</v>
      </c>
      <c r="AG34" s="750"/>
      <c r="AH34" s="750"/>
      <c r="AI34" s="750"/>
      <c r="AJ34" s="751"/>
      <c r="AK34" s="818">
        <v>38</v>
      </c>
      <c r="AL34" s="819"/>
      <c r="AM34" s="819"/>
      <c r="AN34" s="819"/>
      <c r="AO34" s="819"/>
      <c r="AP34" s="819">
        <v>46</v>
      </c>
      <c r="AQ34" s="819"/>
      <c r="AR34" s="819"/>
      <c r="AS34" s="819"/>
      <c r="AT34" s="819"/>
      <c r="AU34" s="819">
        <v>13</v>
      </c>
      <c r="AV34" s="819"/>
      <c r="AW34" s="819"/>
      <c r="AX34" s="819"/>
      <c r="AY34" s="819"/>
      <c r="AZ34" s="820" t="s">
        <v>537</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170</v>
      </c>
      <c r="R35" s="747"/>
      <c r="S35" s="747"/>
      <c r="T35" s="747"/>
      <c r="U35" s="747"/>
      <c r="V35" s="747">
        <v>170</v>
      </c>
      <c r="W35" s="747"/>
      <c r="X35" s="747"/>
      <c r="Y35" s="747"/>
      <c r="Z35" s="747"/>
      <c r="AA35" s="747" t="s">
        <v>537</v>
      </c>
      <c r="AB35" s="747"/>
      <c r="AC35" s="747"/>
      <c r="AD35" s="747"/>
      <c r="AE35" s="748"/>
      <c r="AF35" s="749" t="s">
        <v>111</v>
      </c>
      <c r="AG35" s="750"/>
      <c r="AH35" s="750"/>
      <c r="AI35" s="750"/>
      <c r="AJ35" s="751"/>
      <c r="AK35" s="818">
        <v>50</v>
      </c>
      <c r="AL35" s="819"/>
      <c r="AM35" s="819"/>
      <c r="AN35" s="819"/>
      <c r="AO35" s="819"/>
      <c r="AP35" s="819">
        <v>1256</v>
      </c>
      <c r="AQ35" s="819"/>
      <c r="AR35" s="819"/>
      <c r="AS35" s="819"/>
      <c r="AT35" s="819"/>
      <c r="AU35" s="819">
        <v>34</v>
      </c>
      <c r="AV35" s="819"/>
      <c r="AW35" s="819"/>
      <c r="AX35" s="819"/>
      <c r="AY35" s="819"/>
      <c r="AZ35" s="820" t="s">
        <v>537</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391</v>
      </c>
      <c r="C36" s="744"/>
      <c r="D36" s="744"/>
      <c r="E36" s="744"/>
      <c r="F36" s="744"/>
      <c r="G36" s="744"/>
      <c r="H36" s="744"/>
      <c r="I36" s="744"/>
      <c r="J36" s="744"/>
      <c r="K36" s="744"/>
      <c r="L36" s="744"/>
      <c r="M36" s="744"/>
      <c r="N36" s="744"/>
      <c r="O36" s="744"/>
      <c r="P36" s="745"/>
      <c r="Q36" s="746">
        <v>282</v>
      </c>
      <c r="R36" s="747"/>
      <c r="S36" s="747"/>
      <c r="T36" s="747"/>
      <c r="U36" s="747"/>
      <c r="V36" s="747">
        <v>282</v>
      </c>
      <c r="W36" s="747"/>
      <c r="X36" s="747"/>
      <c r="Y36" s="747"/>
      <c r="Z36" s="747"/>
      <c r="AA36" s="747">
        <v>0</v>
      </c>
      <c r="AB36" s="747"/>
      <c r="AC36" s="747"/>
      <c r="AD36" s="747"/>
      <c r="AE36" s="748"/>
      <c r="AF36" s="749">
        <v>0</v>
      </c>
      <c r="AG36" s="750"/>
      <c r="AH36" s="750"/>
      <c r="AI36" s="750"/>
      <c r="AJ36" s="751"/>
      <c r="AK36" s="818">
        <v>231</v>
      </c>
      <c r="AL36" s="819"/>
      <c r="AM36" s="819"/>
      <c r="AN36" s="819"/>
      <c r="AO36" s="819"/>
      <c r="AP36" s="819">
        <v>2177</v>
      </c>
      <c r="AQ36" s="819"/>
      <c r="AR36" s="819"/>
      <c r="AS36" s="819"/>
      <c r="AT36" s="819"/>
      <c r="AU36" s="819">
        <v>197</v>
      </c>
      <c r="AV36" s="819"/>
      <c r="AW36" s="819"/>
      <c r="AX36" s="819"/>
      <c r="AY36" s="819"/>
      <c r="AZ36" s="820" t="s">
        <v>537</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1055</v>
      </c>
      <c r="AG63" s="830"/>
      <c r="AH63" s="830"/>
      <c r="AI63" s="830"/>
      <c r="AJ63" s="831"/>
      <c r="AK63" s="832"/>
      <c r="AL63" s="827"/>
      <c r="AM63" s="827"/>
      <c r="AN63" s="827"/>
      <c r="AO63" s="827"/>
      <c r="AP63" s="830">
        <v>5288</v>
      </c>
      <c r="AQ63" s="830"/>
      <c r="AR63" s="830"/>
      <c r="AS63" s="830"/>
      <c r="AT63" s="830"/>
      <c r="AU63" s="830">
        <v>276</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395</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396</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538</v>
      </c>
      <c r="C68" s="858"/>
      <c r="D68" s="858"/>
      <c r="E68" s="858"/>
      <c r="F68" s="858"/>
      <c r="G68" s="858"/>
      <c r="H68" s="858"/>
      <c r="I68" s="858"/>
      <c r="J68" s="858"/>
      <c r="K68" s="858"/>
      <c r="L68" s="858"/>
      <c r="M68" s="858"/>
      <c r="N68" s="858"/>
      <c r="O68" s="858"/>
      <c r="P68" s="859"/>
      <c r="Q68" s="860">
        <v>7884</v>
      </c>
      <c r="R68" s="854"/>
      <c r="S68" s="854"/>
      <c r="T68" s="854"/>
      <c r="U68" s="854"/>
      <c r="V68" s="854">
        <v>7610</v>
      </c>
      <c r="W68" s="854"/>
      <c r="X68" s="854"/>
      <c r="Y68" s="854"/>
      <c r="Z68" s="854"/>
      <c r="AA68" s="854">
        <v>274</v>
      </c>
      <c r="AB68" s="854"/>
      <c r="AC68" s="854"/>
      <c r="AD68" s="854"/>
      <c r="AE68" s="854"/>
      <c r="AF68" s="854">
        <v>268</v>
      </c>
      <c r="AG68" s="854"/>
      <c r="AH68" s="854"/>
      <c r="AI68" s="854"/>
      <c r="AJ68" s="854"/>
      <c r="AK68" s="854">
        <v>5</v>
      </c>
      <c r="AL68" s="854"/>
      <c r="AM68" s="854"/>
      <c r="AN68" s="854"/>
      <c r="AO68" s="854"/>
      <c r="AP68" s="854">
        <v>3685</v>
      </c>
      <c r="AQ68" s="854"/>
      <c r="AR68" s="854"/>
      <c r="AS68" s="854"/>
      <c r="AT68" s="854"/>
      <c r="AU68" s="854">
        <v>272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539</v>
      </c>
      <c r="C69" s="862"/>
      <c r="D69" s="862"/>
      <c r="E69" s="862"/>
      <c r="F69" s="862"/>
      <c r="G69" s="862"/>
      <c r="H69" s="862"/>
      <c r="I69" s="862"/>
      <c r="J69" s="862"/>
      <c r="K69" s="862"/>
      <c r="L69" s="862"/>
      <c r="M69" s="862"/>
      <c r="N69" s="862"/>
      <c r="O69" s="862"/>
      <c r="P69" s="863"/>
      <c r="Q69" s="864">
        <v>710</v>
      </c>
      <c r="R69" s="819"/>
      <c r="S69" s="819"/>
      <c r="T69" s="819"/>
      <c r="U69" s="819"/>
      <c r="V69" s="819">
        <v>659</v>
      </c>
      <c r="W69" s="819"/>
      <c r="X69" s="819"/>
      <c r="Y69" s="819"/>
      <c r="Z69" s="819"/>
      <c r="AA69" s="819">
        <v>51</v>
      </c>
      <c r="AB69" s="819"/>
      <c r="AC69" s="819"/>
      <c r="AD69" s="819"/>
      <c r="AE69" s="819"/>
      <c r="AF69" s="819">
        <v>51</v>
      </c>
      <c r="AG69" s="819"/>
      <c r="AH69" s="819"/>
      <c r="AI69" s="819"/>
      <c r="AJ69" s="819"/>
      <c r="AK69" s="819">
        <v>55</v>
      </c>
      <c r="AL69" s="819"/>
      <c r="AM69" s="819"/>
      <c r="AN69" s="819"/>
      <c r="AO69" s="819"/>
      <c r="AP69" s="819">
        <v>6</v>
      </c>
      <c r="AQ69" s="819"/>
      <c r="AR69" s="819"/>
      <c r="AS69" s="819"/>
      <c r="AT69" s="819"/>
      <c r="AU69" s="819" t="s">
        <v>549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540</v>
      </c>
      <c r="C70" s="862"/>
      <c r="D70" s="862"/>
      <c r="E70" s="862"/>
      <c r="F70" s="862"/>
      <c r="G70" s="862"/>
      <c r="H70" s="862"/>
      <c r="I70" s="862"/>
      <c r="J70" s="862"/>
      <c r="K70" s="862"/>
      <c r="L70" s="862"/>
      <c r="M70" s="862"/>
      <c r="N70" s="862"/>
      <c r="O70" s="862"/>
      <c r="P70" s="863"/>
      <c r="Q70" s="864">
        <v>316</v>
      </c>
      <c r="R70" s="819"/>
      <c r="S70" s="819"/>
      <c r="T70" s="819"/>
      <c r="U70" s="819"/>
      <c r="V70" s="819">
        <v>306</v>
      </c>
      <c r="W70" s="819"/>
      <c r="X70" s="819"/>
      <c r="Y70" s="819"/>
      <c r="Z70" s="819"/>
      <c r="AA70" s="819">
        <v>10</v>
      </c>
      <c r="AB70" s="819"/>
      <c r="AC70" s="819"/>
      <c r="AD70" s="819"/>
      <c r="AE70" s="819"/>
      <c r="AF70" s="819">
        <v>10</v>
      </c>
      <c r="AG70" s="819"/>
      <c r="AH70" s="819"/>
      <c r="AI70" s="819"/>
      <c r="AJ70" s="819"/>
      <c r="AK70" s="819" t="s">
        <v>549</v>
      </c>
      <c r="AL70" s="819"/>
      <c r="AM70" s="819"/>
      <c r="AN70" s="819"/>
      <c r="AO70" s="819"/>
      <c r="AP70" s="819">
        <v>200</v>
      </c>
      <c r="AQ70" s="819"/>
      <c r="AR70" s="819"/>
      <c r="AS70" s="819"/>
      <c r="AT70" s="819"/>
      <c r="AU70" s="819">
        <v>90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541</v>
      </c>
      <c r="C71" s="862"/>
      <c r="D71" s="862"/>
      <c r="E71" s="862"/>
      <c r="F71" s="862"/>
      <c r="G71" s="862"/>
      <c r="H71" s="862"/>
      <c r="I71" s="862"/>
      <c r="J71" s="862"/>
      <c r="K71" s="862"/>
      <c r="L71" s="862"/>
      <c r="M71" s="862"/>
      <c r="N71" s="862"/>
      <c r="O71" s="862"/>
      <c r="P71" s="863"/>
      <c r="Q71" s="864">
        <v>229</v>
      </c>
      <c r="R71" s="819"/>
      <c r="S71" s="819"/>
      <c r="T71" s="819"/>
      <c r="U71" s="819"/>
      <c r="V71" s="819">
        <v>221</v>
      </c>
      <c r="W71" s="819"/>
      <c r="X71" s="819"/>
      <c r="Y71" s="819"/>
      <c r="Z71" s="819"/>
      <c r="AA71" s="819">
        <v>8</v>
      </c>
      <c r="AB71" s="819"/>
      <c r="AC71" s="819"/>
      <c r="AD71" s="819"/>
      <c r="AE71" s="819"/>
      <c r="AF71" s="819">
        <v>8</v>
      </c>
      <c r="AG71" s="819"/>
      <c r="AH71" s="819"/>
      <c r="AI71" s="819"/>
      <c r="AJ71" s="819"/>
      <c r="AK71" s="819" t="s">
        <v>549</v>
      </c>
      <c r="AL71" s="819"/>
      <c r="AM71" s="819"/>
      <c r="AN71" s="819"/>
      <c r="AO71" s="819"/>
      <c r="AP71" s="819">
        <v>95</v>
      </c>
      <c r="AQ71" s="819"/>
      <c r="AR71" s="819"/>
      <c r="AS71" s="819"/>
      <c r="AT71" s="819"/>
      <c r="AU71" s="819">
        <v>41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542</v>
      </c>
      <c r="C72" s="862"/>
      <c r="D72" s="862"/>
      <c r="E72" s="862"/>
      <c r="F72" s="862"/>
      <c r="G72" s="862"/>
      <c r="H72" s="862"/>
      <c r="I72" s="862"/>
      <c r="J72" s="862"/>
      <c r="K72" s="862"/>
      <c r="L72" s="862"/>
      <c r="M72" s="862"/>
      <c r="N72" s="862"/>
      <c r="O72" s="862"/>
      <c r="P72" s="863"/>
      <c r="Q72" s="864">
        <v>8699</v>
      </c>
      <c r="R72" s="819"/>
      <c r="S72" s="819"/>
      <c r="T72" s="819"/>
      <c r="U72" s="819"/>
      <c r="V72" s="819">
        <v>7353</v>
      </c>
      <c r="W72" s="819"/>
      <c r="X72" s="819"/>
      <c r="Y72" s="819"/>
      <c r="Z72" s="819"/>
      <c r="AA72" s="819">
        <v>1346</v>
      </c>
      <c r="AB72" s="819"/>
      <c r="AC72" s="819"/>
      <c r="AD72" s="819"/>
      <c r="AE72" s="819"/>
      <c r="AF72" s="819">
        <v>6168</v>
      </c>
      <c r="AG72" s="819"/>
      <c r="AH72" s="819"/>
      <c r="AI72" s="819"/>
      <c r="AJ72" s="819"/>
      <c r="AK72" s="819">
        <v>198</v>
      </c>
      <c r="AL72" s="819"/>
      <c r="AM72" s="819"/>
      <c r="AN72" s="819"/>
      <c r="AO72" s="819"/>
      <c r="AP72" s="819">
        <v>14110</v>
      </c>
      <c r="AQ72" s="819"/>
      <c r="AR72" s="819"/>
      <c r="AS72" s="819"/>
      <c r="AT72" s="819"/>
      <c r="AU72" s="819">
        <v>75</v>
      </c>
      <c r="AV72" s="819"/>
      <c r="AW72" s="819"/>
      <c r="AX72" s="819"/>
      <c r="AY72" s="819"/>
      <c r="AZ72" s="816" t="s">
        <v>387</v>
      </c>
      <c r="BA72" s="816"/>
      <c r="BB72" s="816"/>
      <c r="BC72" s="816"/>
      <c r="BD72" s="81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543</v>
      </c>
      <c r="C73" s="862"/>
      <c r="D73" s="862"/>
      <c r="E73" s="862"/>
      <c r="F73" s="862"/>
      <c r="G73" s="862"/>
      <c r="H73" s="862"/>
      <c r="I73" s="862"/>
      <c r="J73" s="862"/>
      <c r="K73" s="862"/>
      <c r="L73" s="862"/>
      <c r="M73" s="862"/>
      <c r="N73" s="862"/>
      <c r="O73" s="862"/>
      <c r="P73" s="863"/>
      <c r="Q73" s="864">
        <v>454</v>
      </c>
      <c r="R73" s="819"/>
      <c r="S73" s="819"/>
      <c r="T73" s="819"/>
      <c r="U73" s="819"/>
      <c r="V73" s="819">
        <v>422</v>
      </c>
      <c r="W73" s="819"/>
      <c r="X73" s="819"/>
      <c r="Y73" s="819"/>
      <c r="Z73" s="819"/>
      <c r="AA73" s="819">
        <v>32</v>
      </c>
      <c r="AB73" s="819"/>
      <c r="AC73" s="819"/>
      <c r="AD73" s="819"/>
      <c r="AE73" s="819"/>
      <c r="AF73" s="819">
        <v>32</v>
      </c>
      <c r="AG73" s="819"/>
      <c r="AH73" s="819"/>
      <c r="AI73" s="819"/>
      <c r="AJ73" s="819"/>
      <c r="AK73" s="819">
        <v>10</v>
      </c>
      <c r="AL73" s="819"/>
      <c r="AM73" s="819"/>
      <c r="AN73" s="819"/>
      <c r="AO73" s="819"/>
      <c r="AP73" s="819" t="s">
        <v>549</v>
      </c>
      <c r="AQ73" s="819"/>
      <c r="AR73" s="819"/>
      <c r="AS73" s="819"/>
      <c r="AT73" s="819"/>
      <c r="AU73" s="819" t="s">
        <v>549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544</v>
      </c>
      <c r="C74" s="862"/>
      <c r="D74" s="862"/>
      <c r="E74" s="862"/>
      <c r="F74" s="862"/>
      <c r="G74" s="862"/>
      <c r="H74" s="862"/>
      <c r="I74" s="862"/>
      <c r="J74" s="862"/>
      <c r="K74" s="862"/>
      <c r="L74" s="862"/>
      <c r="M74" s="862"/>
      <c r="N74" s="862"/>
      <c r="O74" s="862"/>
      <c r="P74" s="863"/>
      <c r="Q74" s="864">
        <v>159130</v>
      </c>
      <c r="R74" s="819"/>
      <c r="S74" s="819"/>
      <c r="T74" s="819"/>
      <c r="U74" s="819"/>
      <c r="V74" s="819">
        <v>153912</v>
      </c>
      <c r="W74" s="819"/>
      <c r="X74" s="819"/>
      <c r="Y74" s="819"/>
      <c r="Z74" s="819"/>
      <c r="AA74" s="819">
        <v>5218</v>
      </c>
      <c r="AB74" s="819"/>
      <c r="AC74" s="819"/>
      <c r="AD74" s="819"/>
      <c r="AE74" s="819"/>
      <c r="AF74" s="819">
        <v>5216</v>
      </c>
      <c r="AG74" s="819"/>
      <c r="AH74" s="819"/>
      <c r="AI74" s="819"/>
      <c r="AJ74" s="819"/>
      <c r="AK74" s="819">
        <v>3424</v>
      </c>
      <c r="AL74" s="819"/>
      <c r="AM74" s="819"/>
      <c r="AN74" s="819"/>
      <c r="AO74" s="819"/>
      <c r="AP74" s="819" t="s">
        <v>549</v>
      </c>
      <c r="AQ74" s="819"/>
      <c r="AR74" s="819"/>
      <c r="AS74" s="819"/>
      <c r="AT74" s="819"/>
      <c r="AU74" s="819" t="s">
        <v>549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545</v>
      </c>
      <c r="C75" s="862"/>
      <c r="D75" s="862"/>
      <c r="E75" s="862"/>
      <c r="F75" s="862"/>
      <c r="G75" s="862"/>
      <c r="H75" s="862"/>
      <c r="I75" s="862"/>
      <c r="J75" s="862"/>
      <c r="K75" s="862"/>
      <c r="L75" s="862"/>
      <c r="M75" s="862"/>
      <c r="N75" s="862"/>
      <c r="O75" s="862"/>
      <c r="P75" s="863"/>
      <c r="Q75" s="867">
        <v>892</v>
      </c>
      <c r="R75" s="868"/>
      <c r="S75" s="868"/>
      <c r="T75" s="868"/>
      <c r="U75" s="818"/>
      <c r="V75" s="869">
        <v>845</v>
      </c>
      <c r="W75" s="868"/>
      <c r="X75" s="868"/>
      <c r="Y75" s="868"/>
      <c r="Z75" s="818"/>
      <c r="AA75" s="869">
        <v>47</v>
      </c>
      <c r="AB75" s="868"/>
      <c r="AC75" s="868"/>
      <c r="AD75" s="868"/>
      <c r="AE75" s="818"/>
      <c r="AF75" s="869">
        <v>47</v>
      </c>
      <c r="AG75" s="868"/>
      <c r="AH75" s="868"/>
      <c r="AI75" s="868"/>
      <c r="AJ75" s="818"/>
      <c r="AK75" s="869">
        <v>4</v>
      </c>
      <c r="AL75" s="868"/>
      <c r="AM75" s="868"/>
      <c r="AN75" s="868"/>
      <c r="AO75" s="818"/>
      <c r="AP75" s="869" t="s">
        <v>549</v>
      </c>
      <c r="AQ75" s="868"/>
      <c r="AR75" s="868"/>
      <c r="AS75" s="868"/>
      <c r="AT75" s="818"/>
      <c r="AU75" s="869" t="s">
        <v>549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546</v>
      </c>
      <c r="C76" s="862"/>
      <c r="D76" s="862"/>
      <c r="E76" s="862"/>
      <c r="F76" s="862"/>
      <c r="G76" s="862"/>
      <c r="H76" s="862"/>
      <c r="I76" s="862"/>
      <c r="J76" s="862"/>
      <c r="K76" s="862"/>
      <c r="L76" s="862"/>
      <c r="M76" s="862"/>
      <c r="N76" s="862"/>
      <c r="O76" s="862"/>
      <c r="P76" s="863"/>
      <c r="Q76" s="867">
        <v>12664</v>
      </c>
      <c r="R76" s="868"/>
      <c r="S76" s="868"/>
      <c r="T76" s="868"/>
      <c r="U76" s="818"/>
      <c r="V76" s="869">
        <v>11120</v>
      </c>
      <c r="W76" s="868"/>
      <c r="X76" s="868"/>
      <c r="Y76" s="868"/>
      <c r="Z76" s="818"/>
      <c r="AA76" s="869">
        <v>1544</v>
      </c>
      <c r="AB76" s="868"/>
      <c r="AC76" s="868"/>
      <c r="AD76" s="868"/>
      <c r="AE76" s="818"/>
      <c r="AF76" s="869">
        <v>1544</v>
      </c>
      <c r="AG76" s="868"/>
      <c r="AH76" s="868"/>
      <c r="AI76" s="868"/>
      <c r="AJ76" s="818"/>
      <c r="AK76" s="869" t="s">
        <v>549</v>
      </c>
      <c r="AL76" s="868"/>
      <c r="AM76" s="868"/>
      <c r="AN76" s="868"/>
      <c r="AO76" s="818"/>
      <c r="AP76" s="869" t="s">
        <v>549</v>
      </c>
      <c r="AQ76" s="868"/>
      <c r="AR76" s="868"/>
      <c r="AS76" s="868"/>
      <c r="AT76" s="818"/>
      <c r="AU76" s="869" t="s">
        <v>549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547</v>
      </c>
      <c r="C77" s="862"/>
      <c r="D77" s="862"/>
      <c r="E77" s="862"/>
      <c r="F77" s="862"/>
      <c r="G77" s="862"/>
      <c r="H77" s="862"/>
      <c r="I77" s="862"/>
      <c r="J77" s="862"/>
      <c r="K77" s="862"/>
      <c r="L77" s="862"/>
      <c r="M77" s="862"/>
      <c r="N77" s="862"/>
      <c r="O77" s="862"/>
      <c r="P77" s="863"/>
      <c r="Q77" s="867">
        <v>16</v>
      </c>
      <c r="R77" s="868"/>
      <c r="S77" s="868"/>
      <c r="T77" s="868"/>
      <c r="U77" s="818"/>
      <c r="V77" s="869">
        <v>8</v>
      </c>
      <c r="W77" s="868"/>
      <c r="X77" s="868"/>
      <c r="Y77" s="868"/>
      <c r="Z77" s="818"/>
      <c r="AA77" s="869">
        <v>8</v>
      </c>
      <c r="AB77" s="868"/>
      <c r="AC77" s="868"/>
      <c r="AD77" s="868"/>
      <c r="AE77" s="818"/>
      <c r="AF77" s="869">
        <v>8</v>
      </c>
      <c r="AG77" s="868"/>
      <c r="AH77" s="868"/>
      <c r="AI77" s="868"/>
      <c r="AJ77" s="818"/>
      <c r="AK77" s="869" t="s">
        <v>549</v>
      </c>
      <c r="AL77" s="868"/>
      <c r="AM77" s="868"/>
      <c r="AN77" s="868"/>
      <c r="AO77" s="818"/>
      <c r="AP77" s="869">
        <v>1</v>
      </c>
      <c r="AQ77" s="868"/>
      <c r="AR77" s="868"/>
      <c r="AS77" s="868"/>
      <c r="AT77" s="818"/>
      <c r="AU77" s="869" t="s">
        <v>549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548</v>
      </c>
      <c r="C78" s="862"/>
      <c r="D78" s="862"/>
      <c r="E78" s="862"/>
      <c r="F78" s="862"/>
      <c r="G78" s="862"/>
      <c r="H78" s="862"/>
      <c r="I78" s="862"/>
      <c r="J78" s="862"/>
      <c r="K78" s="862"/>
      <c r="L78" s="862"/>
      <c r="M78" s="862"/>
      <c r="N78" s="862"/>
      <c r="O78" s="862"/>
      <c r="P78" s="863"/>
      <c r="Q78" s="864">
        <v>187</v>
      </c>
      <c r="R78" s="819"/>
      <c r="S78" s="819"/>
      <c r="T78" s="819"/>
      <c r="U78" s="819"/>
      <c r="V78" s="819">
        <v>181</v>
      </c>
      <c r="W78" s="819"/>
      <c r="X78" s="819"/>
      <c r="Y78" s="819"/>
      <c r="Z78" s="819"/>
      <c r="AA78" s="819">
        <v>6</v>
      </c>
      <c r="AB78" s="819"/>
      <c r="AC78" s="819"/>
      <c r="AD78" s="819"/>
      <c r="AE78" s="819"/>
      <c r="AF78" s="819">
        <v>6</v>
      </c>
      <c r="AG78" s="819"/>
      <c r="AH78" s="819"/>
      <c r="AI78" s="819"/>
      <c r="AJ78" s="819"/>
      <c r="AK78" s="819" t="s">
        <v>549</v>
      </c>
      <c r="AL78" s="819"/>
      <c r="AM78" s="819"/>
      <c r="AN78" s="819"/>
      <c r="AO78" s="819"/>
      <c r="AP78" s="819" t="s">
        <v>549</v>
      </c>
      <c r="AQ78" s="819"/>
      <c r="AR78" s="819"/>
      <c r="AS78" s="819"/>
      <c r="AT78" s="819"/>
      <c r="AU78" s="819" t="s">
        <v>549</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13358</v>
      </c>
      <c r="AG88" s="830"/>
      <c r="AH88" s="830"/>
      <c r="AI88" s="830"/>
      <c r="AJ88" s="830"/>
      <c r="AK88" s="827"/>
      <c r="AL88" s="827"/>
      <c r="AM88" s="827"/>
      <c r="AN88" s="827"/>
      <c r="AO88" s="827"/>
      <c r="AP88" s="830">
        <v>18097</v>
      </c>
      <c r="AQ88" s="830"/>
      <c r="AR88" s="830"/>
      <c r="AS88" s="830"/>
      <c r="AT88" s="830"/>
      <c r="AU88" s="830">
        <v>478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285</v>
      </c>
      <c r="AG109" s="883"/>
      <c r="AH109" s="883"/>
      <c r="AI109" s="883"/>
      <c r="AJ109" s="884"/>
      <c r="AK109" s="882" t="s">
        <v>284</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285</v>
      </c>
      <c r="BW109" s="883"/>
      <c r="BX109" s="883"/>
      <c r="BY109" s="883"/>
      <c r="BZ109" s="884"/>
      <c r="CA109" s="882" t="s">
        <v>284</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285</v>
      </c>
      <c r="DM109" s="883"/>
      <c r="DN109" s="883"/>
      <c r="DO109" s="883"/>
      <c r="DP109" s="884"/>
      <c r="DQ109" s="882" t="s">
        <v>284</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1911691</v>
      </c>
      <c r="AB110" s="890"/>
      <c r="AC110" s="890"/>
      <c r="AD110" s="890"/>
      <c r="AE110" s="891"/>
      <c r="AF110" s="892">
        <v>1854550</v>
      </c>
      <c r="AG110" s="890"/>
      <c r="AH110" s="890"/>
      <c r="AI110" s="890"/>
      <c r="AJ110" s="891"/>
      <c r="AK110" s="892">
        <v>1842766</v>
      </c>
      <c r="AL110" s="890"/>
      <c r="AM110" s="890"/>
      <c r="AN110" s="890"/>
      <c r="AO110" s="891"/>
      <c r="AP110" s="893">
        <v>30.5</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15049850</v>
      </c>
      <c r="BR110" s="927"/>
      <c r="BS110" s="927"/>
      <c r="BT110" s="927"/>
      <c r="BU110" s="927"/>
      <c r="BV110" s="927">
        <v>14749986</v>
      </c>
      <c r="BW110" s="927"/>
      <c r="BX110" s="927"/>
      <c r="BY110" s="927"/>
      <c r="BZ110" s="927"/>
      <c r="CA110" s="927">
        <v>14187454</v>
      </c>
      <c r="CB110" s="927"/>
      <c r="CC110" s="927"/>
      <c r="CD110" s="927"/>
      <c r="CE110" s="927"/>
      <c r="CF110" s="941">
        <v>234.8</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1046</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3944558</v>
      </c>
      <c r="BR112" s="920"/>
      <c r="BS112" s="920"/>
      <c r="BT112" s="920"/>
      <c r="BU112" s="920"/>
      <c r="BV112" s="920">
        <v>4625815</v>
      </c>
      <c r="BW112" s="920"/>
      <c r="BX112" s="920"/>
      <c r="BY112" s="920"/>
      <c r="BZ112" s="920"/>
      <c r="CA112" s="920">
        <v>4402930</v>
      </c>
      <c r="CB112" s="920"/>
      <c r="CC112" s="920"/>
      <c r="CD112" s="920"/>
      <c r="CE112" s="920"/>
      <c r="CF112" s="914">
        <v>72.900000000000006</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260372</v>
      </c>
      <c r="AB113" s="934"/>
      <c r="AC113" s="934"/>
      <c r="AD113" s="934"/>
      <c r="AE113" s="935"/>
      <c r="AF113" s="936">
        <v>267494</v>
      </c>
      <c r="AG113" s="934"/>
      <c r="AH113" s="934"/>
      <c r="AI113" s="934"/>
      <c r="AJ113" s="935"/>
      <c r="AK113" s="936">
        <v>275631</v>
      </c>
      <c r="AL113" s="934"/>
      <c r="AM113" s="934"/>
      <c r="AN113" s="934"/>
      <c r="AO113" s="935"/>
      <c r="AP113" s="937">
        <v>4.5999999999999996</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518890</v>
      </c>
      <c r="BR113" s="920"/>
      <c r="BS113" s="920"/>
      <c r="BT113" s="920"/>
      <c r="BU113" s="920"/>
      <c r="BV113" s="920">
        <v>467577</v>
      </c>
      <c r="BW113" s="920"/>
      <c r="BX113" s="920"/>
      <c r="BY113" s="920"/>
      <c r="BZ113" s="920"/>
      <c r="CA113" s="920">
        <v>478507</v>
      </c>
      <c r="CB113" s="920"/>
      <c r="CC113" s="920"/>
      <c r="CD113" s="920"/>
      <c r="CE113" s="920"/>
      <c r="CF113" s="914">
        <v>7.9</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92646</v>
      </c>
      <c r="AB114" s="959"/>
      <c r="AC114" s="959"/>
      <c r="AD114" s="959"/>
      <c r="AE114" s="960"/>
      <c r="AF114" s="961">
        <v>80576</v>
      </c>
      <c r="AG114" s="959"/>
      <c r="AH114" s="959"/>
      <c r="AI114" s="959"/>
      <c r="AJ114" s="960"/>
      <c r="AK114" s="961">
        <v>77419</v>
      </c>
      <c r="AL114" s="959"/>
      <c r="AM114" s="959"/>
      <c r="AN114" s="959"/>
      <c r="AO114" s="960"/>
      <c r="AP114" s="962">
        <v>1.3</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1929138</v>
      </c>
      <c r="BR114" s="920"/>
      <c r="BS114" s="920"/>
      <c r="BT114" s="920"/>
      <c r="BU114" s="920"/>
      <c r="BV114" s="920">
        <v>1688265</v>
      </c>
      <c r="BW114" s="920"/>
      <c r="BX114" s="920"/>
      <c r="BY114" s="920"/>
      <c r="BZ114" s="920"/>
      <c r="CA114" s="920">
        <v>1554643</v>
      </c>
      <c r="CB114" s="920"/>
      <c r="CC114" s="920"/>
      <c r="CD114" s="920"/>
      <c r="CE114" s="920"/>
      <c r="CF114" s="914">
        <v>25.7</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1092</v>
      </c>
      <c r="AB115" s="934"/>
      <c r="AC115" s="934"/>
      <c r="AD115" s="934"/>
      <c r="AE115" s="935"/>
      <c r="AF115" s="936">
        <v>1046</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2265801</v>
      </c>
      <c r="AB117" s="966"/>
      <c r="AC117" s="966"/>
      <c r="AD117" s="966"/>
      <c r="AE117" s="967"/>
      <c r="AF117" s="965">
        <v>2203666</v>
      </c>
      <c r="AG117" s="966"/>
      <c r="AH117" s="966"/>
      <c r="AI117" s="966"/>
      <c r="AJ117" s="967"/>
      <c r="AK117" s="965">
        <v>2195816</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285</v>
      </c>
      <c r="AG118" s="883"/>
      <c r="AH118" s="883"/>
      <c r="AI118" s="883"/>
      <c r="AJ118" s="884"/>
      <c r="AK118" s="882" t="s">
        <v>284</v>
      </c>
      <c r="AL118" s="883"/>
      <c r="AM118" s="883"/>
      <c r="AN118" s="883"/>
      <c r="AO118" s="884"/>
      <c r="AP118" s="990" t="s">
        <v>407</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435</v>
      </c>
      <c r="BP118" s="994"/>
      <c r="BQ118" s="985">
        <v>21443482</v>
      </c>
      <c r="BR118" s="986"/>
      <c r="BS118" s="986"/>
      <c r="BT118" s="986"/>
      <c r="BU118" s="986"/>
      <c r="BV118" s="986">
        <v>21531643</v>
      </c>
      <c r="BW118" s="986"/>
      <c r="BX118" s="986"/>
      <c r="BY118" s="986"/>
      <c r="BZ118" s="986"/>
      <c r="CA118" s="986">
        <v>20623534</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6095576</v>
      </c>
      <c r="BR119" s="927"/>
      <c r="BS119" s="927"/>
      <c r="BT119" s="927"/>
      <c r="BU119" s="927"/>
      <c r="BV119" s="927">
        <v>6941858</v>
      </c>
      <c r="BW119" s="927"/>
      <c r="BX119" s="927"/>
      <c r="BY119" s="927"/>
      <c r="BZ119" s="927"/>
      <c r="CA119" s="927">
        <v>7502298</v>
      </c>
      <c r="CB119" s="927"/>
      <c r="CC119" s="927"/>
      <c r="CD119" s="927"/>
      <c r="CE119" s="927"/>
      <c r="CF119" s="941">
        <v>124.1</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1046</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503493</v>
      </c>
      <c r="BR120" s="920"/>
      <c r="BS120" s="920"/>
      <c r="BT120" s="920"/>
      <c r="BU120" s="920"/>
      <c r="BV120" s="920">
        <v>453110</v>
      </c>
      <c r="BW120" s="920"/>
      <c r="BX120" s="920"/>
      <c r="BY120" s="920"/>
      <c r="BZ120" s="920"/>
      <c r="CA120" s="920">
        <v>379065</v>
      </c>
      <c r="CB120" s="920"/>
      <c r="CC120" s="920"/>
      <c r="CD120" s="920"/>
      <c r="CE120" s="920"/>
      <c r="CF120" s="914">
        <v>6.3</v>
      </c>
      <c r="CG120" s="915"/>
      <c r="CH120" s="915"/>
      <c r="CI120" s="915"/>
      <c r="CJ120" s="915"/>
      <c r="CK120" s="1013" t="s">
        <v>441</v>
      </c>
      <c r="CL120" s="1014"/>
      <c r="CM120" s="1014"/>
      <c r="CN120" s="1014"/>
      <c r="CO120" s="1015"/>
      <c r="CP120" s="1021" t="s">
        <v>391</v>
      </c>
      <c r="CQ120" s="1022"/>
      <c r="CR120" s="1022"/>
      <c r="CS120" s="1022"/>
      <c r="CT120" s="1022"/>
      <c r="CU120" s="1022"/>
      <c r="CV120" s="1022"/>
      <c r="CW120" s="1022"/>
      <c r="CX120" s="1022"/>
      <c r="CY120" s="1022"/>
      <c r="CZ120" s="1022"/>
      <c r="DA120" s="1022"/>
      <c r="DB120" s="1022"/>
      <c r="DC120" s="1022"/>
      <c r="DD120" s="1022"/>
      <c r="DE120" s="1022"/>
      <c r="DF120" s="1023"/>
      <c r="DG120" s="926">
        <v>2368445</v>
      </c>
      <c r="DH120" s="927"/>
      <c r="DI120" s="927"/>
      <c r="DJ120" s="927"/>
      <c r="DK120" s="927"/>
      <c r="DL120" s="927">
        <v>2271301</v>
      </c>
      <c r="DM120" s="927"/>
      <c r="DN120" s="927"/>
      <c r="DO120" s="927"/>
      <c r="DP120" s="927"/>
      <c r="DQ120" s="927">
        <v>2127132</v>
      </c>
      <c r="DR120" s="927"/>
      <c r="DS120" s="927"/>
      <c r="DT120" s="927"/>
      <c r="DU120" s="927"/>
      <c r="DV120" s="928">
        <v>35.200000000000003</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12859295</v>
      </c>
      <c r="BR121" s="986"/>
      <c r="BS121" s="986"/>
      <c r="BT121" s="986"/>
      <c r="BU121" s="986"/>
      <c r="BV121" s="986">
        <v>13566733</v>
      </c>
      <c r="BW121" s="986"/>
      <c r="BX121" s="986"/>
      <c r="BY121" s="986"/>
      <c r="BZ121" s="986"/>
      <c r="CA121" s="986">
        <v>12972748</v>
      </c>
      <c r="CB121" s="986"/>
      <c r="CC121" s="986"/>
      <c r="CD121" s="986"/>
      <c r="CE121" s="986"/>
      <c r="CF121" s="1024">
        <v>214.7</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1174996</v>
      </c>
      <c r="DH121" s="920"/>
      <c r="DI121" s="920"/>
      <c r="DJ121" s="920"/>
      <c r="DK121" s="920"/>
      <c r="DL121" s="920">
        <v>1211984</v>
      </c>
      <c r="DM121" s="920"/>
      <c r="DN121" s="920"/>
      <c r="DO121" s="920"/>
      <c r="DP121" s="920"/>
      <c r="DQ121" s="920">
        <v>1255958</v>
      </c>
      <c r="DR121" s="920"/>
      <c r="DS121" s="920"/>
      <c r="DT121" s="920"/>
      <c r="DU121" s="920"/>
      <c r="DV121" s="921">
        <v>20.8</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444</v>
      </c>
      <c r="BP122" s="994"/>
      <c r="BQ122" s="1034">
        <v>19458364</v>
      </c>
      <c r="BR122" s="1035"/>
      <c r="BS122" s="1035"/>
      <c r="BT122" s="1035"/>
      <c r="BU122" s="1035"/>
      <c r="BV122" s="1035">
        <v>20961701</v>
      </c>
      <c r="BW122" s="1035"/>
      <c r="BX122" s="1035"/>
      <c r="BY122" s="1035"/>
      <c r="BZ122" s="1035"/>
      <c r="CA122" s="1035">
        <v>20854111</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190435</v>
      </c>
      <c r="DH122" s="920"/>
      <c r="DI122" s="920"/>
      <c r="DJ122" s="920"/>
      <c r="DK122" s="920"/>
      <c r="DL122" s="920">
        <v>937810</v>
      </c>
      <c r="DM122" s="920"/>
      <c r="DN122" s="920"/>
      <c r="DO122" s="920"/>
      <c r="DP122" s="920"/>
      <c r="DQ122" s="920">
        <v>946089</v>
      </c>
      <c r="DR122" s="920"/>
      <c r="DS122" s="920"/>
      <c r="DT122" s="920"/>
      <c r="DU122" s="920"/>
      <c r="DV122" s="921">
        <v>15.7</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32.200000000000003</v>
      </c>
      <c r="BR123" s="1027"/>
      <c r="BS123" s="1027"/>
      <c r="BT123" s="1027"/>
      <c r="BU123" s="1027"/>
      <c r="BV123" s="1027">
        <v>9.1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v>31152</v>
      </c>
      <c r="DH123" s="959"/>
      <c r="DI123" s="959"/>
      <c r="DJ123" s="959"/>
      <c r="DK123" s="960"/>
      <c r="DL123" s="961">
        <v>22033</v>
      </c>
      <c r="DM123" s="959"/>
      <c r="DN123" s="959"/>
      <c r="DO123" s="959"/>
      <c r="DP123" s="960"/>
      <c r="DQ123" s="961">
        <v>22991</v>
      </c>
      <c r="DR123" s="959"/>
      <c r="DS123" s="959"/>
      <c r="DT123" s="959"/>
      <c r="DU123" s="960"/>
      <c r="DV123" s="962">
        <v>0.4</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v>47550</v>
      </c>
      <c r="DH124" s="998"/>
      <c r="DI124" s="998"/>
      <c r="DJ124" s="998"/>
      <c r="DK124" s="999"/>
      <c r="DL124" s="1000">
        <v>87222</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1092</v>
      </c>
      <c r="AB126" s="959"/>
      <c r="AC126" s="959"/>
      <c r="AD126" s="959"/>
      <c r="AE126" s="960"/>
      <c r="AF126" s="961">
        <v>1046</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455</v>
      </c>
      <c r="AY127" s="887"/>
      <c r="AZ127" s="887"/>
      <c r="BA127" s="887"/>
      <c r="BB127" s="887"/>
      <c r="BC127" s="887"/>
      <c r="BD127" s="887"/>
      <c r="BE127" s="888"/>
      <c r="BF127" s="1041" t="s">
        <v>111</v>
      </c>
      <c r="BG127" s="1042"/>
      <c r="BH127" s="1042"/>
      <c r="BI127" s="1042"/>
      <c r="BJ127" s="1042"/>
      <c r="BK127" s="1042"/>
      <c r="BL127" s="1051"/>
      <c r="BM127" s="1041">
        <v>13.89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64987</v>
      </c>
      <c r="AB128" s="1090"/>
      <c r="AC128" s="1090"/>
      <c r="AD128" s="1090"/>
      <c r="AE128" s="1091"/>
      <c r="AF128" s="1092">
        <v>72974</v>
      </c>
      <c r="AG128" s="1090"/>
      <c r="AH128" s="1090"/>
      <c r="AI128" s="1090"/>
      <c r="AJ128" s="1091"/>
      <c r="AK128" s="1092">
        <v>76248</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111</v>
      </c>
      <c r="BG128" s="1067"/>
      <c r="BH128" s="1067"/>
      <c r="BI128" s="1067"/>
      <c r="BJ128" s="1067"/>
      <c r="BK128" s="1067"/>
      <c r="BL128" s="1068"/>
      <c r="BM128" s="1066">
        <v>18.89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7521752</v>
      </c>
      <c r="AB129" s="959"/>
      <c r="AC129" s="959"/>
      <c r="AD129" s="959"/>
      <c r="AE129" s="960"/>
      <c r="AF129" s="961">
        <v>7615580</v>
      </c>
      <c r="AG129" s="959"/>
      <c r="AH129" s="959"/>
      <c r="AI129" s="959"/>
      <c r="AJ129" s="960"/>
      <c r="AK129" s="961">
        <v>7504748</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12.1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1361241</v>
      </c>
      <c r="AB130" s="959"/>
      <c r="AC130" s="959"/>
      <c r="AD130" s="959"/>
      <c r="AE130" s="960"/>
      <c r="AF130" s="961">
        <v>1385913</v>
      </c>
      <c r="AG130" s="959"/>
      <c r="AH130" s="959"/>
      <c r="AI130" s="959"/>
      <c r="AJ130" s="960"/>
      <c r="AK130" s="961">
        <v>1461588</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6160511</v>
      </c>
      <c r="AB131" s="998"/>
      <c r="AC131" s="998"/>
      <c r="AD131" s="998"/>
      <c r="AE131" s="999"/>
      <c r="AF131" s="1000">
        <v>6229667</v>
      </c>
      <c r="AG131" s="998"/>
      <c r="AH131" s="998"/>
      <c r="AI131" s="998"/>
      <c r="AJ131" s="999"/>
      <c r="AK131" s="1000">
        <v>6043160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13.62830129</v>
      </c>
      <c r="AB132" s="1104"/>
      <c r="AC132" s="1104"/>
      <c r="AD132" s="1104"/>
      <c r="AE132" s="1105"/>
      <c r="AF132" s="1106">
        <v>11.95535813</v>
      </c>
      <c r="AG132" s="1104"/>
      <c r="AH132" s="1104"/>
      <c r="AI132" s="1104"/>
      <c r="AJ132" s="1105"/>
      <c r="AK132" s="1106">
        <v>10.888012229999999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14.5</v>
      </c>
      <c r="AB133" s="1111"/>
      <c r="AC133" s="1111"/>
      <c r="AD133" s="1111"/>
      <c r="AE133" s="1112"/>
      <c r="AF133" s="1110">
        <v>13.3</v>
      </c>
      <c r="AG133" s="1111"/>
      <c r="AH133" s="1111"/>
      <c r="AI133" s="1111"/>
      <c r="AJ133" s="1112"/>
      <c r="AK133" s="1110">
        <v>12.1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1484520</v>
      </c>
      <c r="L9" s="264">
        <v>75919</v>
      </c>
      <c r="M9" s="265">
        <v>94266</v>
      </c>
      <c r="N9" s="266">
        <v>-19.5</v>
      </c>
    </row>
    <row r="10" spans="1:16" x14ac:dyDescent="0.15">
      <c r="A10" s="248"/>
      <c r="B10" s="244"/>
      <c r="C10" s="244"/>
      <c r="D10" s="244"/>
      <c r="E10" s="244"/>
      <c r="F10" s="244"/>
      <c r="G10" s="1119" t="s">
        <v>477</v>
      </c>
      <c r="H10" s="1120"/>
      <c r="I10" s="1120"/>
      <c r="J10" s="1121"/>
      <c r="K10" s="267">
        <v>133610</v>
      </c>
      <c r="L10" s="268">
        <v>6833</v>
      </c>
      <c r="M10" s="269">
        <v>8527</v>
      </c>
      <c r="N10" s="270">
        <v>-19.899999999999999</v>
      </c>
    </row>
    <row r="11" spans="1:16" ht="13.5" customHeight="1" x14ac:dyDescent="0.15">
      <c r="A11" s="248"/>
      <c r="B11" s="244"/>
      <c r="C11" s="244"/>
      <c r="D11" s="244"/>
      <c r="E11" s="244"/>
      <c r="F11" s="244"/>
      <c r="G11" s="1119" t="s">
        <v>478</v>
      </c>
      <c r="H11" s="1120"/>
      <c r="I11" s="1120"/>
      <c r="J11" s="1121"/>
      <c r="K11" s="267">
        <v>336482</v>
      </c>
      <c r="L11" s="268">
        <v>17208</v>
      </c>
      <c r="M11" s="269">
        <v>13078</v>
      </c>
      <c r="N11" s="270">
        <v>31.6</v>
      </c>
    </row>
    <row r="12" spans="1:16" ht="13.5" customHeight="1" x14ac:dyDescent="0.15">
      <c r="A12" s="248"/>
      <c r="B12" s="244"/>
      <c r="C12" s="244"/>
      <c r="D12" s="244"/>
      <c r="E12" s="244"/>
      <c r="F12" s="244"/>
      <c r="G12" s="1119" t="s">
        <v>479</v>
      </c>
      <c r="H12" s="1120"/>
      <c r="I12" s="1120"/>
      <c r="J12" s="1121"/>
      <c r="K12" s="267">
        <v>10721</v>
      </c>
      <c r="L12" s="268">
        <v>548</v>
      </c>
      <c r="M12" s="269">
        <v>3154</v>
      </c>
      <c r="N12" s="270">
        <v>-82.6</v>
      </c>
    </row>
    <row r="13" spans="1:16" ht="13.5" customHeight="1" x14ac:dyDescent="0.15">
      <c r="A13" s="248"/>
      <c r="B13" s="244"/>
      <c r="C13" s="244"/>
      <c r="D13" s="244"/>
      <c r="E13" s="244"/>
      <c r="F13" s="244"/>
      <c r="G13" s="1119" t="s">
        <v>480</v>
      </c>
      <c r="H13" s="1120"/>
      <c r="I13" s="1120"/>
      <c r="J13" s="1121"/>
      <c r="K13" s="267" t="s">
        <v>481</v>
      </c>
      <c r="L13" s="268" t="s">
        <v>481</v>
      </c>
      <c r="M13" s="269" t="s">
        <v>481</v>
      </c>
      <c r="N13" s="270" t="s">
        <v>481</v>
      </c>
    </row>
    <row r="14" spans="1:16" ht="13.5" customHeight="1" x14ac:dyDescent="0.15">
      <c r="A14" s="248"/>
      <c r="B14" s="244"/>
      <c r="C14" s="244"/>
      <c r="D14" s="244"/>
      <c r="E14" s="244"/>
      <c r="F14" s="244"/>
      <c r="G14" s="1119" t="s">
        <v>482</v>
      </c>
      <c r="H14" s="1120"/>
      <c r="I14" s="1120"/>
      <c r="J14" s="1121"/>
      <c r="K14" s="267">
        <v>201725</v>
      </c>
      <c r="L14" s="268">
        <v>10316</v>
      </c>
      <c r="M14" s="269">
        <v>6133</v>
      </c>
      <c r="N14" s="270">
        <v>68.2</v>
      </c>
    </row>
    <row r="15" spans="1:16" ht="13.5" customHeight="1" x14ac:dyDescent="0.15">
      <c r="A15" s="248"/>
      <c r="B15" s="244"/>
      <c r="C15" s="244"/>
      <c r="D15" s="244"/>
      <c r="E15" s="244"/>
      <c r="F15" s="244"/>
      <c r="G15" s="1119" t="s">
        <v>483</v>
      </c>
      <c r="H15" s="1120"/>
      <c r="I15" s="1120"/>
      <c r="J15" s="1121"/>
      <c r="K15" s="267">
        <v>53504</v>
      </c>
      <c r="L15" s="268">
        <v>2736</v>
      </c>
      <c r="M15" s="269">
        <v>1874</v>
      </c>
      <c r="N15" s="270">
        <v>46</v>
      </c>
    </row>
    <row r="16" spans="1:16" x14ac:dyDescent="0.15">
      <c r="A16" s="248"/>
      <c r="B16" s="244"/>
      <c r="C16" s="244"/>
      <c r="D16" s="244"/>
      <c r="E16" s="244"/>
      <c r="F16" s="244"/>
      <c r="G16" s="1122" t="s">
        <v>484</v>
      </c>
      <c r="H16" s="1123"/>
      <c r="I16" s="1123"/>
      <c r="J16" s="1124"/>
      <c r="K16" s="268">
        <v>-175143</v>
      </c>
      <c r="L16" s="268">
        <v>-8957</v>
      </c>
      <c r="M16" s="269">
        <v>-11170</v>
      </c>
      <c r="N16" s="270">
        <v>-19.8</v>
      </c>
    </row>
    <row r="17" spans="1:16" x14ac:dyDescent="0.15">
      <c r="A17" s="248"/>
      <c r="B17" s="244"/>
      <c r="C17" s="244"/>
      <c r="D17" s="244"/>
      <c r="E17" s="244"/>
      <c r="F17" s="244"/>
      <c r="G17" s="1122" t="s">
        <v>169</v>
      </c>
      <c r="H17" s="1123"/>
      <c r="I17" s="1123"/>
      <c r="J17" s="1124"/>
      <c r="K17" s="268">
        <v>2045419</v>
      </c>
      <c r="L17" s="268">
        <v>104604</v>
      </c>
      <c r="M17" s="269">
        <v>115862</v>
      </c>
      <c r="N17" s="270">
        <v>-9.6999999999999993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8.9499999999999993</v>
      </c>
      <c r="L21" s="281">
        <v>10.66</v>
      </c>
      <c r="M21" s="282">
        <v>-1.71</v>
      </c>
      <c r="N21" s="249"/>
      <c r="O21" s="283"/>
      <c r="P21" s="279"/>
    </row>
    <row r="22" spans="1:16" s="284" customFormat="1" x14ac:dyDescent="0.15">
      <c r="A22" s="279"/>
      <c r="B22" s="249"/>
      <c r="C22" s="249"/>
      <c r="D22" s="249"/>
      <c r="E22" s="249"/>
      <c r="F22" s="249"/>
      <c r="G22" s="1114" t="s">
        <v>490</v>
      </c>
      <c r="H22" s="1115"/>
      <c r="I22" s="1115"/>
      <c r="J22" s="1116"/>
      <c r="K22" s="285">
        <v>91.5</v>
      </c>
      <c r="L22" s="286">
        <v>94.9</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1842766</v>
      </c>
      <c r="L32" s="294">
        <v>94240</v>
      </c>
      <c r="M32" s="295">
        <v>78552</v>
      </c>
      <c r="N32" s="296">
        <v>20</v>
      </c>
    </row>
    <row r="33" spans="1:16" ht="13.5" customHeight="1" x14ac:dyDescent="0.15">
      <c r="A33" s="248"/>
      <c r="B33" s="244"/>
      <c r="C33" s="244"/>
      <c r="D33" s="244"/>
      <c r="E33" s="244"/>
      <c r="F33" s="244"/>
      <c r="G33" s="1130" t="s">
        <v>494</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495</v>
      </c>
      <c r="H34" s="1131"/>
      <c r="I34" s="1131"/>
      <c r="J34" s="1132"/>
      <c r="K34" s="294" t="s">
        <v>481</v>
      </c>
      <c r="L34" s="294" t="s">
        <v>481</v>
      </c>
      <c r="M34" s="295" t="s">
        <v>481</v>
      </c>
      <c r="N34" s="296" t="s">
        <v>481</v>
      </c>
    </row>
    <row r="35" spans="1:16" ht="27" customHeight="1" x14ac:dyDescent="0.15">
      <c r="A35" s="248"/>
      <c r="B35" s="244"/>
      <c r="C35" s="244"/>
      <c r="D35" s="244"/>
      <c r="E35" s="244"/>
      <c r="F35" s="244"/>
      <c r="G35" s="1130" t="s">
        <v>496</v>
      </c>
      <c r="H35" s="1131"/>
      <c r="I35" s="1131"/>
      <c r="J35" s="1132"/>
      <c r="K35" s="294">
        <v>275631</v>
      </c>
      <c r="L35" s="294">
        <v>14096</v>
      </c>
      <c r="M35" s="295">
        <v>22017</v>
      </c>
      <c r="N35" s="296">
        <v>-36</v>
      </c>
    </row>
    <row r="36" spans="1:16" ht="27" customHeight="1" x14ac:dyDescent="0.15">
      <c r="A36" s="248"/>
      <c r="B36" s="244"/>
      <c r="C36" s="244"/>
      <c r="D36" s="244"/>
      <c r="E36" s="244"/>
      <c r="F36" s="244"/>
      <c r="G36" s="1130" t="s">
        <v>497</v>
      </c>
      <c r="H36" s="1131"/>
      <c r="I36" s="1131"/>
      <c r="J36" s="1132"/>
      <c r="K36" s="294">
        <v>77419</v>
      </c>
      <c r="L36" s="294">
        <v>3959</v>
      </c>
      <c r="M36" s="295">
        <v>3514</v>
      </c>
      <c r="N36" s="296">
        <v>12.7</v>
      </c>
    </row>
    <row r="37" spans="1:16" ht="13.5" customHeight="1" x14ac:dyDescent="0.15">
      <c r="A37" s="248"/>
      <c r="B37" s="244"/>
      <c r="C37" s="244"/>
      <c r="D37" s="244"/>
      <c r="E37" s="244"/>
      <c r="F37" s="244"/>
      <c r="G37" s="1130" t="s">
        <v>498</v>
      </c>
      <c r="H37" s="1131"/>
      <c r="I37" s="1131"/>
      <c r="J37" s="1132"/>
      <c r="K37" s="294" t="s">
        <v>481</v>
      </c>
      <c r="L37" s="294" t="s">
        <v>481</v>
      </c>
      <c r="M37" s="295">
        <v>1221</v>
      </c>
      <c r="N37" s="296" t="s">
        <v>481</v>
      </c>
    </row>
    <row r="38" spans="1:16" ht="27" customHeight="1" x14ac:dyDescent="0.15">
      <c r="A38" s="248"/>
      <c r="B38" s="244"/>
      <c r="C38" s="244"/>
      <c r="D38" s="244"/>
      <c r="E38" s="244"/>
      <c r="F38" s="244"/>
      <c r="G38" s="1133" t="s">
        <v>499</v>
      </c>
      <c r="H38" s="1134"/>
      <c r="I38" s="1134"/>
      <c r="J38" s="1135"/>
      <c r="K38" s="297" t="s">
        <v>481</v>
      </c>
      <c r="L38" s="297" t="s">
        <v>481</v>
      </c>
      <c r="M38" s="298">
        <v>4</v>
      </c>
      <c r="N38" s="299" t="s">
        <v>481</v>
      </c>
      <c r="O38" s="293"/>
    </row>
    <row r="39" spans="1:16" x14ac:dyDescent="0.15">
      <c r="A39" s="248"/>
      <c r="B39" s="244"/>
      <c r="C39" s="244"/>
      <c r="D39" s="244"/>
      <c r="E39" s="244"/>
      <c r="F39" s="244"/>
      <c r="G39" s="1133" t="s">
        <v>500</v>
      </c>
      <c r="H39" s="1134"/>
      <c r="I39" s="1134"/>
      <c r="J39" s="1135"/>
      <c r="K39" s="300">
        <v>-76248</v>
      </c>
      <c r="L39" s="300">
        <v>-3899</v>
      </c>
      <c r="M39" s="301">
        <v>-3264</v>
      </c>
      <c r="N39" s="302">
        <v>19.5</v>
      </c>
      <c r="O39" s="293"/>
    </row>
    <row r="40" spans="1:16" ht="27" customHeight="1" x14ac:dyDescent="0.15">
      <c r="A40" s="248"/>
      <c r="B40" s="244"/>
      <c r="C40" s="244"/>
      <c r="D40" s="244"/>
      <c r="E40" s="244"/>
      <c r="F40" s="244"/>
      <c r="G40" s="1130" t="s">
        <v>501</v>
      </c>
      <c r="H40" s="1131"/>
      <c r="I40" s="1131"/>
      <c r="J40" s="1132"/>
      <c r="K40" s="300">
        <v>-1461588</v>
      </c>
      <c r="L40" s="300">
        <v>-74746</v>
      </c>
      <c r="M40" s="301">
        <v>-69251</v>
      </c>
      <c r="N40" s="302">
        <v>7.9</v>
      </c>
      <c r="O40" s="293"/>
    </row>
    <row r="41" spans="1:16" x14ac:dyDescent="0.15">
      <c r="A41" s="248"/>
      <c r="B41" s="244"/>
      <c r="C41" s="244"/>
      <c r="D41" s="244"/>
      <c r="E41" s="244"/>
      <c r="F41" s="244"/>
      <c r="G41" s="1136" t="s">
        <v>279</v>
      </c>
      <c r="H41" s="1137"/>
      <c r="I41" s="1137"/>
      <c r="J41" s="1138"/>
      <c r="K41" s="294">
        <v>657980</v>
      </c>
      <c r="L41" s="300">
        <v>33649</v>
      </c>
      <c r="M41" s="301">
        <v>32793</v>
      </c>
      <c r="N41" s="302">
        <v>2.6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1719767</v>
      </c>
      <c r="J51" s="320">
        <v>82848</v>
      </c>
      <c r="K51" s="321">
        <v>-23</v>
      </c>
      <c r="L51" s="322">
        <v>108992</v>
      </c>
      <c r="M51" s="323">
        <v>20.9</v>
      </c>
      <c r="N51" s="324">
        <v>-43.9</v>
      </c>
    </row>
    <row r="52" spans="1:14" x14ac:dyDescent="0.15">
      <c r="A52" s="248"/>
      <c r="B52" s="244"/>
      <c r="C52" s="244"/>
      <c r="D52" s="244"/>
      <c r="E52" s="244"/>
      <c r="F52" s="244"/>
      <c r="G52" s="325"/>
      <c r="H52" s="326" t="s">
        <v>512</v>
      </c>
      <c r="I52" s="327">
        <v>1279130</v>
      </c>
      <c r="J52" s="328">
        <v>61621</v>
      </c>
      <c r="K52" s="329">
        <v>-13.3</v>
      </c>
      <c r="L52" s="330">
        <v>51234</v>
      </c>
      <c r="M52" s="331">
        <v>-8.6</v>
      </c>
      <c r="N52" s="332">
        <v>-4.7</v>
      </c>
    </row>
    <row r="53" spans="1:14" x14ac:dyDescent="0.15">
      <c r="A53" s="248"/>
      <c r="B53" s="244"/>
      <c r="C53" s="244"/>
      <c r="D53" s="244"/>
      <c r="E53" s="244"/>
      <c r="F53" s="244"/>
      <c r="G53" s="310" t="s">
        <v>513</v>
      </c>
      <c r="H53" s="311"/>
      <c r="I53" s="319">
        <v>1154458</v>
      </c>
      <c r="J53" s="320">
        <v>56489</v>
      </c>
      <c r="K53" s="321">
        <v>-31.8</v>
      </c>
      <c r="L53" s="322">
        <v>90833</v>
      </c>
      <c r="M53" s="323">
        <v>-16.7</v>
      </c>
      <c r="N53" s="324">
        <v>-15.1</v>
      </c>
    </row>
    <row r="54" spans="1:14" x14ac:dyDescent="0.15">
      <c r="A54" s="248"/>
      <c r="B54" s="244"/>
      <c r="C54" s="244"/>
      <c r="D54" s="244"/>
      <c r="E54" s="244"/>
      <c r="F54" s="244"/>
      <c r="G54" s="325"/>
      <c r="H54" s="326" t="s">
        <v>512</v>
      </c>
      <c r="I54" s="327">
        <v>745723</v>
      </c>
      <c r="J54" s="328">
        <v>36489</v>
      </c>
      <c r="K54" s="329">
        <v>-40.799999999999997</v>
      </c>
      <c r="L54" s="330">
        <v>47037</v>
      </c>
      <c r="M54" s="331">
        <v>-8.1999999999999993</v>
      </c>
      <c r="N54" s="332">
        <v>-32.6</v>
      </c>
    </row>
    <row r="55" spans="1:14" x14ac:dyDescent="0.15">
      <c r="A55" s="248"/>
      <c r="B55" s="244"/>
      <c r="C55" s="244"/>
      <c r="D55" s="244"/>
      <c r="E55" s="244"/>
      <c r="F55" s="244"/>
      <c r="G55" s="310" t="s">
        <v>514</v>
      </c>
      <c r="H55" s="311"/>
      <c r="I55" s="319">
        <v>930238</v>
      </c>
      <c r="J55" s="320">
        <v>46061</v>
      </c>
      <c r="K55" s="321">
        <v>-18.5</v>
      </c>
      <c r="L55" s="322">
        <v>79181</v>
      </c>
      <c r="M55" s="323">
        <v>-12.8</v>
      </c>
      <c r="N55" s="324">
        <v>-5.7</v>
      </c>
    </row>
    <row r="56" spans="1:14" x14ac:dyDescent="0.15">
      <c r="A56" s="248"/>
      <c r="B56" s="244"/>
      <c r="C56" s="244"/>
      <c r="D56" s="244"/>
      <c r="E56" s="244"/>
      <c r="F56" s="244"/>
      <c r="G56" s="325"/>
      <c r="H56" s="326" t="s">
        <v>512</v>
      </c>
      <c r="I56" s="327">
        <v>548656</v>
      </c>
      <c r="J56" s="328">
        <v>27167</v>
      </c>
      <c r="K56" s="329">
        <v>-25.5</v>
      </c>
      <c r="L56" s="330">
        <v>40448</v>
      </c>
      <c r="M56" s="331">
        <v>-14</v>
      </c>
      <c r="N56" s="332">
        <v>-11.5</v>
      </c>
    </row>
    <row r="57" spans="1:14" x14ac:dyDescent="0.15">
      <c r="A57" s="248"/>
      <c r="B57" s="244"/>
      <c r="C57" s="244"/>
      <c r="D57" s="244"/>
      <c r="E57" s="244"/>
      <c r="F57" s="244"/>
      <c r="G57" s="310" t="s">
        <v>515</v>
      </c>
      <c r="H57" s="311"/>
      <c r="I57" s="319">
        <v>1003202</v>
      </c>
      <c r="J57" s="320">
        <v>50415</v>
      </c>
      <c r="K57" s="321">
        <v>9.5</v>
      </c>
      <c r="L57" s="322">
        <v>118124</v>
      </c>
      <c r="M57" s="323">
        <v>49.2</v>
      </c>
      <c r="N57" s="324">
        <v>-39.700000000000003</v>
      </c>
    </row>
    <row r="58" spans="1:14" x14ac:dyDescent="0.15">
      <c r="A58" s="248"/>
      <c r="B58" s="244"/>
      <c r="C58" s="244"/>
      <c r="D58" s="244"/>
      <c r="E58" s="244"/>
      <c r="F58" s="244"/>
      <c r="G58" s="325"/>
      <c r="H58" s="326" t="s">
        <v>512</v>
      </c>
      <c r="I58" s="327">
        <v>529597</v>
      </c>
      <c r="J58" s="328">
        <v>26614</v>
      </c>
      <c r="K58" s="329">
        <v>-2</v>
      </c>
      <c r="L58" s="330">
        <v>54614</v>
      </c>
      <c r="M58" s="331">
        <v>35</v>
      </c>
      <c r="N58" s="332">
        <v>-37</v>
      </c>
    </row>
    <row r="59" spans="1:14" x14ac:dyDescent="0.15">
      <c r="A59" s="248"/>
      <c r="B59" s="244"/>
      <c r="C59" s="244"/>
      <c r="D59" s="244"/>
      <c r="E59" s="244"/>
      <c r="F59" s="244"/>
      <c r="G59" s="310" t="s">
        <v>516</v>
      </c>
      <c r="H59" s="311"/>
      <c r="I59" s="319">
        <v>1667406</v>
      </c>
      <c r="J59" s="320">
        <v>85272</v>
      </c>
      <c r="K59" s="321">
        <v>69.099999999999994</v>
      </c>
      <c r="L59" s="322">
        <v>101693</v>
      </c>
      <c r="M59" s="323">
        <v>-13.9</v>
      </c>
      <c r="N59" s="324">
        <v>83</v>
      </c>
    </row>
    <row r="60" spans="1:14" x14ac:dyDescent="0.15">
      <c r="A60" s="248"/>
      <c r="B60" s="244"/>
      <c r="C60" s="244"/>
      <c r="D60" s="244"/>
      <c r="E60" s="244"/>
      <c r="F60" s="244"/>
      <c r="G60" s="325"/>
      <c r="H60" s="326" t="s">
        <v>512</v>
      </c>
      <c r="I60" s="333">
        <v>667748</v>
      </c>
      <c r="J60" s="328">
        <v>34149</v>
      </c>
      <c r="K60" s="329">
        <v>28.3</v>
      </c>
      <c r="L60" s="330">
        <v>51066</v>
      </c>
      <c r="M60" s="331">
        <v>-6.5</v>
      </c>
      <c r="N60" s="332">
        <v>34.799999999999997</v>
      </c>
    </row>
    <row r="61" spans="1:14" x14ac:dyDescent="0.15">
      <c r="A61" s="248"/>
      <c r="B61" s="244"/>
      <c r="C61" s="244"/>
      <c r="D61" s="244"/>
      <c r="E61" s="244"/>
      <c r="F61" s="244"/>
      <c r="G61" s="310" t="s">
        <v>517</v>
      </c>
      <c r="H61" s="334"/>
      <c r="I61" s="335">
        <v>1295014</v>
      </c>
      <c r="J61" s="336">
        <v>64217</v>
      </c>
      <c r="K61" s="337">
        <v>1.1000000000000001</v>
      </c>
      <c r="L61" s="338">
        <v>99765</v>
      </c>
      <c r="M61" s="339">
        <v>5.3</v>
      </c>
      <c r="N61" s="324">
        <v>-4.2</v>
      </c>
    </row>
    <row r="62" spans="1:14" x14ac:dyDescent="0.15">
      <c r="A62" s="248"/>
      <c r="B62" s="244"/>
      <c r="C62" s="244"/>
      <c r="D62" s="244"/>
      <c r="E62" s="244"/>
      <c r="F62" s="244"/>
      <c r="G62" s="325"/>
      <c r="H62" s="326" t="s">
        <v>512</v>
      </c>
      <c r="I62" s="327">
        <v>754171</v>
      </c>
      <c r="J62" s="328">
        <v>37208</v>
      </c>
      <c r="K62" s="329">
        <v>-10.7</v>
      </c>
      <c r="L62" s="330">
        <v>48880</v>
      </c>
      <c r="M62" s="331">
        <v>-0.5</v>
      </c>
      <c r="N62" s="332">
        <v>-10.199999999999999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8.9</v>
      </c>
      <c r="G47" s="12">
        <v>12.03</v>
      </c>
      <c r="H47" s="12">
        <v>14.2</v>
      </c>
      <c r="I47" s="12">
        <v>14.26</v>
      </c>
      <c r="J47" s="13">
        <v>15.81</v>
      </c>
    </row>
    <row r="48" spans="2:10" ht="57.75" customHeight="1" x14ac:dyDescent="0.15">
      <c r="B48" s="14"/>
      <c r="C48" s="1141" t="s">
        <v>4</v>
      </c>
      <c r="D48" s="1141"/>
      <c r="E48" s="1142"/>
      <c r="F48" s="15">
        <v>3.78</v>
      </c>
      <c r="G48" s="16">
        <v>3.45</v>
      </c>
      <c r="H48" s="16">
        <v>2.96</v>
      </c>
      <c r="I48" s="16">
        <v>2.84</v>
      </c>
      <c r="J48" s="17">
        <v>3.82</v>
      </c>
    </row>
    <row r="49" spans="2:10" ht="57.75" customHeight="1" thickBot="1" x14ac:dyDescent="0.2">
      <c r="B49" s="18"/>
      <c r="C49" s="1143" t="s">
        <v>5</v>
      </c>
      <c r="D49" s="1143"/>
      <c r="E49" s="1144"/>
      <c r="F49" s="19">
        <v>0.36</v>
      </c>
      <c r="G49" s="20" t="s">
        <v>524</v>
      </c>
      <c r="H49" s="20" t="s">
        <v>525</v>
      </c>
      <c r="I49" s="20" t="s">
        <v>526</v>
      </c>
      <c r="J49" s="21">
        <v>3.71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527</v>
      </c>
      <c r="D34" s="1151"/>
      <c r="E34" s="1152"/>
      <c r="F34" s="32">
        <v>10.53</v>
      </c>
      <c r="G34" s="33">
        <v>11.93</v>
      </c>
      <c r="H34" s="33">
        <v>13.21</v>
      </c>
      <c r="I34" s="33">
        <v>11.64</v>
      </c>
      <c r="J34" s="34">
        <v>12.94</v>
      </c>
      <c r="K34" s="22"/>
      <c r="L34" s="22"/>
      <c r="M34" s="22"/>
      <c r="N34" s="22"/>
      <c r="O34" s="22"/>
      <c r="P34" s="22"/>
    </row>
    <row r="35" spans="1:16" ht="39" customHeight="1" x14ac:dyDescent="0.15">
      <c r="A35" s="22"/>
      <c r="B35" s="35"/>
      <c r="C35" s="1145" t="s">
        <v>528</v>
      </c>
      <c r="D35" s="1146"/>
      <c r="E35" s="1147"/>
      <c r="F35" s="36">
        <v>3.74</v>
      </c>
      <c r="G35" s="37">
        <v>3.41</v>
      </c>
      <c r="H35" s="37">
        <v>2.89</v>
      </c>
      <c r="I35" s="37">
        <v>2.76</v>
      </c>
      <c r="J35" s="38">
        <v>3.76</v>
      </c>
      <c r="K35" s="22"/>
      <c r="L35" s="22"/>
      <c r="M35" s="22"/>
      <c r="N35" s="22"/>
      <c r="O35" s="22"/>
      <c r="P35" s="22"/>
    </row>
    <row r="36" spans="1:16" ht="39" customHeight="1" x14ac:dyDescent="0.15">
      <c r="A36" s="22"/>
      <c r="B36" s="35"/>
      <c r="C36" s="1145" t="s">
        <v>529</v>
      </c>
      <c r="D36" s="1146"/>
      <c r="E36" s="1147"/>
      <c r="F36" s="36">
        <v>1.26</v>
      </c>
      <c r="G36" s="37">
        <v>1.17</v>
      </c>
      <c r="H36" s="37">
        <v>0.64</v>
      </c>
      <c r="I36" s="37">
        <v>0.56000000000000005</v>
      </c>
      <c r="J36" s="38">
        <v>0.53</v>
      </c>
      <c r="K36" s="22"/>
      <c r="L36" s="22"/>
      <c r="M36" s="22"/>
      <c r="N36" s="22"/>
      <c r="O36" s="22"/>
      <c r="P36" s="22"/>
    </row>
    <row r="37" spans="1:16" ht="39" customHeight="1" x14ac:dyDescent="0.15">
      <c r="A37" s="22"/>
      <c r="B37" s="35"/>
      <c r="C37" s="1145" t="s">
        <v>530</v>
      </c>
      <c r="D37" s="1146"/>
      <c r="E37" s="1147"/>
      <c r="F37" s="36">
        <v>0.28999999999999998</v>
      </c>
      <c r="G37" s="37">
        <v>0.17</v>
      </c>
      <c r="H37" s="37">
        <v>0.18</v>
      </c>
      <c r="I37" s="37">
        <v>0</v>
      </c>
      <c r="J37" s="38">
        <v>0.24</v>
      </c>
      <c r="K37" s="22"/>
      <c r="L37" s="22"/>
      <c r="M37" s="22"/>
      <c r="N37" s="22"/>
      <c r="O37" s="22"/>
      <c r="P37" s="22"/>
    </row>
    <row r="38" spans="1:16" ht="39" customHeight="1" x14ac:dyDescent="0.15">
      <c r="A38" s="22"/>
      <c r="B38" s="35"/>
      <c r="C38" s="1145" t="s">
        <v>531</v>
      </c>
      <c r="D38" s="1146"/>
      <c r="E38" s="1147"/>
      <c r="F38" s="36">
        <v>0.01</v>
      </c>
      <c r="G38" s="37">
        <v>0.01</v>
      </c>
      <c r="H38" s="37">
        <v>0.04</v>
      </c>
      <c r="I38" s="37">
        <v>0.02</v>
      </c>
      <c r="J38" s="38">
        <v>0.15</v>
      </c>
      <c r="K38" s="22"/>
      <c r="L38" s="22"/>
      <c r="M38" s="22"/>
      <c r="N38" s="22"/>
      <c r="O38" s="22"/>
      <c r="P38" s="22"/>
    </row>
    <row r="39" spans="1:16" ht="39" customHeight="1" x14ac:dyDescent="0.15">
      <c r="A39" s="22"/>
      <c r="B39" s="35"/>
      <c r="C39" s="1145" t="s">
        <v>532</v>
      </c>
      <c r="D39" s="1146"/>
      <c r="E39" s="1147"/>
      <c r="F39" s="36">
        <v>0.14000000000000001</v>
      </c>
      <c r="G39" s="37">
        <v>0.04</v>
      </c>
      <c r="H39" s="37">
        <v>7.0000000000000007E-2</v>
      </c>
      <c r="I39" s="37">
        <v>0.08</v>
      </c>
      <c r="J39" s="38">
        <v>0.13</v>
      </c>
      <c r="K39" s="22"/>
      <c r="L39" s="22"/>
      <c r="M39" s="22"/>
      <c r="N39" s="22"/>
      <c r="O39" s="22"/>
      <c r="P39" s="22"/>
    </row>
    <row r="40" spans="1:16" ht="39" customHeight="1" x14ac:dyDescent="0.15">
      <c r="A40" s="22"/>
      <c r="B40" s="35"/>
      <c r="C40" s="1145" t="s">
        <v>533</v>
      </c>
      <c r="D40" s="1146"/>
      <c r="E40" s="1147"/>
      <c r="F40" s="36">
        <v>0.03</v>
      </c>
      <c r="G40" s="37">
        <v>0.03</v>
      </c>
      <c r="H40" s="37">
        <v>0.05</v>
      </c>
      <c r="I40" s="37">
        <v>7.0000000000000007E-2</v>
      </c>
      <c r="J40" s="38">
        <v>0.05</v>
      </c>
      <c r="K40" s="22"/>
      <c r="L40" s="22"/>
      <c r="M40" s="22"/>
      <c r="N40" s="22"/>
      <c r="O40" s="22"/>
      <c r="P40" s="22"/>
    </row>
    <row r="41" spans="1:16" ht="39" customHeight="1" x14ac:dyDescent="0.15">
      <c r="A41" s="22"/>
      <c r="B41" s="35"/>
      <c r="C41" s="1145" t="s">
        <v>534</v>
      </c>
      <c r="D41" s="1146"/>
      <c r="E41" s="1147"/>
      <c r="F41" s="36">
        <v>0.02</v>
      </c>
      <c r="G41" s="37">
        <v>0.01</v>
      </c>
      <c r="H41" s="37">
        <v>0.01</v>
      </c>
      <c r="I41" s="37">
        <v>0.01</v>
      </c>
      <c r="J41" s="38">
        <v>0.04</v>
      </c>
      <c r="K41" s="22"/>
      <c r="L41" s="22"/>
      <c r="M41" s="22"/>
      <c r="N41" s="22"/>
      <c r="O41" s="22"/>
      <c r="P41" s="22"/>
    </row>
    <row r="42" spans="1:16" ht="39" customHeight="1" x14ac:dyDescent="0.15">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536</v>
      </c>
      <c r="D43" s="1149"/>
      <c r="E43" s="1150"/>
      <c r="F43" s="41">
        <v>0.55000000000000004</v>
      </c>
      <c r="G43" s="42">
        <v>0.49</v>
      </c>
      <c r="H43" s="42">
        <v>0.46</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2038</v>
      </c>
      <c r="L45" s="60">
        <v>1955</v>
      </c>
      <c r="M45" s="60">
        <v>1912</v>
      </c>
      <c r="N45" s="60">
        <v>1855</v>
      </c>
      <c r="O45" s="61">
        <v>1843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202</v>
      </c>
      <c r="L48" s="64">
        <v>235</v>
      </c>
      <c r="M48" s="64">
        <v>260</v>
      </c>
      <c r="N48" s="64">
        <v>267</v>
      </c>
      <c r="O48" s="65">
        <v>276</v>
      </c>
      <c r="P48" s="48"/>
      <c r="Q48" s="48"/>
      <c r="R48" s="48"/>
      <c r="S48" s="48"/>
      <c r="T48" s="48"/>
      <c r="U48" s="48"/>
    </row>
    <row r="49" spans="1:21" ht="30.75" customHeight="1" x14ac:dyDescent="0.15">
      <c r="A49" s="48"/>
      <c r="B49" s="1163"/>
      <c r="C49" s="1164"/>
      <c r="D49" s="62"/>
      <c r="E49" s="1155" t="s">
        <v>16</v>
      </c>
      <c r="F49" s="1155"/>
      <c r="G49" s="1155"/>
      <c r="H49" s="1155"/>
      <c r="I49" s="1155"/>
      <c r="J49" s="1156"/>
      <c r="K49" s="63">
        <v>105</v>
      </c>
      <c r="L49" s="64">
        <v>106</v>
      </c>
      <c r="M49" s="64">
        <v>93</v>
      </c>
      <c r="N49" s="64">
        <v>81</v>
      </c>
      <c r="O49" s="65">
        <v>77</v>
      </c>
      <c r="P49" s="48"/>
      <c r="Q49" s="48"/>
      <c r="R49" s="48"/>
      <c r="S49" s="48"/>
      <c r="T49" s="48"/>
      <c r="U49" s="48"/>
    </row>
    <row r="50" spans="1:21" ht="30.75" customHeight="1" x14ac:dyDescent="0.15">
      <c r="A50" s="48"/>
      <c r="B50" s="1163"/>
      <c r="C50" s="1164"/>
      <c r="D50" s="62"/>
      <c r="E50" s="1155" t="s">
        <v>17</v>
      </c>
      <c r="F50" s="1155"/>
      <c r="G50" s="1155"/>
      <c r="H50" s="1155"/>
      <c r="I50" s="1155"/>
      <c r="J50" s="1156"/>
      <c r="K50" s="63">
        <v>1</v>
      </c>
      <c r="L50" s="64">
        <v>1</v>
      </c>
      <c r="M50" s="64">
        <v>1</v>
      </c>
      <c r="N50" s="64">
        <v>1</v>
      </c>
      <c r="O50" s="65" t="s">
        <v>481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1328</v>
      </c>
      <c r="L52" s="64">
        <v>1378</v>
      </c>
      <c r="M52" s="64">
        <v>1428</v>
      </c>
      <c r="N52" s="64">
        <v>1459</v>
      </c>
      <c r="O52" s="65">
        <v>1538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1018</v>
      </c>
      <c r="L53" s="69">
        <v>919</v>
      </c>
      <c r="M53" s="69">
        <v>838</v>
      </c>
      <c r="N53" s="69">
        <v>745</v>
      </c>
      <c r="O53" s="70">
        <v>658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2016-05-01T08:03:55Z</cp:lastPrinted>
  <dcterms:created xsi:type="dcterms:W3CDTF">2016-02-15T00:34:02Z</dcterms:created>
  <dcterms:modified xsi:type="dcterms:W3CDTF">2016-05-06T11:14:35Z</dcterms:modified>
  <cp:category/>
</cp:coreProperties>
</file>