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anthad\fs\企画財政課\C財政-0庶務-1財政\011_財政状況報告書関係書_5年\R07\03.令和5年度財政状況資料集作成(2回目)\回答\"/>
    </mc:Choice>
  </mc:AlternateContent>
  <xr:revisionPtr revIDLastSave="0" documentId="13_ncr:1_{B815FA9B-3DC6-4F67-95FB-8B1459AE2B01}" xr6:coauthVersionLast="36" xr6:coauthVersionMax="47" xr10:uidLastSave="{00000000-0000-0000-0000-000000000000}"/>
  <bookViews>
    <workbookView xWindow="0" yWindow="0" windowWidth="28800" windowHeight="11085"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F88" i="12"/>
  <c r="AP88" i="12"/>
  <c r="AU88" i="12"/>
  <c r="AK73" i="12" l="1"/>
  <c r="AA76" i="12"/>
  <c r="AA75" i="12" l="1"/>
  <c r="AA74" i="12"/>
  <c r="AA73" i="12"/>
  <c r="AA72" i="12"/>
  <c r="AA71" i="12"/>
  <c r="AA70" i="12"/>
  <c r="AA69" i="12"/>
  <c r="AA68" i="12"/>
  <c r="AU63" i="12" l="1"/>
  <c r="AP63" i="12"/>
  <c r="V23" i="12"/>
  <c r="Q23" i="12"/>
  <c r="AA35" i="12" l="1"/>
  <c r="AA29" i="12"/>
  <c r="AA32" i="12"/>
  <c r="AA33" i="12"/>
  <c r="AA34" i="12"/>
  <c r="AA28" i="12"/>
  <c r="AA9" i="12"/>
  <c r="AA8" i="12"/>
  <c r="AA7" i="12"/>
  <c r="AA23" i="12"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AM34" i="10" l="1"/>
  <c r="BE34" i="10" s="1"/>
  <c r="BE35" i="10" s="1"/>
  <c r="BE36"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<sst xmlns="http://schemas.openxmlformats.org/spreadsheetml/2006/main" count="1167" uniqueCount="584">
  <si>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</si>
  <si>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</si>
  <si>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</si>
  <si>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</si>
  <si>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</si>
  <si>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</si>
  <si>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</si>
  <si>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</si>
  <si>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</si>
  <si>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</si>
  <si>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</si>
  <si>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</si>
  <si>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</si>
  <si>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</si>
  <si>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</si>
  <si>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</si>
  <si>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</si>
  <si>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</si>
  <si>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</si>
  <si>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</si>
  <si>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</si>
  <si>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</si>
  <si>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</si>
  <si>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</si>
  <si>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</si>
  <si>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</si>
  <si>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</si>
  <si>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</si>
  <si>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</si>
  <si>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</si>
  <si>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</si>
  <si>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</si>
  <si>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</si>
  <si>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</si>
  <si>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</si>
  <si>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</si>
  <si>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</si>
  <si>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</si>
  <si>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</si>
  <si>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</si>
  <si>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</si>
  <si>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</si>
  <si>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</si>
  <si>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</si>
  <si>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</si>
  <si>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</si>
  <si>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</si>
  <si>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</si>
  <si>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</si>
  <si>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</si>
  <si>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</si>
  <si>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</si>
  <si>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</si>
  <si>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</si>
  <si>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</si>
  <si>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</si>
  <si>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</si>
  <si>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</si>
  <si>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</si>
  <si>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</si>
  <si>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</si>
  <si>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</si>
  <si>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</si>
  <si>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</si>
  <si>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</si>
  <si>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</si>
  <si>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</si>
  <si>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</si>
  <si>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</si>
  <si>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</si>
  <si>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</si>
  <si>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</si>
  <si>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</si>
  <si>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</si>
  <si>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</si>
  <si>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</si>
  <si>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</si>
  <si>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</si>
  <si>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</si>
  <si>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</si>
  <si>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</si>
  <si>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</si>
  <si>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</si>
  <si>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</si>
  <si>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</si>
  <si>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</si>
  <si>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</si>
  <si>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</si>
  <si>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</si>
  <si>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</si>
  <si>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</si>
  <si>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</si>
  <si>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</si>
  <si>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</si>
  <si>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</si>
  <si>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</si>
  <si>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</si>
  <si>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</si>
  <si>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</si>
  <si>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</si>
  <si>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</si>
  <si>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</si>
  <si>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</si>
  <si>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</si>
  <si>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</si>
  <si>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</si>
  <si>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</si>
  <si>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</si>
  <si>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</si>
  <si>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</si>
  <si>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</si>
  <si>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</si>
  <si>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</si>
  <si>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</si>
  <si>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</si>
  <si>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</si>
  <si>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</si>
  <si>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</si>
  <si>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</si>
  <si>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</si>
  <si>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</si>
  <si>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</si>
  <si>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</si>
  <si>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</si>
  <si>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</si>
  <si>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</si>
  <si>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</si>
  <si>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</si>
  <si>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</si>
  <si>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</si>
  <si>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</si>
  <si>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</si>
  <si>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</si>
  <si>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</si>
  <si>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</si>
  <si>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</si>
  <si>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</si>
  <si>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</si>
  <si>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</si>
  <si>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</si>
  <si>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</si>
  <si>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</si>
  <si>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</si>
  <si>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</si>
  <si>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</si>
  <si>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</si>
  <si>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</si>
  <si>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</si>
  <si>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</si>
  <si>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</si>
  <si>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</si>
  <si>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</si>
  <si>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</si>
  <si>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</si>
  <si>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</si>
  <si>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</si>
  <si>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</si>
  <si>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</si>
  <si>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</si>
  <si>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</si>
  <si>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</si>
  <si>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</si>
  <si>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</si>
  <si>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</si>
  <si>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</si>
  <si>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</si>
  <si>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</si>
  <si>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</si>
  <si>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</si>
  <si>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</si>
  <si>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</si>
  <si>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</si>
  <si>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</si>
  <si>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</si>
  <si>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</si>
  <si>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</si>
  <si>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</si>
  <si>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</si>
  <si>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</si>
  <si>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</si>
  <si>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</si>
  <si>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</si>
  <si>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</si>
  <si>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</si>
  <si>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</si>
  <si>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</si>
  <si>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</si>
  <si>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</si>
  <si>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</si>
  <si>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</si>
  <si>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</si>
  <si>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</si>
  <si>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</si>
  <si>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</si>
  <si>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</si>
  <si>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</si>
  <si>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</si>
  <si>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</si>
  <si>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</si>
  <si>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</si>
  <si>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</si>
  <si>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</si>
  <si>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</si>
  <si>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青森県南部町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</si>
  <si>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</si>
  <si>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</si>
  <si>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</si>
  <si>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</si>
  <si>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</si>
  <si>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</si>
  <si>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</si>
  <si>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</si>
  <si>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</si>
  <si>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</si>
  <si>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</si>
  <si>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</si>
  <si>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</si>
  <si>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</si>
  <si>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</si>
  <si>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</si>
  <si>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</si>
  <si>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</si>
  <si>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</si>
  <si>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</si>
  <si>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</si>
  <si>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</si>
  <si>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</si>
  <si>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</si>
  <si>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</si>
  <si>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</si>
  <si>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</si>
  <si>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</si>
  <si>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</si>
  <si>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</si>
  <si>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</si>
  <si>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</si>
  <si>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</si>
  <si>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</si>
  <si>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</si>
  <si>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</si>
  <si>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</si>
  <si>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</si>
  <si>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</si>
  <si>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</si>
  <si>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</si>
  <si>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</si>
  <si>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</si>
  <si>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</si>
  <si>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</si>
  <si>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</si>
  <si>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</si>
  <si>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</si>
  <si>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</si>
  <si>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</si>
  <si>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</si>
  <si>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</si>
  <si>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</si>
  <si>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</si>
  <si>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</si>
  <si>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</si>
  <si>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</si>
  <si>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</si>
  <si>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</si>
  <si>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</si>
  <si>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</si>
  <si>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</si>
  <si>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</si>
  <si>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</si>
  <si>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</si>
  <si>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</si>
  <si>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</si>
  <si>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</si>
  <si>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</si>
  <si>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</si>
  <si>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</si>
  <si>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</si>
  <si>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</si>
  <si>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</si>
  <si>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</si>
  <si>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</si>
  <si>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</si>
  <si>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</si>
  <si>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</si>
  <si>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</si>
  <si>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</si>
  <si>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</si>
  <si>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</si>
  <si>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</si>
  <si>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</si>
  <si>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</si>
  <si>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</si>
  <si>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</si>
  <si>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</si>
  <si>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</si>
  <si>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</si>
  <si>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</si>
  <si>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</si>
  <si>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</si>
  <si>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</si>
  <si>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</si>
  <si>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</si>
  <si>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</si>
  <si>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</si>
  <si>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</si>
  <si>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</si>
  <si>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</si>
  <si>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</si>
  <si>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</si>
  <si>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</si>
  <si>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</si>
  <si>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</si>
  <si>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</si>
  <si>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</si>
  <si>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</si>
  <si>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</si>
  <si>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</si>
  <si>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</si>
  <si>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</si>
  <si>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</si>
  <si>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</si>
  <si>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</si>
  <si>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</si>
  <si>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</si>
  <si>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</si>
  <si>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</si>
  <si>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</si>
  <si>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</si>
  <si>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</si>
  <si>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</si>
  <si>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</si>
  <si>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</si>
  <si>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</si>
  <si>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</si>
  <si>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</si>
  <si>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</si>
  <si>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</si>
  <si>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</si>
  <si>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</si>
  <si>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</si>
  <si>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</si>
  <si>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</si>
  <si>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</si>
  <si>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</si>
  <si>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</si>
  <si>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</si>
  <si>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</si>
  <si>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</si>
  <si>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</si>
  <si>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</si>
  <si>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</si>
  <si>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</si>
  <si>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</si>
  <si>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</si>
  <si>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</si>
  <si>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青森県南部町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</si>
  <si>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</si>
  <si>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</si>
  <si>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</si>
  <si>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</si>
  <si>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</si>
  <si>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</si>
  <si>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</si>
  <si>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</si>
  <si>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</si>
  <si>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</si>
  <si>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</si>
  <si>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</si>
  <si>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</si>
  <si>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</si>
  <si>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</si>
  <si>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</si>
  <si>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</si>
  <si>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</si>
  <si>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</si>
  <si>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</si>
  <si>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南部町学校給食センター特別会計</t>
    <phoneticPr fontId="5"/>
  </si>
  <si>
    <t>南部町農林漁業体験実習館事業特別会計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</si>
  <si>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</si>
  <si>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</si>
  <si>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</si>
  <si>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</si>
  <si>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</si>
  <si>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</si>
  <si>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</si>
  <si>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</si>
  <si>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</si>
  <si>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</si>
  <si>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</si>
  <si>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</si>
  <si>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</si>
  <si>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南部町国民健康保険特別会計</t>
    <phoneticPr fontId="5"/>
  </si>
  <si>
    <t>南部町介護保険特別会計（保険事業勘定）</t>
    <phoneticPr fontId="5"/>
  </si>
  <si>
    <t>南部町後期高齢者医療特別会計</t>
    <phoneticPr fontId="5"/>
  </si>
  <si>
    <t>南部町介護保険特別会計（介護サービス事業勘定）</t>
    <phoneticPr fontId="5"/>
  </si>
  <si>
    <t>南部町病院事業会計</t>
    <phoneticPr fontId="5"/>
  </si>
  <si>
    <t>法適用企業</t>
    <phoneticPr fontId="5"/>
  </si>
  <si>
    <t>南部町営地方卸売市場特別会計</t>
    <phoneticPr fontId="5"/>
  </si>
  <si>
    <t>法非適用企業</t>
    <phoneticPr fontId="5"/>
  </si>
  <si>
    <t>南部町公共下水道事業特別会計</t>
    <phoneticPr fontId="5"/>
  </si>
  <si>
    <t>南部町農業集落排水事業特別会計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</si>
  <si>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</si>
  <si>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</si>
  <si>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</si>
  <si>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</si>
  <si>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</si>
  <si>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</si>
  <si>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</si>
  <si>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</si>
  <si>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</si>
  <si>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</si>
  <si>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</si>
  <si>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</si>
  <si>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</si>
  <si>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</si>
  <si>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</si>
  <si>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</si>
  <si>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</si>
  <si>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</si>
  <si>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</si>
  <si>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</si>
  <si>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</si>
  <si>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</si>
  <si>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</si>
  <si>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</si>
  <si>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</si>
  <si>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</si>
  <si>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</si>
  <si>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</si>
  <si>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</si>
  <si>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</si>
  <si>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</si>
  <si>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</si>
  <si>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</si>
  <si>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</si>
  <si>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</si>
  <si>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</si>
  <si>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</si>
  <si>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</si>
  <si>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</si>
  <si>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</si>
  <si>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</si>
  <si>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</si>
  <si>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</si>
  <si>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</si>
  <si>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</si>
  <si>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</si>
  <si>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</si>
  <si>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</si>
  <si>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</si>
  <si>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</si>
  <si>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</si>
  <si>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</si>
  <si>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</si>
  <si>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</si>
  <si>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</si>
  <si>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</si>
  <si>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</si>
  <si>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</si>
  <si>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</si>
  <si>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</si>
  <si>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</si>
  <si>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</si>
  <si>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</si>
  <si>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</si>
  <si>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</si>
  <si>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</si>
  <si>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</si>
  <si>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</si>
  <si>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</si>
  <si>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</si>
  <si>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</si>
  <si>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</si>
  <si>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</si>
  <si>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</si>
  <si>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</si>
  <si>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</si>
  <si>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</si>
  <si>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</si>
  <si>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</si>
  <si>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</si>
  <si>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</si>
  <si>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</si>
  <si>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</si>
  <si>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</si>
  <si>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</si>
  <si>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</si>
  <si>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</si>
  <si>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</si>
  <si>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</si>
  <si>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</si>
  <si>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</si>
  <si>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</si>
  <si>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</si>
  <si>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</si>
  <si>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</si>
  <si>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</si>
  <si>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</si>
  <si>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</si>
  <si>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</si>
  <si>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</si>
  <si>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</si>
  <si>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</si>
  <si>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</si>
  <si>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</si>
  <si>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</si>
  <si>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</si>
  <si>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</si>
  <si>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</si>
  <si>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</si>
  <si>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</si>
  <si>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</si>
  <si>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</si>
  <si>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</si>
  <si>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</si>
  <si>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</si>
  <si>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</si>
  <si>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</si>
  <si>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</si>
  <si>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</si>
  <si>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</si>
  <si>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</si>
  <si>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</si>
  <si>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</si>
  <si>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</si>
  <si>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</si>
  <si>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</si>
  <si>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</si>
  <si>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</si>
  <si>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</si>
  <si>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</si>
  <si>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</si>
  <si>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</si>
  <si>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</si>
  <si>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</si>
  <si>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</si>
  <si>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2.57</t>
  </si>
  <si>
    <t>▲ 2.50</t>
  </si>
  <si>
    <t>▲ 4.60</t>
  </si>
  <si>
    <t>▲ 14.16</t>
  </si>
  <si>
    <t>南部町公共下水道事業特別会計</t>
  </si>
  <si>
    <t>▲ 0.74</t>
  </si>
  <si>
    <t>南部町病院事業会計</t>
  </si>
  <si>
    <t>一般会計</t>
  </si>
  <si>
    <t>南部町介護保険特別会計（保険事業勘定）</t>
  </si>
  <si>
    <t>南部町農業集落排水事業特別会計</t>
  </si>
  <si>
    <t>南部町営地方卸売市場特別会計</t>
  </si>
  <si>
    <t>南部町国民健康保険特別会計</t>
  </si>
  <si>
    <t>南部町農林漁業体験実習館事業特別会計</t>
  </si>
  <si>
    <t>その他会計（赤字）</t>
  </si>
  <si>
    <t>その他会計（黒字）</t>
  </si>
  <si>
    <t>R01</t>
    <phoneticPr fontId="5"/>
  </si>
  <si>
    <t>R02</t>
    <phoneticPr fontId="5"/>
  </si>
  <si>
    <t>R03</t>
    <phoneticPr fontId="5"/>
  </si>
  <si>
    <t>R04</t>
    <phoneticPr fontId="5"/>
  </si>
  <si>
    <t>R05</t>
    <phoneticPr fontId="5"/>
  </si>
  <si>
    <t>八戸地域広域市町村圏事務組合</t>
    <rPh sb="0" eb="2">
      <t>ハチノヘ</t>
    </rPh>
    <rPh sb="2" eb="4">
      <t>チイキ</t>
    </rPh>
    <rPh sb="4" eb="6">
      <t>コウイキ</t>
    </rPh>
    <rPh sb="6" eb="9">
      <t>シチョウソン</t>
    </rPh>
    <rPh sb="9" eb="10">
      <t>ケン</t>
    </rPh>
    <rPh sb="10" eb="12">
      <t>ジム</t>
    </rPh>
    <rPh sb="12" eb="14">
      <t>クミアイ</t>
    </rPh>
    <phoneticPr fontId="10"/>
  </si>
  <si>
    <t>三戸地区環境整備事務組合</t>
    <rPh sb="0" eb="2">
      <t>サンノヘ</t>
    </rPh>
    <rPh sb="2" eb="4">
      <t>チク</t>
    </rPh>
    <rPh sb="4" eb="6">
      <t>カンキョウ</t>
    </rPh>
    <rPh sb="6" eb="8">
      <t>セイビ</t>
    </rPh>
    <rPh sb="8" eb="10">
      <t>ジム</t>
    </rPh>
    <rPh sb="10" eb="12">
      <t>クミアイ</t>
    </rPh>
    <phoneticPr fontId="10"/>
  </si>
  <si>
    <t>田子高原広域事務組合</t>
    <rPh sb="0" eb="2">
      <t>タッコ</t>
    </rPh>
    <rPh sb="2" eb="4">
      <t>コウゲン</t>
    </rPh>
    <rPh sb="4" eb="6">
      <t>コウイキ</t>
    </rPh>
    <rPh sb="6" eb="8">
      <t>ジム</t>
    </rPh>
    <rPh sb="8" eb="10">
      <t>クミアイ</t>
    </rPh>
    <phoneticPr fontId="10"/>
  </si>
  <si>
    <t>青森県後期高齢者医療広域連合（一般会計）</t>
    <rPh sb="0" eb="2">
      <t>アオモリ</t>
    </rPh>
    <rPh sb="2" eb="3">
      <t>ケン</t>
    </rPh>
    <rPh sb="3" eb="5">
      <t>コウキ</t>
    </rPh>
    <rPh sb="5" eb="8">
      <t>コウレイシャ</t>
    </rPh>
    <rPh sb="8" eb="10">
      <t>イリョウ</t>
    </rPh>
    <rPh sb="10" eb="12">
      <t>コウイキ</t>
    </rPh>
    <rPh sb="12" eb="14">
      <t>レンゴウ</t>
    </rPh>
    <rPh sb="15" eb="17">
      <t>イッパン</t>
    </rPh>
    <rPh sb="17" eb="19">
      <t>カイケイ</t>
    </rPh>
    <phoneticPr fontId="10"/>
  </si>
  <si>
    <t>青森県後期高齢者医療広域連合（特別会計）</t>
    <rPh sb="0" eb="2">
      <t>アオモリ</t>
    </rPh>
    <rPh sb="2" eb="3">
      <t>ケン</t>
    </rPh>
    <rPh sb="3" eb="5">
      <t>コウキ</t>
    </rPh>
    <rPh sb="5" eb="8">
      <t>コウレイシャ</t>
    </rPh>
    <rPh sb="8" eb="10">
      <t>イリョウ</t>
    </rPh>
    <rPh sb="10" eb="12">
      <t>コウイキ</t>
    </rPh>
    <rPh sb="12" eb="14">
      <t>レンゴウ</t>
    </rPh>
    <rPh sb="15" eb="17">
      <t>トクベツ</t>
    </rPh>
    <rPh sb="17" eb="19">
      <t>カイケイ</t>
    </rPh>
    <phoneticPr fontId="10"/>
  </si>
  <si>
    <t>青森県市町村総合事務組合</t>
    <rPh sb="0" eb="3">
      <t>アオモリケン</t>
    </rPh>
    <rPh sb="3" eb="6">
      <t>シチョウソン</t>
    </rPh>
    <rPh sb="6" eb="8">
      <t>ソウゴウ</t>
    </rPh>
    <rPh sb="8" eb="10">
      <t>ジム</t>
    </rPh>
    <rPh sb="10" eb="12">
      <t>クミアイ</t>
    </rPh>
    <phoneticPr fontId="10"/>
  </si>
  <si>
    <t>青森県市町村職員退職手当組合</t>
    <rPh sb="0" eb="3">
      <t>アオモリケン</t>
    </rPh>
    <rPh sb="3" eb="6">
      <t>シチョウソン</t>
    </rPh>
    <rPh sb="6" eb="8">
      <t>ショクイン</t>
    </rPh>
    <rPh sb="8" eb="10">
      <t>タイショク</t>
    </rPh>
    <rPh sb="10" eb="12">
      <t>テアテ</t>
    </rPh>
    <rPh sb="12" eb="14">
      <t>クミアイ</t>
    </rPh>
    <phoneticPr fontId="10"/>
  </si>
  <si>
    <t>青森県交通災害共済組合</t>
    <rPh sb="0" eb="3">
      <t>アオモリケン</t>
    </rPh>
    <rPh sb="3" eb="5">
      <t>コウツウ</t>
    </rPh>
    <rPh sb="5" eb="7">
      <t>サイガイ</t>
    </rPh>
    <rPh sb="7" eb="9">
      <t>キョウサイ</t>
    </rPh>
    <rPh sb="9" eb="11">
      <t>クミアイ</t>
    </rPh>
    <phoneticPr fontId="10"/>
  </si>
  <si>
    <t>八戸圏域水道企業団</t>
    <rPh sb="0" eb="2">
      <t>ハチノヘ</t>
    </rPh>
    <rPh sb="2" eb="4">
      <t>ケンイキ</t>
    </rPh>
    <rPh sb="4" eb="6">
      <t>スイドウ</t>
    </rPh>
    <rPh sb="6" eb="8">
      <t>キギョウ</t>
    </rPh>
    <rPh sb="8" eb="9">
      <t>ダン</t>
    </rPh>
    <phoneticPr fontId="10"/>
  </si>
  <si>
    <t>南部町健康増進公社</t>
    <rPh sb="0" eb="3">
      <t>ナンブチョウ</t>
    </rPh>
    <rPh sb="3" eb="5">
      <t>ケンコウ</t>
    </rPh>
    <rPh sb="5" eb="7">
      <t>ゾウシン</t>
    </rPh>
    <rPh sb="7" eb="9">
      <t>コウシャ</t>
    </rPh>
    <phoneticPr fontId="10"/>
  </si>
  <si>
    <t>-</t>
    <phoneticPr fontId="10"/>
  </si>
  <si>
    <t>-</t>
    <phoneticPr fontId="2"/>
  </si>
  <si>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</si>
  <si>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</si>
  <si>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森林環境整備基金</t>
    <phoneticPr fontId="5"/>
  </si>
  <si>
    <t>児童生徒みらい基金</t>
    <phoneticPr fontId="5"/>
  </si>
  <si>
    <t>ふるさと活性化対策基金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</si>
  <si>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</si>
  <si>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</si>
  <si>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</si>
  <si>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</si>
  <si>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</si>
  <si>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</si>
  <si>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</si>
  <si>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</si>
  <si>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</si>
  <si>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類似団体と比較して、将来負担比率、実質公債費比率のいずれも低い状況である。これは、町村合併以降、地方債の発行額を抑制し、基金への積立を積極的に取り組んでいることによるものと推測される。</t>
    <rPh sb="0" eb="2">
      <t>ルイジ</t>
    </rPh>
    <rPh sb="2" eb="4">
      <t>ダンタイ</t>
    </rPh>
    <rPh sb="5" eb="7">
      <t>ヒカク</t>
    </rPh>
    <rPh sb="17" eb="19">
      <t>ジッシツ</t>
    </rPh>
    <rPh sb="19" eb="22">
      <t>コウサイヒ</t>
    </rPh>
    <rPh sb="22" eb="24">
      <t>ヒリツ</t>
    </rPh>
    <phoneticPr fontId="5"/>
  </si>
  <si>
    <t>実質公債費比率</t>
    <phoneticPr fontId="5"/>
  </si>
  <si>
    <t>町村合併以降、地方債の発行額を抑制し、基金への積立を積極的に実施してきた結果、将来負担比率が低い状況である。また、類似団体と比較して有形固定資産減価償却率についても低い状況である。これは、老朽化している施設の統廃合や更新を計画的に取り組んでいることによるものと推測される。</t>
    <rPh sb="0" eb="2">
      <t>チョウソン</t>
    </rPh>
    <rPh sb="2" eb="4">
      <t>ガッペイ</t>
    </rPh>
    <rPh sb="4" eb="6">
      <t>イコウ</t>
    </rPh>
    <rPh sb="7" eb="10">
      <t>チホウサイ</t>
    </rPh>
    <rPh sb="11" eb="14">
      <t>ハッコウガク</t>
    </rPh>
    <rPh sb="15" eb="17">
      <t>ヨクセイ</t>
    </rPh>
    <rPh sb="36" eb="38">
      <t>ケッカ</t>
    </rPh>
    <rPh sb="46" eb="47">
      <t>ヒク</t>
    </rPh>
    <rPh sb="48" eb="50">
      <t>ジョウキョウ</t>
    </rPh>
    <rPh sb="66" eb="68">
      <t>ユウケイ</t>
    </rPh>
    <rPh sb="68" eb="70">
      <t>コテイ</t>
    </rPh>
    <rPh sb="70" eb="72">
      <t>シサン</t>
    </rPh>
    <rPh sb="72" eb="74">
      <t>ゲンカ</t>
    </rPh>
    <rPh sb="74" eb="76">
      <t>ショウキャク</t>
    </rPh>
    <rPh sb="76" eb="77">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</si>
</sst>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5AB978-C020-4652-B788-DBC769EFF58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34EF-4B3D-87B2-6DC7B8D114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69322</c:v>
                </c:pt>
                <c:pt idx="1">
                  <c:v>235897</c:v>
                </c:pt>
                <c:pt idx="2">
                  <c:v>61152</c:v>
                </c:pt>
                <c:pt idx="3">
                  <c:v>82432</c:v>
                </c:pt>
                <c:pt idx="4">
                  <c:v>52704</c:v>
                </c:pt>
              </c:numCache>
            </c:numRef>
          </c:val>
          <c:smooth val="0"/>
          <c:extLst>
            <c:ext xmlns:c16="http://schemas.microsoft.com/office/drawing/2014/chart" uri="{C3380CC4-5D6E-409C-BE32-E72D297353CC}">
              <c16:uniqueId val="{00000001-34EF-4B3D-87B2-6DC7B8D114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2.59</c:v>
                </c:pt>
                <c:pt idx="1">
                  <c:v>9.99</c:v>
                </c:pt>
                <c:pt idx="2">
                  <c:v>7.12</c:v>
                </c:pt>
                <c:pt idx="3">
                  <c:v>13.38</c:v>
                </c:pt>
                <c:pt idx="4">
                  <c:v>3.54</c:v>
                </c:pt>
              </c:numCache>
            </c:numRef>
          </c:val>
          <c:extLst>
            <c:ext xmlns:c16="http://schemas.microsoft.com/office/drawing/2014/chart" uri="{C3380CC4-5D6E-409C-BE32-E72D297353CC}">
              <c16:uniqueId val="{00000000-93F2-4EF4-A427-BC37AD7D83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34.090000000000003</c:v>
                </c:pt>
                <c:pt idx="1">
                  <c:v>35.74</c:v>
                </c:pt>
                <c:pt idx="2">
                  <c:v>41.6</c:v>
                </c:pt>
                <c:pt idx="3">
                  <c:v>38.44</c:v>
                </c:pt>
                <c:pt idx="4">
                  <c:v>45.21</c:v>
                </c:pt>
              </c:numCache>
            </c:numRef>
          </c:val>
          <c:extLst>
            <c:ext xmlns:c16="http://schemas.microsoft.com/office/drawing/2014/chart" uri="{C3380CC4-5D6E-409C-BE32-E72D297353CC}">
              <c16:uniqueId val="{00000001-93F2-4EF4-A427-BC37AD7D83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-2.57</c:v>
                </c:pt>
                <c:pt idx="1">
                  <c:v>7.37</c:v>
                </c:pt>
                <c:pt idx="2">
                  <c:v>-2.5</c:v>
                </c:pt>
                <c:pt idx="3">
                  <c:v>-4.5999999999999996</c:v>
                </c:pt>
                <c:pt idx="4">
                  <c:v>-14.16</c:v>
                </c:pt>
              </c:numCache>
            </c:numRef>
          </c:val>
          <c:smooth val="0"/>
          <c:extLst>
            <c:ext xmlns:c16="http://schemas.microsoft.com/office/drawing/2014/chart" uri="{C3380CC4-5D6E-409C-BE32-E72D297353CC}">
              <c16:uniqueId val="{00000002-93F2-4EF4-A427-BC37AD7D83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6EF-46D6-81B4-4B8663E77C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EF-46D6-81B4-4B8663E77CBC}"/>
            </c:ext>
          </c:extLst>
        </c:ser>
        <c:ser>
          <c:idx val="2"/>
          <c:order val="2"/>
          <c:tx>
            <c:strRef>
              <c:f>データシート!$A$29</c:f>
              <c:strCache>
                <c:ptCount val="1"/>
                <c:pt idx="0">
                  <c:v>南部町農林漁業体験実習館事業特別会計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6EF-46D6-81B4-4B8663E77CBC}"/>
            </c:ext>
          </c:extLst>
        </c:ser>
        <c:ser>
          <c:idx val="3"/>
          <c:order val="3"/>
          <c:tx>
            <c:strRef>
              <c:f>データシート!$A$30</c:f>
              <c:strCache>
                <c:ptCount val="1"/>
                <c:pt idx="0">
                  <c:v>南部町国民健康保険特別会計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0.01</c:v>
                </c:pt>
                <c:pt idx="4">
                  <c:v>#N/A</c:v>
                </c:pt>
                <c:pt idx="5">
                  <c:v>0.05</c:v>
                </c:pt>
                <c:pt idx="6">
                  <c:v>#N/A</c:v>
                </c:pt>
                <c:pt idx="7">
                  <c:v>0.02</c:v>
                </c:pt>
                <c:pt idx="8">
                  <c:v>#N/A</c:v>
                </c:pt>
                <c:pt idx="9">
                  <c:v>0.03</c:v>
                </c:pt>
              </c:numCache>
            </c:numRef>
          </c:val>
          <c:extLst>
            <c:ext xmlns:c16="http://schemas.microsoft.com/office/drawing/2014/chart" uri="{C3380CC4-5D6E-409C-BE32-E72D297353CC}">
              <c16:uniqueId val="{00000003-C6EF-46D6-81B4-4B8663E77CBC}"/>
            </c:ext>
          </c:extLst>
        </c:ser>
        <c:ser>
          <c:idx val="4"/>
          <c:order val="4"/>
          <c:tx>
            <c:strRef>
              <c:f>データシート!$A$31</c:f>
              <c:strCache>
                <c:ptCount val="1"/>
                <c:pt idx="0">
                  <c:v>南部町営地方卸売市場特別会計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0.09</c:v>
                </c:pt>
                <c:pt idx="6">
                  <c:v>#N/A</c:v>
                </c:pt>
                <c:pt idx="7">
                  <c:v>0</c:v>
                </c:pt>
                <c:pt idx="8">
                  <c:v>#N/A</c:v>
                </c:pt>
                <c:pt idx="9">
                  <c:v>0.26</c:v>
                </c:pt>
              </c:numCache>
            </c:numRef>
          </c:val>
          <c:extLst>
            <c:ext xmlns:c16="http://schemas.microsoft.com/office/drawing/2014/chart" uri="{C3380CC4-5D6E-409C-BE32-E72D297353CC}">
              <c16:uniqueId val="{00000004-C6EF-46D6-81B4-4B8663E77CBC}"/>
            </c:ext>
          </c:extLst>
        </c:ser>
        <c:ser>
          <c:idx val="5"/>
          <c:order val="5"/>
          <c:tx>
            <c:strRef>
              <c:f>データシート!$A$32</c:f>
              <c:strCache>
                <c:ptCount val="1"/>
                <c:pt idx="0">
                  <c:v>南部町農業集落排水事業特別会計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0.69</c:v>
                </c:pt>
              </c:numCache>
            </c:numRef>
          </c:val>
          <c:extLst>
            <c:ext xmlns:c16="http://schemas.microsoft.com/office/drawing/2014/chart" uri="{C3380CC4-5D6E-409C-BE32-E72D297353CC}">
              <c16:uniqueId val="{00000005-C6EF-46D6-81B4-4B8663E77CBC}"/>
            </c:ext>
          </c:extLst>
        </c:ser>
        <c:ser>
          <c:idx val="6"/>
          <c:order val="6"/>
          <c:tx>
            <c:strRef>
              <c:f>データシート!$A$33</c:f>
              <c:strCache>
                <c:ptCount val="1"/>
                <c:pt idx="0">
                  <c:v>南部町介護保険特別会計（保険事業勘定）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1.07</c:v>
                </c:pt>
                <c:pt idx="4">
                  <c:v>#N/A</c:v>
                </c:pt>
                <c:pt idx="5">
                  <c:v>1.49</c:v>
                </c:pt>
                <c:pt idx="6">
                  <c:v>#N/A</c:v>
                </c:pt>
                <c:pt idx="7">
                  <c:v>1.58</c:v>
                </c:pt>
                <c:pt idx="8">
                  <c:v>#N/A</c:v>
                </c:pt>
                <c:pt idx="9">
                  <c:v>1.51</c:v>
                </c:pt>
              </c:numCache>
            </c:numRef>
          </c:val>
          <c:extLst>
            <c:ext xmlns:c16="http://schemas.microsoft.com/office/drawing/2014/chart" uri="{C3380CC4-5D6E-409C-BE32-E72D297353CC}">
              <c16:uniqueId val="{00000006-C6EF-46D6-81B4-4B8663E77CB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2.58</c:v>
                </c:pt>
                <c:pt idx="2">
                  <c:v>#N/A</c:v>
                </c:pt>
                <c:pt idx="3">
                  <c:v>9.98</c:v>
                </c:pt>
                <c:pt idx="4">
                  <c:v>#N/A</c:v>
                </c:pt>
                <c:pt idx="5">
                  <c:v>7.11</c:v>
                </c:pt>
                <c:pt idx="6">
                  <c:v>#N/A</c:v>
                </c:pt>
                <c:pt idx="7">
                  <c:v>13.37</c:v>
                </c:pt>
                <c:pt idx="8">
                  <c:v>#N/A</c:v>
                </c:pt>
                <c:pt idx="9">
                  <c:v>3.53</c:v>
                </c:pt>
              </c:numCache>
            </c:numRef>
          </c:val>
          <c:extLst>
            <c:ext xmlns:c16="http://schemas.microsoft.com/office/drawing/2014/chart" uri="{C3380CC4-5D6E-409C-BE32-E72D297353CC}">
              <c16:uniqueId val="{00000007-C6EF-46D6-81B4-4B8663E77CBC}"/>
            </c:ext>
          </c:extLst>
        </c:ser>
        <c:ser>
          <c:idx val="8"/>
          <c:order val="8"/>
          <c:tx>
            <c:strRef>
              <c:f>データシート!$A$35</c:f>
              <c:strCache>
                <c:ptCount val="1"/>
                <c:pt idx="0">
                  <c:v>南部町病院事業会計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11.11</c:v>
                </c:pt>
                <c:pt idx="2">
                  <c:v>#N/A</c:v>
                </c:pt>
                <c:pt idx="3">
                  <c:v>8.56</c:v>
                </c:pt>
                <c:pt idx="4">
                  <c:v>#N/A</c:v>
                </c:pt>
                <c:pt idx="5">
                  <c:v>8.1999999999999993</c:v>
                </c:pt>
                <c:pt idx="6">
                  <c:v>#N/A</c:v>
                </c:pt>
                <c:pt idx="7">
                  <c:v>6.89</c:v>
                </c:pt>
                <c:pt idx="8">
                  <c:v>#N/A</c:v>
                </c:pt>
                <c:pt idx="9">
                  <c:v>3.8</c:v>
                </c:pt>
              </c:numCache>
            </c:numRef>
          </c:val>
          <c:extLst>
            <c:ext xmlns:c16="http://schemas.microsoft.com/office/drawing/2014/chart" uri="{C3380CC4-5D6E-409C-BE32-E72D297353CC}">
              <c16:uniqueId val="{00000008-C6EF-46D6-81B4-4B8663E77CBC}"/>
            </c:ext>
          </c:extLst>
        </c:ser>
        <c:ser>
          <c:idx val="9"/>
          <c:order val="9"/>
          <c:tx>
            <c:strRef>
              <c:f>データシート!$A$36</c:f>
              <c:strCache>
                <c:ptCount val="1"/>
                <c:pt idx="0">
                  <c:v>南部町公共下水道事業特別会計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0.25</c:v>
                </c:pt>
                <c:pt idx="8">
                  <c:v>0.74</c:v>
                </c:pt>
                <c:pt idx="9">
                  <c:v>#N/A</c:v>
                </c:pt>
              </c:numCache>
            </c:numRef>
          </c:val>
          <c:extLst>
            <c:ext xmlns:c16="http://schemas.microsoft.com/office/drawing/2014/chart" uri="{C3380CC4-5D6E-409C-BE32-E72D297353CC}">
              <c16:uniqueId val="{00000009-C6EF-46D6-81B4-4B8663E77C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1299</c:v>
                </c:pt>
                <c:pt idx="5">
                  <c:v>1206</c:v>
                </c:pt>
                <c:pt idx="8">
                  <c:v>1153</c:v>
                </c:pt>
                <c:pt idx="11">
                  <c:v>1095</c:v>
                </c:pt>
                <c:pt idx="14">
                  <c:v>1061</c:v>
                </c:pt>
              </c:numCache>
            </c:numRef>
          </c:val>
          <c:extLst>
            <c:ext xmlns:c16="http://schemas.microsoft.com/office/drawing/2014/chart" uri="{C3380CC4-5D6E-409C-BE32-E72D297353CC}">
              <c16:uniqueId val="{00000000-7B3A-4FC3-A8AB-3F1FBA8CDA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3A-4FC3-A8AB-3F1FBA8CDA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B3A-4FC3-A8AB-3F1FBA8CDA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46</c:v>
                </c:pt>
                <c:pt idx="6">
                  <c:v>48</c:v>
                </c:pt>
                <c:pt idx="9">
                  <c:v>50</c:v>
                </c:pt>
                <c:pt idx="12">
                  <c:v>53</c:v>
                </c:pt>
              </c:numCache>
            </c:numRef>
          </c:val>
          <c:extLst>
            <c:ext xmlns:c16="http://schemas.microsoft.com/office/drawing/2014/chart" uri="{C3380CC4-5D6E-409C-BE32-E72D297353CC}">
              <c16:uniqueId val="{00000003-7B3A-4FC3-A8AB-3F1FBA8CDA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304</c:v>
                </c:pt>
                <c:pt idx="3">
                  <c:v>263</c:v>
                </c:pt>
                <c:pt idx="6">
                  <c:v>273</c:v>
                </c:pt>
                <c:pt idx="9">
                  <c:v>285</c:v>
                </c:pt>
                <c:pt idx="12">
                  <c:v>297</c:v>
                </c:pt>
              </c:numCache>
            </c:numRef>
          </c:val>
          <c:extLst>
            <c:ext xmlns:c16="http://schemas.microsoft.com/office/drawing/2014/chart" uri="{C3380CC4-5D6E-409C-BE32-E72D297353CC}">
              <c16:uniqueId val="{00000004-7B3A-4FC3-A8AB-3F1FBA8CDA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3A-4FC3-A8AB-3F1FBA8CDA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3A-4FC3-A8AB-3F1FBA8CDA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1355</c:v>
                </c:pt>
                <c:pt idx="3">
                  <c:v>1302</c:v>
                </c:pt>
                <c:pt idx="6">
                  <c:v>1258</c:v>
                </c:pt>
                <c:pt idx="9">
                  <c:v>1231</c:v>
                </c:pt>
                <c:pt idx="12">
                  <c:v>1208</c:v>
                </c:pt>
              </c:numCache>
            </c:numRef>
          </c:val>
          <c:extLst>
            <c:ext xmlns:c16="http://schemas.microsoft.com/office/drawing/2014/chart" uri="{C3380CC4-5D6E-409C-BE32-E72D297353CC}">
              <c16:uniqueId val="{00000007-7B3A-4FC3-A8AB-3F1FBA8CDA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418</c:v>
                </c:pt>
                <c:pt idx="2">
                  <c:v>#N/A</c:v>
                </c:pt>
                <c:pt idx="3">
                  <c:v>#N/A</c:v>
                </c:pt>
                <c:pt idx="4">
                  <c:v>405</c:v>
                </c:pt>
                <c:pt idx="5">
                  <c:v>#N/A</c:v>
                </c:pt>
                <c:pt idx="6">
                  <c:v>#N/A</c:v>
                </c:pt>
                <c:pt idx="7">
                  <c:v>426</c:v>
                </c:pt>
                <c:pt idx="8">
                  <c:v>#N/A</c:v>
                </c:pt>
                <c:pt idx="9">
                  <c:v>#N/A</c:v>
                </c:pt>
                <c:pt idx="10">
                  <c:v>471</c:v>
                </c:pt>
                <c:pt idx="11">
                  <c:v>#N/A</c:v>
                </c:pt>
                <c:pt idx="12">
                  <c:v>#N/A</c:v>
                </c:pt>
                <c:pt idx="13">
                  <c:v>497</c:v>
                </c:pt>
                <c:pt idx="14">
                  <c:v>#N/A</c:v>
                </c:pt>
              </c:numCache>
            </c:numRef>
          </c:val>
          <c:smooth val="0"/>
          <c:extLst>
            <c:ext xmlns:c16="http://schemas.microsoft.com/office/drawing/2014/chart" uri="{C3380CC4-5D6E-409C-BE32-E72D297353CC}">
              <c16:uniqueId val="{00000008-7B3A-4FC3-A8AB-3F1FBA8CDA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10663</c:v>
                </c:pt>
                <c:pt idx="5">
                  <c:v>11926</c:v>
                </c:pt>
                <c:pt idx="8">
                  <c:v>11919</c:v>
                </c:pt>
                <c:pt idx="11">
                  <c:v>11276</c:v>
                </c:pt>
                <c:pt idx="14">
                  <c:v>10882</c:v>
                </c:pt>
              </c:numCache>
            </c:numRef>
          </c:val>
          <c:extLst>
            <c:ext xmlns:c16="http://schemas.microsoft.com/office/drawing/2014/chart" uri="{C3380CC4-5D6E-409C-BE32-E72D297353CC}">
              <c16:uniqueId val="{00000000-1DA5-42FC-B2CA-79F72D9242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131</c:v>
                </c:pt>
                <c:pt idx="5">
                  <c:v>112</c:v>
                </c:pt>
                <c:pt idx="8">
                  <c:v>81</c:v>
                </c:pt>
                <c:pt idx="11">
                  <c:v>51</c:v>
                </c:pt>
                <c:pt idx="14">
                  <c:v>34</c:v>
                </c:pt>
              </c:numCache>
            </c:numRef>
          </c:val>
          <c:extLst>
            <c:ext xmlns:c16="http://schemas.microsoft.com/office/drawing/2014/chart" uri="{C3380CC4-5D6E-409C-BE32-E72D297353CC}">
              <c16:uniqueId val="{00000001-1DA5-42FC-B2CA-79F72D9242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10189</c:v>
                </c:pt>
                <c:pt idx="5">
                  <c:v>9671</c:v>
                </c:pt>
                <c:pt idx="8">
                  <c:v>10580</c:v>
                </c:pt>
                <c:pt idx="11">
                  <c:v>11719</c:v>
                </c:pt>
                <c:pt idx="14">
                  <c:v>10369</c:v>
                </c:pt>
              </c:numCache>
            </c:numRef>
          </c:val>
          <c:extLst>
            <c:ext xmlns:c16="http://schemas.microsoft.com/office/drawing/2014/chart" uri="{C3380CC4-5D6E-409C-BE32-E72D297353CC}">
              <c16:uniqueId val="{00000002-1DA5-42FC-B2CA-79F72D9242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A5-42FC-B2CA-79F72D9242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A5-42FC-B2CA-79F72D9242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A5-42FC-B2CA-79F72D9242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1253</c:v>
                </c:pt>
                <c:pt idx="3">
                  <c:v>1150</c:v>
                </c:pt>
                <c:pt idx="6">
                  <c:v>1148</c:v>
                </c:pt>
                <c:pt idx="9">
                  <c:v>1115</c:v>
                </c:pt>
                <c:pt idx="12">
                  <c:v>1208</c:v>
                </c:pt>
              </c:numCache>
            </c:numRef>
          </c:val>
          <c:extLst>
            <c:ext xmlns:c16="http://schemas.microsoft.com/office/drawing/2014/chart" uri="{C3380CC4-5D6E-409C-BE32-E72D297353CC}">
              <c16:uniqueId val="{00000006-1DA5-42FC-B2CA-79F72D9242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298</c:v>
                </c:pt>
                <c:pt idx="3">
                  <c:v>320</c:v>
                </c:pt>
                <c:pt idx="6">
                  <c:v>315</c:v>
                </c:pt>
                <c:pt idx="9">
                  <c:v>276</c:v>
                </c:pt>
                <c:pt idx="12">
                  <c:v>314</c:v>
                </c:pt>
              </c:numCache>
            </c:numRef>
          </c:val>
          <c:extLst>
            <c:ext xmlns:c16="http://schemas.microsoft.com/office/drawing/2014/chart" uri="{C3380CC4-5D6E-409C-BE32-E72D297353CC}">
              <c16:uniqueId val="{00000007-1DA5-42FC-B2CA-79F72D9242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3800</c:v>
                </c:pt>
                <c:pt idx="3">
                  <c:v>3749</c:v>
                </c:pt>
                <c:pt idx="6">
                  <c:v>3618</c:v>
                </c:pt>
                <c:pt idx="9">
                  <c:v>3557</c:v>
                </c:pt>
                <c:pt idx="12">
                  <c:v>3389</c:v>
                </c:pt>
              </c:numCache>
            </c:numRef>
          </c:val>
          <c:extLst>
            <c:ext xmlns:c16="http://schemas.microsoft.com/office/drawing/2014/chart" uri="{C3380CC4-5D6E-409C-BE32-E72D297353CC}">
              <c16:uniqueId val="{00000008-1DA5-42FC-B2CA-79F72D9242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A5-42FC-B2CA-79F72D9242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11093</c:v>
                </c:pt>
                <c:pt idx="3">
                  <c:v>13374</c:v>
                </c:pt>
                <c:pt idx="6">
                  <c:v>12930</c:v>
                </c:pt>
                <c:pt idx="9">
                  <c:v>12355</c:v>
                </c:pt>
                <c:pt idx="12">
                  <c:v>11576</c:v>
                </c:pt>
              </c:numCache>
            </c:numRef>
          </c:val>
          <c:extLst>
            <c:ext xmlns:c16="http://schemas.microsoft.com/office/drawing/2014/chart" uri="{C3380CC4-5D6E-409C-BE32-E72D297353CC}">
              <c16:uniqueId val="{0000000A-1DA5-42FC-B2CA-79F72D9242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A5-42FC-B2CA-79F72D9242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2888</c:v>
                </c:pt>
                <c:pt idx="1">
                  <c:v>2570</c:v>
                </c:pt>
                <c:pt idx="2">
                  <c:v>3050</c:v>
                </c:pt>
              </c:numCache>
            </c:numRef>
          </c:val>
          <c:extLst>
            <c:ext xmlns:c16="http://schemas.microsoft.com/office/drawing/2014/chart" uri="{C3380CC4-5D6E-409C-BE32-E72D297353CC}">
              <c16:uniqueId val="{00000000-8066-461E-B5F9-7F51E474F7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3242</c:v>
                </c:pt>
                <c:pt idx="1">
                  <c:v>3098</c:v>
                </c:pt>
                <c:pt idx="2">
                  <c:v>2987</c:v>
                </c:pt>
              </c:numCache>
            </c:numRef>
          </c:val>
          <c:extLst>
            <c:ext xmlns:c16="http://schemas.microsoft.com/office/drawing/2014/chart" uri="{C3380CC4-5D6E-409C-BE32-E72D297353CC}">
              <c16:uniqueId val="{00000001-8066-461E-B5F9-7F51E474F7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5831</c:v>
                </c:pt>
                <c:pt idx="1">
                  <c:v>5506</c:v>
                </c:pt>
                <c:pt idx="2">
                  <c:v>5487</c:v>
                </c:pt>
              </c:numCache>
            </c:numRef>
          </c:val>
          <c:extLst>
            <c:ext xmlns:c16="http://schemas.microsoft.com/office/drawing/2014/chart" uri="{C3380CC4-5D6E-409C-BE32-E72D297353CC}">
              <c16:uniqueId val="{00000002-8066-461E-B5F9-7F51E474F7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{11110C15-9C93-418A-8257-E44311A9556A}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268-47C3-8FDA-918017778B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{500AD6E2-88B8-4521-8DCF-49256B250F92}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68-47C3-8FDA-918017778B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{90F927AE-FF19-49B1-A3B0-D67B562498E9}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68-47C3-8FDA-918017778B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{64804ED1-38EC-4525-BB91-55CBD369B5E6}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68-47C3-8FDA-918017778B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{733728A4-F2E3-4219-962D-5CC85C5FA2D5}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68-47C3-8FDA-918017778B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{99C5EA43-372A-432C-8983-D7261FC653C4}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268-47C3-8FDA-918017778B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{1748C9B6-D097-4E78-8E9C-38068B8C12CB}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268-47C3-8FDA-918017778B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{6F98C887-B2DE-4258-A3A9-0EFDBB4427FE}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268-47C3-8FDA-918017778B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{A300FC35-0842-431D-AB63-3AF202C427C8}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268-47C3-8FDA-918017778B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50.2</c:v>
                </c:pt>
                <c:pt idx="16">
                  <c:v>54.3</c:v>
                </c:pt>
                <c:pt idx="24">
                  <c:v>55.7</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268-47C3-8FDA-918017778B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{20056FDC-7D46-468B-882E-C4E43D02269E}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268-47C3-8FDA-918017778B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{B0E4FD84-4971-4EC3-A931-28D205AB5BFD}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68-47C3-8FDA-918017778B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{4FDDCC3D-1F8F-4F4A-A20A-47E01588C6E4}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68-47C3-8FDA-918017778B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{8F9AB760-B2E0-4D7F-956D-5A5A3CCDF488}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68-47C3-8FDA-918017778B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{163DBBB2-CE62-4FC3-8DB4-5398C402E9EB}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68-47C3-8FDA-918017778B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{CD196CBE-C3C8-477A-AD4C-C1B9C9EED689}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268-47C3-8FDA-918017778B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{A077D5A9-E864-483C-B943-9E60700F98A7}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268-47C3-8FDA-918017778B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{C63E3E39-1D52-4625-9C7F-D4692327A790}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268-47C3-8FDA-918017778B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{BCF6AE5F-67C1-4423-B3FA-4BA030560FF5}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268-47C3-8FDA-918017778B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61.1</c:v>
                </c:pt>
                <c:pt idx="16">
                  <c:v>63.5</c:v>
                </c:pt>
                <c:pt idx="24">
                  <c:v>65.400000000000006</c:v>
                </c:pt>
                <c:pt idx="32">
                  <c:v>66.3</c:v>
                </c:pt>
              </c:numCache>
            </c:numRef>
          </c:xVal>
          <c:yVal>
            <c:numRef>
              <c:f>公会計指標分析・財政指標組合せ分析表!$BP$55:$DC$55</c:f>
              <c:numCache>
                <c:formatCode>#,##0.0;"▲ "#,##0.0</c:formatCode>
                <c:ptCount val="40"/>
                <c:pt idx="8">
                  <c:v>10.199999999999999</c:v>
                </c:pt>
                <c:pt idx="16">
                  <c:v>0</c:v>
                </c:pt>
                <c:pt idx="24">
                  <c:v>0</c:v>
                </c:pt>
                <c:pt idx="32">
                  <c:v>0</c:v>
                </c:pt>
              </c:numCache>
            </c:numRef>
          </c:yVal>
          <c:smooth val="0"/>
          <c:extLst>
            <c:ext xmlns:c16="http://schemas.microsoft.com/office/drawing/2014/chart" uri="{C3380CC4-5D6E-409C-BE32-E72D297353CC}">
              <c16:uniqueId val="{00000013-D268-47C3-8FDA-918017778B6A}"/>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{3581CB73-AF11-4707-8E45-A4CC5730E764}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3C-4556-9BD7-418F48FE6D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{C43FC102-1106-4D52-B403-300D1CA49F7E}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3C-4556-9BD7-418F48FE6D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{FB4B4B1F-94C8-4B35-BC6D-A015AD4996AB}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3C-4556-9BD7-418F48FE6D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{7C3C95D8-7754-407C-B500-835E90666153}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3C-4556-9BD7-418F48FE6D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{EDBD6333-22E9-42F4-BC4A-0975FFD09C14}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3C-4556-9BD7-418F48FE6D8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{C80267C5-2301-47C2-BFE8-C5E265C0B2DF}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3C-4556-9BD7-418F48FE6D8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{E204A991-E469-4230-8723-348FFC86B519}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3C-4556-9BD7-418F48FE6D8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{76F22E15-9A9B-4C89-BAF0-AAEABC02F7A1}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3C-4556-9BD7-418F48FE6D8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{161C5E2B-A9B9-4E30-9E45-C01C10C1AA51}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3C-4556-9BD7-418F48FE6D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7.5</c:v>
                </c:pt>
                <c:pt idx="16">
                  <c:v>7.4</c:v>
                </c:pt>
                <c:pt idx="24">
                  <c:v>7.6</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13C-4556-9BD7-418F48FE6D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{0EE56F66-292C-4F8F-AAD6-C20221E3A58B}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3C-4556-9BD7-418F48FE6D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{37F096E1-2553-4489-9BD0-E9061A6A9C61}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3C-4556-9BD7-418F48FE6D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{1779D538-5DAE-425F-BE1B-18D5708B66A3}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3C-4556-9BD7-418F48FE6D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{2CC98052-0052-4312-BAC4-3964951A471D}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3C-4556-9BD7-418F48FE6D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{5AEF8C0C-A575-4BFE-9D3B-02970C09E872}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3C-4556-9BD7-418F48FE6D8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{9E4BC91A-92A9-4FA7-BC35-7548A644A6B5}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3C-4556-9BD7-418F48FE6D8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{BC825720-706B-4E03-93B2-C9BEB9BA8618}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3C-4556-9BD7-418F48FE6D8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{0EBF09D1-D583-41B5-BE9E-653447FEDCC4}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3C-4556-9BD7-418F48FE6D8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{99088CE9-2E7F-4B4C-B777-7B683035FA79}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3C-4556-9BD7-418F48FE6D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B13C-4556-9BD7-418F48FE6D8D}"/>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青森県南部町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普通会計の元利償還金は、前年度に比べて</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百万円の減額となっており、これまでの新発債発行の抑制により、年々減少してきている。</a:t>
          </a:r>
        </a:p>
        <a:p>
          <a:r>
            <a:rPr kumimoji="1" lang="ja-JP" altLang="en-US" sz="1400">
              <a:latin typeface="ＭＳ ゴシック" pitchFamily="49" charset="-128"/>
              <a:ea typeface="ＭＳ ゴシック" pitchFamily="49" charset="-128"/>
            </a:rPr>
            <a:t>今後は、文化財収蔵展示施設や下水道整備等に多額の新発債が発行されるため、元利償還金の額は増加するものの、算入公債費等も増加することから、実質公債費比率の増加は緩やかになると見込まれる。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青森県南部町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令和２年度に統合庁舎建設のため、地方債の発行により増加したものの、令和５年度は令和元年度程度の地方債現在高となり、公営企業債等繰入見込額においては償還等に伴い、減額となっている。 </a:t>
          </a:r>
        </a:p>
        <a:p>
          <a:r>
            <a:rPr kumimoji="1" lang="ja-JP" altLang="en-US" sz="1400">
              <a:latin typeface="ＭＳ ゴシック" pitchFamily="49" charset="-128"/>
              <a:ea typeface="ＭＳ ゴシック" pitchFamily="49" charset="-128"/>
            </a:rPr>
            <a:t>充当可能財源等は、地方債残高の減少とともに基準財政需要額算入見込額が減少しているものの、充当可能基金は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億円をキープしている。</a:t>
          </a:r>
        </a:p>
        <a:p>
          <a:r>
            <a:rPr kumimoji="1" lang="ja-JP" altLang="en-US" sz="1400">
              <a:latin typeface="ＭＳ ゴシック" pitchFamily="49" charset="-128"/>
              <a:ea typeface="ＭＳ ゴシック" pitchFamily="49" charset="-128"/>
            </a:rPr>
            <a:t>この結果、前年度までと同様に将来負担額を充当可能財源等が上回っていることからマイナス数値である。 </a:t>
          </a:r>
        </a:p>
        <a:p>
          <a:r>
            <a:rPr kumimoji="1" lang="ja-JP" altLang="en-US" sz="1400">
              <a:latin typeface="ＭＳ ゴシック" pitchFamily="49" charset="-128"/>
              <a:ea typeface="ＭＳ ゴシック" pitchFamily="49" charset="-128"/>
            </a:rPr>
            <a:t>今後も新規地方債の発行抑制により財政健全化に努める。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青森県南部町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元利償還に充当したため減債基金が減少。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公共施設の長寿命化のための財源として、公共施設整備基金を増額。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ふるさと納税寄附金による運用方法変更による減少。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森林環境整備事業への財源である森林環境譲与税の充当残を予算積立したことにより森林環境整備基金が増加。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普通交付税の合併算定替による特例措置の適用期間が終了したことによる補てん財源として今後は減少していく見込み。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公共施設の維持管理（長寿命化など）への財源充当や各種事業への財源充当により減少していく見込み。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公共施設整備基金：小中学校大規模改修、橋梁施設架替・維持補修など公共施設整備事業への財源充当。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地域振興基金：高齢者等福祉の推進、地域産業の振興、地域交流の推進、人材育成の推進、教育及び文化の振興などの事業への財源充当。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児童生徒みらい基金：小中学校への図書購入費へ財源充当。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森林環境整備基金：森林環境譲与税とともに森林環境整備事業への財源充当。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ふるさと活性化対策基金：地域の活性化を図るために行う親水空間の形成、環境の美化等の活動への財源充当。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公共施設の長寿命化のための財源として、公共施設整備基金を増額。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ふるさと納税寄附金による運用方法変更による減少。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児童生徒みらい基金は町出身者の寄付により新たに基金創設。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森林環境整備事業への財源である森林環境譲与税の充当残を予算積立したことにより森林環境整備基金が増加。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公共施設整備基金：小中学校大規模改修や橋梁施設維持補修事業への財源充当により減少する見込み。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地域振興基金：ふるさと納税に伴う増減はあるが、事業への財源充当により減少する見込み。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児童生徒みらい基金：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年を目途に、小中学校の図書費購入へ財源充当。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森林環境整備基金：森林環境譲与税とともに森林環境整備事業への財源として活用しながら今後も維持。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ふるさと活性化対策基金：対象となる事業活動を実施するまで現状維持。</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前年度、物価高騰支援事業対応のため、繰入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を行ったが、最終的に歳入歳出差額が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百万円となり、ルール分を積立したことによる増額。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普通交付税の追加交付、特別交付税が予算額を上回ったことによる増額。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普通交付税の合併算定替による特例措置の適用期間終了したことにより、今後は補てん財源として減少していく見込み。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元利償還に充当したため減債基金が減少。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統合庁舎建設に係る多額の新発債により令和６年度から地方債償還（元金）が大きく増額することから、償還財源として減少していく見込み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8DF0C0-32B5-49BD-A63D-63ECDF4EC2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C81C6B-3F05-4881-8492-0C355B36EC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BFE2511-8E63-4E1F-B60B-FE7F5770BC4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8DCDCC5-44E2-40AC-80C9-CF6AC2EEC28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DEC2512D-C0F2-4B7A-911F-59F3D12979E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C743F6D-EC4D-4190-A572-BBFC33714C8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F95C4F8-6538-4654-88EE-408B393919A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2E8A4E03-FF88-4772-9091-07333DF4AEF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9E8E9278-8CD1-425A-A0A4-AD107DBA1E5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9C38783-0503-4F6B-BB76-3B5E1561112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7860011D-D768-4AF5-8B52-F34D6DB9DBE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9A13AFB-36BD-49F2-B248-219A4903240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E263E2AB-22C7-4315-AADD-4D9A5001269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A427907D-8D31-4B14-AA9E-BC38B63AE7A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C5A949F6-2E7D-46D6-8D7A-6897620258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496B385F-8C58-4DC8-BE75-16A3C726D86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FE44417A-1061-45C9-830E-136A268050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2E35C852-E0DD-4AC3-B506-28C1A92352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1595E94D-D0CC-45CD-A6FD-B4B35541143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E1442DD8-C9F3-4766-BA85-07AA783017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409B8EFB-3755-47BA-AA36-24A100BB8E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16,543
16,478
153.12
11,891,874
11,617,568
238,922
6,746,019
11,576,373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7B021AA7-04B2-4DEA-AC7F-F0E691CFBEC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BBC08850-033F-4DA3-9921-B1B5939314C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1E13AFDC-E8B7-41EE-AA97-BE00DD1A2E4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2D9C13A8-D653-4E09-8860-80AE95484D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31DDF0BA-3AD6-4276-A07C-96ABE88B368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A924F15E-192F-42EE-B4E4-0A998F33D3F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7B21E558-C5A8-4AB3-BCCD-09C0F5D282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793E5487-72D7-45DF-8D37-4C549CDB33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31194B59-7681-4330-9D0B-EB1F182493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44FC676-3E4C-473B-B783-38B84A0E75E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89EA85C-EE5C-4B4C-BBC8-B2D7205248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5A874B39-F2FA-4505-804D-3AE295C9FCD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DA23DDC1-2AED-4DE2-B719-8E65361B7B9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317B7FF2-DC58-4EA1-A12D-CB305AA7D6B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9408673E-799B-46B2-923A-2A5E370036B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EDDD83A2-4DDF-402A-B61E-8A06E5D9E3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4B6C7073-6D4E-47B4-B2F4-9A7643C097C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55432BF6-55A3-4942-9471-B6E9CB8EAAA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C9027400-6274-487E-B1D2-C2941FDF237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A57A11B7-AC73-416C-AB33-6C9CA8C7700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86CC0D32-7208-443D-83AA-CAF05040F70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389062F5-4F42-4473-BC26-B5482A43290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CBA9B7AA-3B31-4FB3-968B-DCB0F1F6705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2C4FD59A-10FF-4B3C-B1E2-A4A3FDC2BE0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94A7D001-32AC-4EF6-9EE3-E4A2BDF4A7E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B5A9838F-7510-4549-8BDC-8202FDB3EEF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4B349C66-177F-44A2-B4DB-C2EC94C5CC6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A906C557-4061-4DD7-9C91-03C3A33C57A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9B38D2C3-A575-44F7-98B3-481DA96158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7F0D3188-F72A-4480-ADA8-17C3F580C40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B55F3448-F34E-466A-B8B3-52DB0246EC3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B496BA48-E8AC-4C47-808C-C71F00D861C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2DA83804-135A-48E5-A33D-16C08EF900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242D637B-C7F9-44AF-866D-A112902A78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C455F61-8282-4975-AE50-1EEF9CFBAF3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類似団体と比較して低い状況にあるのは、町村合併以降、老朽化している施設の統廃合や更新を計画的に取り組んでいることによるものと推測される。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70D07392-F064-4A00-9094-D31F3EC8087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B4BAA15-A663-4B51-BD38-BD4994B2AF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C8394511-E29F-4C65-8C06-77C585F99F1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D31071E0-508C-4310-A5E1-2B3BAC30DED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D49223C1-8C5B-4FE5-90AB-3BEF301DE5B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7CE3187F-5BA5-4B4D-9F22-4A306C9ADD4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8810A847-07C3-402C-8E14-BB5E82A4E22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362C3B3C-BE57-4692-85C0-066E292B2CD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4F9388DF-CFD7-4EB7-BB32-E37ACA9A509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9194D9A-E021-414E-B0F0-401DA6D640C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460CC454-BF76-4F41-B547-F60B35FD39B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14DFE7EE-1B31-418B-91A0-9513FDAE1BD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C63CAB2F-00E9-48EB-B5EC-5AE8C8082B8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BF43E2DA-1B8F-4B1F-B634-AA4D05C00F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132207</xdr:rowOff>
    </xdr:from>
    <xdr:to>
      <xdr:col>23</xdr:col>
      <xdr:colOff>85090</xdr:colOff>
      <xdr:row>32</xdr:row>
      <xdr:rowOff>124333</xdr:rowOff>
    </xdr:to>
    <xdr:cxnSp macro="">
      <xdr:nvCxnSpPr>
        <xdr:cNvPr id="72" name="直線コネクタ 71">
          <a:extLst>
            <a:ext uri="{FF2B5EF4-FFF2-40B4-BE49-F238E27FC236}">
              <a16:creationId xmlns:a16="http://schemas.microsoft.com/office/drawing/2014/main" id="{0B11E0B0-10C0-4CB2-8C07-DBA05E5E4854}"/>
            </a:ext>
          </a:extLst>
        </xdr:cNvPr>
        <xdr:cNvCxnSpPr/>
      </xdr:nvCxnSpPr>
      <xdr:spPr>
        <a:xfrm flipV="1">
          <a:off x="4760595" y="5704332"/>
          <a:ext cx="1270" cy="67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128160</xdr:rowOff>
    </xdr:from>
    <xdr:ext cx="405111" cy="259045"/>
    <xdr:sp macro="" textlink="">
      <xdr:nvSpPr>
        <xdr:cNvPr id="73" name="有形固定資産減価償却率最小値テキスト">
          <a:extLst>
            <a:ext uri="{FF2B5EF4-FFF2-40B4-BE49-F238E27FC236}">
              <a16:creationId xmlns:a16="http://schemas.microsoft.com/office/drawing/2014/main" id="{C9826097-757A-4CE8-813B-95DD63027436}"/>
            </a:ext>
          </a:extLst>
        </xdr:cNvPr>
        <xdr:cNvSpPr txBox="1"/>
      </xdr:nvSpPr>
      <xdr:spPr>
        <a:xfrm>
          <a:off x="4813300" y="6386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124333</xdr:rowOff>
    </xdr:from>
    <xdr:to>
      <xdr:col>23</xdr:col>
      <xdr:colOff>174625</xdr:colOff>
      <xdr:row>32</xdr:row>
      <xdr:rowOff>124333</xdr:rowOff>
    </xdr:to>
    <xdr:cxnSp macro="">
      <xdr:nvCxnSpPr>
        <xdr:cNvPr id="74" name="直線コネクタ 73">
          <a:extLst>
            <a:ext uri="{FF2B5EF4-FFF2-40B4-BE49-F238E27FC236}">
              <a16:creationId xmlns:a16="http://schemas.microsoft.com/office/drawing/2014/main" id="{B6FAADDC-8F54-46D0-B43D-5C23B626324A}"/>
            </a:ext>
          </a:extLst>
        </xdr:cNvPr>
        <xdr:cNvCxnSpPr/>
      </xdr:nvCxnSpPr>
      <xdr:spPr>
        <a:xfrm>
          <a:off x="4673600" y="6382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78884</xdr:rowOff>
    </xdr:from>
    <xdr:ext cx="405111" cy="259045"/>
    <xdr:sp macro="" textlink="">
      <xdr:nvSpPr>
        <xdr:cNvPr id="75" name="有形固定資産減価償却率最大値テキスト">
          <a:extLst>
            <a:ext uri="{FF2B5EF4-FFF2-40B4-BE49-F238E27FC236}">
              <a16:creationId xmlns:a16="http://schemas.microsoft.com/office/drawing/2014/main" id="{6AC75B38-FE97-4A0A-9EC5-CB90BF9E78AC}"/>
            </a:ext>
          </a:extLst>
        </xdr:cNvPr>
        <xdr:cNvSpPr txBox="1"/>
      </xdr:nvSpPr>
      <xdr:spPr>
        <a:xfrm>
          <a:off x="48133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132207</xdr:rowOff>
    </xdr:from>
    <xdr:to>
      <xdr:col>23</xdr:col>
      <xdr:colOff>174625</xdr:colOff>
      <xdr:row>28</xdr:row>
      <xdr:rowOff>132207</xdr:rowOff>
    </xdr:to>
    <xdr:cxnSp macro="">
      <xdr:nvCxnSpPr>
        <xdr:cNvPr id="76" name="直線コネクタ 75">
          <a:extLst>
            <a:ext uri="{FF2B5EF4-FFF2-40B4-BE49-F238E27FC236}">
              <a16:creationId xmlns:a16="http://schemas.microsoft.com/office/drawing/2014/main" id="{2703BA0C-2554-43A1-91FC-049B8A1C5B44}"/>
            </a:ext>
          </a:extLst>
        </xdr:cNvPr>
        <xdr:cNvCxnSpPr/>
      </xdr:nvCxnSpPr>
      <xdr:spPr>
        <a:xfrm>
          <a:off x="4673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101236</xdr:rowOff>
    </xdr:from>
    <xdr:ext cx="405111" cy="259045"/>
    <xdr:sp macro="" textlink="">
      <xdr:nvSpPr>
        <xdr:cNvPr id="77" name="有形固定資産減価償却率平均値テキスト">
          <a:extLst>
            <a:ext uri="{FF2B5EF4-FFF2-40B4-BE49-F238E27FC236}">
              <a16:creationId xmlns:a16="http://schemas.microsoft.com/office/drawing/2014/main" id="{8BBC615B-4F86-4523-AADA-7AA17108D904}"/>
            </a:ext>
          </a:extLst>
        </xdr:cNvPr>
        <xdr:cNvSpPr txBox="1"/>
      </xdr:nvSpPr>
      <xdr:spPr>
        <a:xfrm>
          <a:off x="4813300" y="6016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122809</xdr:rowOff>
    </xdr:from>
    <xdr:to>
      <xdr:col>23</xdr:col>
      <xdr:colOff>136525</xdr:colOff>
      <xdr:row>31</xdr:row>
      <xdr:rowOff>52959</xdr:rowOff>
    </xdr:to>
    <xdr:sp macro="" textlink="">
      <xdr:nvSpPr>
        <xdr:cNvPr id="78" name="フローチャート: 判断 77">
          <a:extLst>
            <a:ext uri="{FF2B5EF4-FFF2-40B4-BE49-F238E27FC236}">
              <a16:creationId xmlns:a16="http://schemas.microsoft.com/office/drawing/2014/main" id="{E93FAB79-BD48-4F3D-9654-38B791097C38}"/>
            </a:ext>
          </a:extLst>
        </xdr:cNvPr>
        <xdr:cNvSpPr/>
      </xdr:nvSpPr>
      <xdr:spPr>
        <a:xfrm>
          <a:off x="4711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83947</xdr:rowOff>
    </xdr:from>
    <xdr:to>
      <xdr:col>19</xdr:col>
      <xdr:colOff>187325</xdr:colOff>
      <xdr:row>31</xdr:row>
      <xdr:rowOff>14097</xdr:rowOff>
    </xdr:to>
    <xdr:sp macro="" textlink="">
      <xdr:nvSpPr>
        <xdr:cNvPr id="79" name="フローチャート: 判断 78">
          <a:extLst>
            <a:ext uri="{FF2B5EF4-FFF2-40B4-BE49-F238E27FC236}">
              <a16:creationId xmlns:a16="http://schemas.microsoft.com/office/drawing/2014/main" id="{3C02D5DA-576A-4131-9DB8-46906C304567}"/>
            </a:ext>
          </a:extLst>
        </xdr:cNvPr>
        <xdr:cNvSpPr/>
      </xdr:nvSpPr>
      <xdr:spPr>
        <a:xfrm>
          <a:off x="4000500" y="599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0" name="フローチャート: 判断 79">
          <a:extLst>
            <a:ext uri="{FF2B5EF4-FFF2-40B4-BE49-F238E27FC236}">
              <a16:creationId xmlns:a16="http://schemas.microsoft.com/office/drawing/2014/main" id="{B4E7889A-0BA9-4E7D-A813-793CDC0A843E}"/>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69723</xdr:rowOff>
    </xdr:from>
    <xdr:to>
      <xdr:col>11</xdr:col>
      <xdr:colOff>187325</xdr:colOff>
      <xdr:row>29</xdr:row>
      <xdr:rowOff>171323</xdr:rowOff>
    </xdr:to>
    <xdr:sp macro="" textlink="">
      <xdr:nvSpPr>
        <xdr:cNvPr id="81" name="フローチャート: 判断 80">
          <a:extLst>
            <a:ext uri="{FF2B5EF4-FFF2-40B4-BE49-F238E27FC236}">
              <a16:creationId xmlns:a16="http://schemas.microsoft.com/office/drawing/2014/main" id="{8C557F60-54B4-475B-9B94-7B994E9CB500}"/>
            </a:ext>
          </a:extLst>
        </xdr:cNvPr>
        <xdr:cNvSpPr/>
      </xdr:nvSpPr>
      <xdr:spPr>
        <a:xfrm>
          <a:off x="2476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82" name="フローチャート: 判断 81">
          <a:extLst>
            <a:ext uri="{FF2B5EF4-FFF2-40B4-BE49-F238E27FC236}">
              <a16:creationId xmlns:a16="http://schemas.microsoft.com/office/drawing/2014/main" id="{8656D7AD-988F-45DA-8BA8-6F97576C66BB}"/>
            </a:ext>
          </a:extLst>
        </xdr:cNvPr>
        <xdr:cNvSpPr/>
      </xdr:nvSpPr>
      <xdr:spPr>
        <a:xfrm>
          <a:off x="1714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5F438AC-2FFB-4A21-84F4-78BA1D34D4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47F0E6D-AE44-4A8C-8988-D92731827CA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CE2D849-08B3-4FDF-BB68-7DCC34AAE8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D8085D-B924-462F-B993-3AC0B5D45E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D3C0CB2-1B2D-4AF2-8A6E-0A4E5A79D56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81407</xdr:rowOff>
    </xdr:from>
    <xdr:to>
      <xdr:col>23</xdr:col>
      <xdr:colOff>136525</xdr:colOff>
      <xdr:row>29</xdr:row>
      <xdr:rowOff>11557</xdr:rowOff>
    </xdr:to>
    <xdr:sp macro="" textlink="">
      <xdr:nvSpPr>
        <xdr:cNvPr id="88" name="楕円 87">
          <a:extLst>
            <a:ext uri="{FF2B5EF4-FFF2-40B4-BE49-F238E27FC236}">
              <a16:creationId xmlns:a16="http://schemas.microsoft.com/office/drawing/2014/main" id="{BAF669ED-BC71-4501-ADAC-72341FED56C5}"/>
            </a:ext>
          </a:extLst>
        </xdr:cNvPr>
        <xdr:cNvSpPr/>
      </xdr:nvSpPr>
      <xdr:spPr>
        <a:xfrm>
          <a:off x="47117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34434</xdr:rowOff>
    </xdr:from>
    <xdr:ext cx="405111" cy="259045"/>
    <xdr:sp macro="" textlink="">
      <xdr:nvSpPr>
        <xdr:cNvPr id="89" name="有形固定資産減価償却率該当値テキスト">
          <a:extLst>
            <a:ext uri="{FF2B5EF4-FFF2-40B4-BE49-F238E27FC236}">
              <a16:creationId xmlns:a16="http://schemas.microsoft.com/office/drawing/2014/main" id="{94802B37-E93C-4C83-B120-D17F1ADCBCD0}"/>
            </a:ext>
          </a:extLst>
        </xdr:cNvPr>
        <xdr:cNvSpPr txBox="1"/>
      </xdr:nvSpPr>
      <xdr:spPr>
        <a:xfrm>
          <a:off x="4813300" y="560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8001</xdr:rowOff>
    </xdr:from>
    <xdr:to>
      <xdr:col>19</xdr:col>
      <xdr:colOff>187325</xdr:colOff>
      <xdr:row>28</xdr:row>
      <xdr:rowOff>109601</xdr:rowOff>
    </xdr:to>
    <xdr:sp macro="" textlink="">
      <xdr:nvSpPr>
        <xdr:cNvPr id="90" name="楕円 89">
          <a:extLst>
            <a:ext uri="{FF2B5EF4-FFF2-40B4-BE49-F238E27FC236}">
              <a16:creationId xmlns:a16="http://schemas.microsoft.com/office/drawing/2014/main" id="{606904B6-FD3C-4CDA-BD38-34157E783B4C}"/>
            </a:ext>
          </a:extLst>
        </xdr:cNvPr>
        <xdr:cNvSpPr/>
      </xdr:nvSpPr>
      <xdr:spPr>
        <a:xfrm>
          <a:off x="4000500" y="558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58801</xdr:rowOff>
    </xdr:from>
    <xdr:to>
      <xdr:col>23</xdr:col>
      <xdr:colOff>85725</xdr:colOff>
      <xdr:row>28</xdr:row>
      <xdr:rowOff>132207</xdr:rowOff>
    </xdr:to>
    <xdr:cxnSp macro="">
      <xdr:nvCxnSpPr>
        <xdr:cNvPr id="91" name="直線コネクタ 90">
          <a:extLst>
            <a:ext uri="{FF2B5EF4-FFF2-40B4-BE49-F238E27FC236}">
              <a16:creationId xmlns:a16="http://schemas.microsoft.com/office/drawing/2014/main" id="{FFA6E7C4-536F-42F0-9200-ABB4D382CF01}"/>
            </a:ext>
          </a:extLst>
        </xdr:cNvPr>
        <xdr:cNvCxnSpPr/>
      </xdr:nvCxnSpPr>
      <xdr:spPr>
        <a:xfrm>
          <a:off x="4051300" y="5630926"/>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118999</xdr:rowOff>
    </xdr:from>
    <xdr:to>
      <xdr:col>15</xdr:col>
      <xdr:colOff>187325</xdr:colOff>
      <xdr:row>28</xdr:row>
      <xdr:rowOff>49149</xdr:rowOff>
    </xdr:to>
    <xdr:sp macro="" textlink="">
      <xdr:nvSpPr>
        <xdr:cNvPr id="92" name="楕円 91">
          <a:extLst>
            <a:ext uri="{FF2B5EF4-FFF2-40B4-BE49-F238E27FC236}">
              <a16:creationId xmlns:a16="http://schemas.microsoft.com/office/drawing/2014/main" id="{B9E2F8D3-9803-454D-B6CF-3186D1C645D0}"/>
            </a:ext>
          </a:extLst>
        </xdr:cNvPr>
        <xdr:cNvSpPr/>
      </xdr:nvSpPr>
      <xdr:spPr>
        <a:xfrm>
          <a:off x="3238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169799</xdr:rowOff>
    </xdr:from>
    <xdr:to>
      <xdr:col>19</xdr:col>
      <xdr:colOff>136525</xdr:colOff>
      <xdr:row>28</xdr:row>
      <xdr:rowOff>58801</xdr:rowOff>
    </xdr:to>
    <xdr:cxnSp macro="">
      <xdr:nvCxnSpPr>
        <xdr:cNvPr id="93" name="直線コネクタ 92">
          <a:extLst>
            <a:ext uri="{FF2B5EF4-FFF2-40B4-BE49-F238E27FC236}">
              <a16:creationId xmlns:a16="http://schemas.microsoft.com/office/drawing/2014/main" id="{913709D6-88D9-4855-804B-3BD5BBB89F18}"/>
            </a:ext>
          </a:extLst>
        </xdr:cNvPr>
        <xdr:cNvCxnSpPr/>
      </xdr:nvCxnSpPr>
      <xdr:spPr>
        <a:xfrm>
          <a:off x="3289300" y="557047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113411</xdr:rowOff>
    </xdr:from>
    <xdr:to>
      <xdr:col>11</xdr:col>
      <xdr:colOff>187325</xdr:colOff>
      <xdr:row>27</xdr:row>
      <xdr:rowOff>43561</xdr:rowOff>
    </xdr:to>
    <xdr:sp macro="" textlink="">
      <xdr:nvSpPr>
        <xdr:cNvPr id="94" name="楕円 93">
          <a:extLst>
            <a:ext uri="{FF2B5EF4-FFF2-40B4-BE49-F238E27FC236}">
              <a16:creationId xmlns:a16="http://schemas.microsoft.com/office/drawing/2014/main" id="{0893C47F-AB2F-4069-87D4-6974801562DA}"/>
            </a:ext>
          </a:extLst>
        </xdr:cNvPr>
        <xdr:cNvSpPr/>
      </xdr:nvSpPr>
      <xdr:spPr>
        <a:xfrm>
          <a:off x="2476500" y="53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164211</xdr:rowOff>
    </xdr:from>
    <xdr:to>
      <xdr:col>15</xdr:col>
      <xdr:colOff>136525</xdr:colOff>
      <xdr:row>27</xdr:row>
      <xdr:rowOff>169799</xdr:rowOff>
    </xdr:to>
    <xdr:cxnSp macro="">
      <xdr:nvCxnSpPr>
        <xdr:cNvPr id="95" name="直線コネクタ 94">
          <a:extLst>
            <a:ext uri="{FF2B5EF4-FFF2-40B4-BE49-F238E27FC236}">
              <a16:creationId xmlns:a16="http://schemas.microsoft.com/office/drawing/2014/main" id="{A1F7A43D-83BD-4159-BE5D-D091B234A298}"/>
            </a:ext>
          </a:extLst>
        </xdr:cNvPr>
        <xdr:cNvCxnSpPr/>
      </xdr:nvCxnSpPr>
      <xdr:spPr>
        <a:xfrm>
          <a:off x="2527300" y="5393436"/>
          <a:ext cx="7620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5224</xdr:rowOff>
    </xdr:from>
    <xdr:ext cx="405111" cy="259045"/>
    <xdr:sp macro="" textlink="">
      <xdr:nvSpPr>
        <xdr:cNvPr id="96" name="n_1aveValue有形固定資産減価償却率">
          <a:extLst>
            <a:ext uri="{FF2B5EF4-FFF2-40B4-BE49-F238E27FC236}">
              <a16:creationId xmlns:a16="http://schemas.microsoft.com/office/drawing/2014/main" id="{762F9ECB-06F1-49B0-909B-C77817086878}"/>
            </a:ext>
          </a:extLst>
        </xdr:cNvPr>
        <xdr:cNvSpPr txBox="1"/>
      </xdr:nvSpPr>
      <xdr:spPr>
        <a:xfrm>
          <a:off x="3836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7" name="n_2aveValue有形固定資産減価償却率">
          <a:extLst>
            <a:ext uri="{FF2B5EF4-FFF2-40B4-BE49-F238E27FC236}">
              <a16:creationId xmlns:a16="http://schemas.microsoft.com/office/drawing/2014/main" id="{DC578064-C063-4404-B60F-18A8BB543FE0}"/>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162450</xdr:rowOff>
    </xdr:from>
    <xdr:ext cx="405111" cy="259045"/>
    <xdr:sp macro="" textlink="">
      <xdr:nvSpPr>
        <xdr:cNvPr id="98" name="n_3aveValue有形固定資産減価償却率">
          <a:extLst>
            <a:ext uri="{FF2B5EF4-FFF2-40B4-BE49-F238E27FC236}">
              <a16:creationId xmlns:a16="http://schemas.microsoft.com/office/drawing/2014/main" id="{664073C6-7983-4C6D-8366-1EA6C58A6018}"/>
            </a:ext>
          </a:extLst>
        </xdr:cNvPr>
        <xdr:cNvSpPr txBox="1"/>
      </xdr:nvSpPr>
      <xdr:spPr>
        <a:xfrm>
          <a:off x="2324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170578</xdr:rowOff>
    </xdr:from>
    <xdr:ext cx="405111" cy="259045"/>
    <xdr:sp macro="" textlink="">
      <xdr:nvSpPr>
        <xdr:cNvPr id="99" name="n_4aveValue有形固定資産減価償却率">
          <a:extLst>
            <a:ext uri="{FF2B5EF4-FFF2-40B4-BE49-F238E27FC236}">
              <a16:creationId xmlns:a16="http://schemas.microsoft.com/office/drawing/2014/main" id="{60E21288-27B4-45C0-8179-EBC0887BBDF0}"/>
            </a:ext>
          </a:extLst>
        </xdr:cNvPr>
        <xdr:cNvSpPr txBox="1"/>
      </xdr:nvSpPr>
      <xdr:spPr>
        <a:xfrm>
          <a:off x="1562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126128</xdr:rowOff>
    </xdr:from>
    <xdr:ext cx="405111" cy="259045"/>
    <xdr:sp macro="" textlink="">
      <xdr:nvSpPr>
        <xdr:cNvPr id="100" name="n_1mainValue有形固定資産減価償却率">
          <a:extLst>
            <a:ext uri="{FF2B5EF4-FFF2-40B4-BE49-F238E27FC236}">
              <a16:creationId xmlns:a16="http://schemas.microsoft.com/office/drawing/2014/main" id="{D9143750-2AB4-4F8C-9EF1-2DD80D3EDF5B}"/>
            </a:ext>
          </a:extLst>
        </xdr:cNvPr>
        <xdr:cNvSpPr txBox="1"/>
      </xdr:nvSpPr>
      <xdr:spPr>
        <a:xfrm>
          <a:off x="3836044" y="535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65676</xdr:rowOff>
    </xdr:from>
    <xdr:ext cx="405111" cy="259045"/>
    <xdr:sp macro="" textlink="">
      <xdr:nvSpPr>
        <xdr:cNvPr id="101" name="n_2mainValue有形固定資産減価償却率">
          <a:extLst>
            <a:ext uri="{FF2B5EF4-FFF2-40B4-BE49-F238E27FC236}">
              <a16:creationId xmlns:a16="http://schemas.microsoft.com/office/drawing/2014/main" id="{96817314-3DF1-4B09-AF0A-109D3A1252CC}"/>
            </a:ext>
          </a:extLst>
        </xdr:cNvPr>
        <xdr:cNvSpPr txBox="1"/>
      </xdr:nvSpPr>
      <xdr:spPr>
        <a:xfrm>
          <a:off x="3086744"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60088</xdr:rowOff>
    </xdr:from>
    <xdr:ext cx="405111" cy="259045"/>
    <xdr:sp macro="" textlink="">
      <xdr:nvSpPr>
        <xdr:cNvPr id="102" name="n_3mainValue有形固定資産減価償却率">
          <a:extLst>
            <a:ext uri="{FF2B5EF4-FFF2-40B4-BE49-F238E27FC236}">
              <a16:creationId xmlns:a16="http://schemas.microsoft.com/office/drawing/2014/main" id="{AF389C74-6159-4FEA-8C15-06AD8C029507}"/>
            </a:ext>
          </a:extLst>
        </xdr:cNvPr>
        <xdr:cNvSpPr txBox="1"/>
      </xdr:nvSpPr>
      <xdr:spPr>
        <a:xfrm>
          <a:off x="2324744" y="511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0D926F9-29CB-4506-8087-8E21C44F82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6932018F-689C-4746-8C68-32426D1D8ED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BA4F3778-6D9B-4C84-AB45-760BFDD236D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998D1C9-C5A7-4102-A172-EF52275965A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DA630E4-BBD9-488F-9CBD-E2E04F451CE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4E593CE-80E6-4515-8781-F063763391B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3871F377-B7E0-4A76-AF91-218C7BFB94A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76DB75DA-3464-4945-A51F-6B86F8BCA5D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2F04910-56B7-4D77-9619-9F4F6FCD0B4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AD4D924-755E-4AC4-A7B3-B2FD965415D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8CB86A6-4C36-45CD-A11E-CD9B9A455F0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AE72C0A8-97B9-42C5-AA57-DF2F353B1CC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DEEBB9E2-F54F-488C-87C3-76C61BF42EE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低い状況にあるのは、町村合併以降、地方債の発行額を抑制し、基金への積立を積極的に取り組んでいることによるものと推測される。令和２年度では庁舎建設に係る合併特例債の発行により比率が上昇し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65EF8A38-C3BA-4CA1-B783-8CC50163758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6F4E654-6296-4F51-AC0F-290DAD66A1B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C08C774A-3A06-4205-9564-D5AADB8FDB7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79A42710-64AF-43BF-8209-F4606F48722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44623020-FB37-4FA1-A524-0E2159A1207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7A0F9D77-61C9-4367-BA62-D347034AEF7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FD3B3E98-E18C-49D4-ABCC-A276B32AB0C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50BA7CDE-5C71-4FCD-9CBB-8454A356374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C36C8328-864B-46E4-BB27-80701A583C7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B11AF4F5-0C87-43A4-B425-C2CBA1C3B21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5AC28B65-06A3-473A-AD91-D0534BA888B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D585FF97-119D-43BF-B2C8-1C0150A038A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CA67D518-4BD1-4361-9A08-72E46109E8F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61A9982-ED6E-4D5F-9733-9FFE648176D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F95B96F-FD6A-469D-BAA4-E3CF999A69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1" name="直線コネクタ 130">
          <a:extLst>
            <a:ext uri="{FF2B5EF4-FFF2-40B4-BE49-F238E27FC236}">
              <a16:creationId xmlns:a16="http://schemas.microsoft.com/office/drawing/2014/main" id="{4AA02075-5F6F-4B00-AC6D-7CCE3D70647B}"/>
            </a:ext>
          </a:extLst>
        </xdr:cNvPr>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2" name="債務償還比率最小値テキスト">
          <a:extLst>
            <a:ext uri="{FF2B5EF4-FFF2-40B4-BE49-F238E27FC236}">
              <a16:creationId xmlns:a16="http://schemas.microsoft.com/office/drawing/2014/main" id="{35B9BADD-5A99-47B2-B3B8-38F5D0420916}"/>
            </a:ext>
          </a:extLst>
        </xdr:cNvPr>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3" name="直線コネクタ 132">
          <a:extLst>
            <a:ext uri="{FF2B5EF4-FFF2-40B4-BE49-F238E27FC236}">
              <a16:creationId xmlns:a16="http://schemas.microsoft.com/office/drawing/2014/main" id="{4A69DFE6-271B-4CCA-8341-6CEAA3D1DE4B}"/>
            </a:ext>
          </a:extLst>
        </xdr:cNvPr>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57A734D5-6A8E-4DBC-921B-0F093C6DC85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7396534-9D3B-42C0-94C4-0EF13DD0B1B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36" name="債務償還比率平均値テキスト">
          <a:extLst>
            <a:ext uri="{FF2B5EF4-FFF2-40B4-BE49-F238E27FC236}">
              <a16:creationId xmlns:a16="http://schemas.microsoft.com/office/drawing/2014/main" id="{D24AE992-BCEF-41A9-91B6-97A5ABC4C8C0}"/>
            </a:ext>
          </a:extLst>
        </xdr:cNvPr>
        <xdr:cNvSpPr txBox="1"/>
      </xdr:nvSpPr>
      <xdr:spPr>
        <a:xfrm>
          <a:off x="14846300" y="591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37" name="フローチャート: 判断 136">
          <a:extLst>
            <a:ext uri="{FF2B5EF4-FFF2-40B4-BE49-F238E27FC236}">
              <a16:creationId xmlns:a16="http://schemas.microsoft.com/office/drawing/2014/main" id="{332FCDDE-0596-4EB3-88FB-39F68633960E}"/>
            </a:ext>
          </a:extLst>
        </xdr:cNvPr>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38" name="フローチャート: 判断 137">
          <a:extLst>
            <a:ext uri="{FF2B5EF4-FFF2-40B4-BE49-F238E27FC236}">
              <a16:creationId xmlns:a16="http://schemas.microsoft.com/office/drawing/2014/main" id="{9FDE68E2-1605-4526-886E-057F61165243}"/>
            </a:ext>
          </a:extLst>
        </xdr:cNvPr>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39" name="フローチャート: 判断 138">
          <a:extLst>
            <a:ext uri="{FF2B5EF4-FFF2-40B4-BE49-F238E27FC236}">
              <a16:creationId xmlns:a16="http://schemas.microsoft.com/office/drawing/2014/main" id="{A266D90C-7C0E-4733-98B7-87C431999E62}"/>
            </a:ext>
          </a:extLst>
        </xdr:cNvPr>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0" name="フローチャート: 判断 139">
          <a:extLst>
            <a:ext uri="{FF2B5EF4-FFF2-40B4-BE49-F238E27FC236}">
              <a16:creationId xmlns:a16="http://schemas.microsoft.com/office/drawing/2014/main" id="{EFEADCD9-E8A1-454E-A7B4-F55E962C6614}"/>
            </a:ext>
          </a:extLst>
        </xdr:cNvPr>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1" name="フローチャート: 判断 140">
          <a:extLst>
            <a:ext uri="{FF2B5EF4-FFF2-40B4-BE49-F238E27FC236}">
              <a16:creationId xmlns:a16="http://schemas.microsoft.com/office/drawing/2014/main" id="{E83C2A4B-A320-4B6E-9A7B-0A446AC68D1F}"/>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06701F-DBC6-44FC-A47C-C015129167E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69B6779-C733-4DC9-8FEE-AF821E44990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AF64050-E46F-4D9B-A35E-61844D8B62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D0AE46A-28C9-432B-BBD4-00D2F3CE5E5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4BD6CA9-E2A2-4938-94A0-8B2CDC1FDCB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103897</xdr:rowOff>
    </xdr:from>
    <xdr:to>
      <xdr:col>76</xdr:col>
      <xdr:colOff>73025</xdr:colOff>
      <xdr:row>29</xdr:row>
      <xdr:rowOff>34047</xdr:rowOff>
    </xdr:to>
    <xdr:sp macro="" textlink="">
      <xdr:nvSpPr>
        <xdr:cNvPr id="147" name="楕円 146">
          <a:extLst>
            <a:ext uri="{FF2B5EF4-FFF2-40B4-BE49-F238E27FC236}">
              <a16:creationId xmlns:a16="http://schemas.microsoft.com/office/drawing/2014/main" id="{0D9A6A34-B477-47FF-B953-8DE9A2BBDE3E}"/>
            </a:ext>
          </a:extLst>
        </xdr:cNvPr>
        <xdr:cNvSpPr/>
      </xdr:nvSpPr>
      <xdr:spPr>
        <a:xfrm>
          <a:off x="14744700" y="56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126774</xdr:rowOff>
    </xdr:from>
    <xdr:ext cx="469744" cy="259045"/>
    <xdr:sp macro="" textlink="">
      <xdr:nvSpPr>
        <xdr:cNvPr id="148" name="債務償還比率該当値テキスト">
          <a:extLst>
            <a:ext uri="{FF2B5EF4-FFF2-40B4-BE49-F238E27FC236}">
              <a16:creationId xmlns:a16="http://schemas.microsoft.com/office/drawing/2014/main" id="{7C4357CB-FE84-4832-AB37-B3D69E706EB7}"/>
            </a:ext>
          </a:extLst>
        </xdr:cNvPr>
        <xdr:cNvSpPr txBox="1"/>
      </xdr:nvSpPr>
      <xdr:spPr>
        <a:xfrm>
          <a:off x="14846300" y="55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88784</xdr:rowOff>
    </xdr:from>
    <xdr:to>
      <xdr:col>72</xdr:col>
      <xdr:colOff>123825</xdr:colOff>
      <xdr:row>29</xdr:row>
      <xdr:rowOff>18934</xdr:rowOff>
    </xdr:to>
    <xdr:sp macro="" textlink="">
      <xdr:nvSpPr>
        <xdr:cNvPr id="149" name="楕円 148">
          <a:extLst>
            <a:ext uri="{FF2B5EF4-FFF2-40B4-BE49-F238E27FC236}">
              <a16:creationId xmlns:a16="http://schemas.microsoft.com/office/drawing/2014/main" id="{26F1A9A3-9DF0-4A48-B9F3-0D707676994C}"/>
            </a:ext>
          </a:extLst>
        </xdr:cNvPr>
        <xdr:cNvSpPr/>
      </xdr:nvSpPr>
      <xdr:spPr>
        <a:xfrm>
          <a:off x="14033500" y="56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139584</xdr:rowOff>
    </xdr:from>
    <xdr:to>
      <xdr:col>76</xdr:col>
      <xdr:colOff>22225</xdr:colOff>
      <xdr:row>28</xdr:row>
      <xdr:rowOff>154697</xdr:rowOff>
    </xdr:to>
    <xdr:cxnSp macro="">
      <xdr:nvCxnSpPr>
        <xdr:cNvPr id="150" name="直線コネクタ 149">
          <a:extLst>
            <a:ext uri="{FF2B5EF4-FFF2-40B4-BE49-F238E27FC236}">
              <a16:creationId xmlns:a16="http://schemas.microsoft.com/office/drawing/2014/main" id="{31752DA7-4255-4DFE-A9B4-ADD953F37DB3}"/>
            </a:ext>
          </a:extLst>
        </xdr:cNvPr>
        <xdr:cNvCxnSpPr/>
      </xdr:nvCxnSpPr>
      <xdr:spPr>
        <a:xfrm>
          <a:off x="14084300" y="5711709"/>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170106</xdr:rowOff>
    </xdr:from>
    <xdr:to>
      <xdr:col>68</xdr:col>
      <xdr:colOff>123825</xdr:colOff>
      <xdr:row>29</xdr:row>
      <xdr:rowOff>100256</xdr:rowOff>
    </xdr:to>
    <xdr:sp macro="" textlink="">
      <xdr:nvSpPr>
        <xdr:cNvPr id="151" name="楕円 150">
          <a:extLst>
            <a:ext uri="{FF2B5EF4-FFF2-40B4-BE49-F238E27FC236}">
              <a16:creationId xmlns:a16="http://schemas.microsoft.com/office/drawing/2014/main" id="{54F34339-FE9C-4ADD-9539-EB5FB77FC454}"/>
            </a:ext>
          </a:extLst>
        </xdr:cNvPr>
        <xdr:cNvSpPr/>
      </xdr:nvSpPr>
      <xdr:spPr>
        <a:xfrm>
          <a:off x="13271500" y="57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139584</xdr:rowOff>
    </xdr:from>
    <xdr:to>
      <xdr:col>72</xdr:col>
      <xdr:colOff>73025</xdr:colOff>
      <xdr:row>29</xdr:row>
      <xdr:rowOff>49456</xdr:rowOff>
    </xdr:to>
    <xdr:cxnSp macro="">
      <xdr:nvCxnSpPr>
        <xdr:cNvPr id="152" name="直線コネクタ 151">
          <a:extLst>
            <a:ext uri="{FF2B5EF4-FFF2-40B4-BE49-F238E27FC236}">
              <a16:creationId xmlns:a16="http://schemas.microsoft.com/office/drawing/2014/main" id="{DECC2564-63BE-4885-A067-590F29D4C296}"/>
            </a:ext>
          </a:extLst>
        </xdr:cNvPr>
        <xdr:cNvCxnSpPr/>
      </xdr:nvCxnSpPr>
      <xdr:spPr>
        <a:xfrm flipV="1">
          <a:off x="13322300" y="5711709"/>
          <a:ext cx="762000" cy="8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4244</xdr:rowOff>
    </xdr:from>
    <xdr:to>
      <xdr:col>64</xdr:col>
      <xdr:colOff>123825</xdr:colOff>
      <xdr:row>30</xdr:row>
      <xdr:rowOff>105844</xdr:rowOff>
    </xdr:to>
    <xdr:sp macro="" textlink="">
      <xdr:nvSpPr>
        <xdr:cNvPr id="153" name="楕円 152">
          <a:extLst>
            <a:ext uri="{FF2B5EF4-FFF2-40B4-BE49-F238E27FC236}">
              <a16:creationId xmlns:a16="http://schemas.microsoft.com/office/drawing/2014/main" id="{EFE13C25-1569-4F7D-8B84-B80F4A026DC6}"/>
            </a:ext>
          </a:extLst>
        </xdr:cNvPr>
        <xdr:cNvSpPr/>
      </xdr:nvSpPr>
      <xdr:spPr>
        <a:xfrm>
          <a:off x="12509500" y="59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49456</xdr:rowOff>
    </xdr:from>
    <xdr:to>
      <xdr:col>68</xdr:col>
      <xdr:colOff>73025</xdr:colOff>
      <xdr:row>30</xdr:row>
      <xdr:rowOff>55044</xdr:rowOff>
    </xdr:to>
    <xdr:cxnSp macro="">
      <xdr:nvCxnSpPr>
        <xdr:cNvPr id="154" name="直線コネクタ 153">
          <a:extLst>
            <a:ext uri="{FF2B5EF4-FFF2-40B4-BE49-F238E27FC236}">
              <a16:creationId xmlns:a16="http://schemas.microsoft.com/office/drawing/2014/main" id="{6F907BBB-C742-43F4-BEFC-73BE200E7BC1}"/>
            </a:ext>
          </a:extLst>
        </xdr:cNvPr>
        <xdr:cNvCxnSpPr/>
      </xdr:nvCxnSpPr>
      <xdr:spPr>
        <a:xfrm flipV="1">
          <a:off x="12560300" y="5793031"/>
          <a:ext cx="7620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107315</xdr:rowOff>
    </xdr:from>
    <xdr:to>
      <xdr:col>60</xdr:col>
      <xdr:colOff>123825</xdr:colOff>
      <xdr:row>29</xdr:row>
      <xdr:rowOff>37465</xdr:rowOff>
    </xdr:to>
    <xdr:sp macro="" textlink="">
      <xdr:nvSpPr>
        <xdr:cNvPr id="155" name="楕円 154">
          <a:extLst>
            <a:ext uri="{FF2B5EF4-FFF2-40B4-BE49-F238E27FC236}">
              <a16:creationId xmlns:a16="http://schemas.microsoft.com/office/drawing/2014/main" id="{98755CAC-2940-4786-86C4-4B300156474B}"/>
            </a:ext>
          </a:extLst>
        </xdr:cNvPr>
        <xdr:cNvSpPr/>
      </xdr:nvSpPr>
      <xdr:spPr>
        <a:xfrm>
          <a:off x="11747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158115</xdr:rowOff>
    </xdr:from>
    <xdr:to>
      <xdr:col>64</xdr:col>
      <xdr:colOff>73025</xdr:colOff>
      <xdr:row>30</xdr:row>
      <xdr:rowOff>55044</xdr:rowOff>
    </xdr:to>
    <xdr:cxnSp macro="">
      <xdr:nvCxnSpPr>
        <xdr:cNvPr id="156" name="直線コネクタ 155">
          <a:extLst>
            <a:ext uri="{FF2B5EF4-FFF2-40B4-BE49-F238E27FC236}">
              <a16:creationId xmlns:a16="http://schemas.microsoft.com/office/drawing/2014/main" id="{B11D9034-FDD6-4E36-830A-401F29A48C71}"/>
            </a:ext>
          </a:extLst>
        </xdr:cNvPr>
        <xdr:cNvCxnSpPr/>
      </xdr:nvCxnSpPr>
      <xdr:spPr>
        <a:xfrm>
          <a:off x="11798300" y="5730240"/>
          <a:ext cx="762000" cy="23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57" name="n_1aveValue債務償還比率">
          <a:extLst>
            <a:ext uri="{FF2B5EF4-FFF2-40B4-BE49-F238E27FC236}">
              <a16:creationId xmlns:a16="http://schemas.microsoft.com/office/drawing/2014/main" id="{1BB3A4D7-403C-4DCF-A88E-BEE6260803AF}"/>
            </a:ext>
          </a:extLst>
        </xdr:cNvPr>
        <xdr:cNvSpPr txBox="1"/>
      </xdr:nvSpPr>
      <xdr:spPr>
        <a:xfrm>
          <a:off x="13836727" y="60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96971</xdr:rowOff>
    </xdr:from>
    <xdr:ext cx="469744" cy="259045"/>
    <xdr:sp macro="" textlink="">
      <xdr:nvSpPr>
        <xdr:cNvPr id="158" name="n_2aveValue債務償還比率">
          <a:extLst>
            <a:ext uri="{FF2B5EF4-FFF2-40B4-BE49-F238E27FC236}">
              <a16:creationId xmlns:a16="http://schemas.microsoft.com/office/drawing/2014/main" id="{490BBBB3-91AE-489B-B6AD-3536726D0B0A}"/>
            </a:ext>
          </a:extLst>
        </xdr:cNvPr>
        <xdr:cNvSpPr txBox="1"/>
      </xdr:nvSpPr>
      <xdr:spPr>
        <a:xfrm>
          <a:off x="13087427" y="60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59" name="n_3aveValue債務償還比率">
          <a:extLst>
            <a:ext uri="{FF2B5EF4-FFF2-40B4-BE49-F238E27FC236}">
              <a16:creationId xmlns:a16="http://schemas.microsoft.com/office/drawing/2014/main" id="{A10D27A8-BC66-4EE7-BAB7-2C390976DEF4}"/>
            </a:ext>
          </a:extLst>
        </xdr:cNvPr>
        <xdr:cNvSpPr txBox="1"/>
      </xdr:nvSpPr>
      <xdr:spPr>
        <a:xfrm>
          <a:off x="12325427"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0" name="n_4aveValue債務償還比率">
          <a:extLst>
            <a:ext uri="{FF2B5EF4-FFF2-40B4-BE49-F238E27FC236}">
              <a16:creationId xmlns:a16="http://schemas.microsoft.com/office/drawing/2014/main" id="{909E999B-8F6C-4826-9B4E-D618618A25B5}"/>
            </a:ext>
          </a:extLst>
        </xdr:cNvPr>
        <xdr:cNvSpPr txBox="1"/>
      </xdr:nvSpPr>
      <xdr:spPr>
        <a:xfrm>
          <a:off x="11563427" y="63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35461</xdr:rowOff>
    </xdr:from>
    <xdr:ext cx="469744" cy="259045"/>
    <xdr:sp macro="" textlink="">
      <xdr:nvSpPr>
        <xdr:cNvPr id="161" name="n_1mainValue債務償還比率">
          <a:extLst>
            <a:ext uri="{FF2B5EF4-FFF2-40B4-BE49-F238E27FC236}">
              <a16:creationId xmlns:a16="http://schemas.microsoft.com/office/drawing/2014/main" id="{68FDC284-4CB3-43A0-9B6A-C5C60AF74259}"/>
            </a:ext>
          </a:extLst>
        </xdr:cNvPr>
        <xdr:cNvSpPr txBox="1"/>
      </xdr:nvSpPr>
      <xdr:spPr>
        <a:xfrm>
          <a:off x="13836727" y="54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116783</xdr:rowOff>
    </xdr:from>
    <xdr:ext cx="469744" cy="259045"/>
    <xdr:sp macro="" textlink="">
      <xdr:nvSpPr>
        <xdr:cNvPr id="162" name="n_2mainValue債務償還比率">
          <a:extLst>
            <a:ext uri="{FF2B5EF4-FFF2-40B4-BE49-F238E27FC236}">
              <a16:creationId xmlns:a16="http://schemas.microsoft.com/office/drawing/2014/main" id="{972F8E05-7902-42DA-A34D-385DDD2E649B}"/>
            </a:ext>
          </a:extLst>
        </xdr:cNvPr>
        <xdr:cNvSpPr txBox="1"/>
      </xdr:nvSpPr>
      <xdr:spPr>
        <a:xfrm>
          <a:off x="13087427" y="55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122371</xdr:rowOff>
    </xdr:from>
    <xdr:ext cx="469744" cy="259045"/>
    <xdr:sp macro="" textlink="">
      <xdr:nvSpPr>
        <xdr:cNvPr id="163" name="n_3mainValue債務償還比率">
          <a:extLst>
            <a:ext uri="{FF2B5EF4-FFF2-40B4-BE49-F238E27FC236}">
              <a16:creationId xmlns:a16="http://schemas.microsoft.com/office/drawing/2014/main" id="{C2CDA3FB-E720-47B7-A2D7-74985C0D874C}"/>
            </a:ext>
          </a:extLst>
        </xdr:cNvPr>
        <xdr:cNvSpPr txBox="1"/>
      </xdr:nvSpPr>
      <xdr:spPr>
        <a:xfrm>
          <a:off x="12325427" y="5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53992</xdr:rowOff>
    </xdr:from>
    <xdr:ext cx="469744" cy="259045"/>
    <xdr:sp macro="" textlink="">
      <xdr:nvSpPr>
        <xdr:cNvPr id="164" name="n_4mainValue債務償還比率">
          <a:extLst>
            <a:ext uri="{FF2B5EF4-FFF2-40B4-BE49-F238E27FC236}">
              <a16:creationId xmlns:a16="http://schemas.microsoft.com/office/drawing/2014/main" id="{BA4DFA87-7D8E-4DA4-9895-B7BB9035A676}"/>
            </a:ext>
          </a:extLst>
        </xdr:cNvPr>
        <xdr:cNvSpPr txBox="1"/>
      </xdr:nvSpPr>
      <xdr:spPr>
        <a:xfrm>
          <a:off x="11563427" y="54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75C189A-C08A-445C-9974-E38F6BD8DC7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D7BF547F-812F-4CBA-83C9-D8BE29D3027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B9DD058F-43CA-4D7E-8194-39456678FD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E8D7FDC-2496-497E-9048-C8761260E93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C9B91D0-30E7-4D03-A116-716396CC5D9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3BA2223-1A60-4BA6-98F0-6AA23A03BF5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A5DB54-1E10-4997-925B-3398D76451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3914FA-D7BF-4692-8B49-37E719C750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B31A74-219D-4511-B25B-3E420CE4F8B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04B5AC-C1C6-473B-848B-66FD68D99D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61FD72-7D7D-43FF-97B7-8A829CFCB6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75BB08-7C5F-4A2B-BD4F-20E42C3815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6F8235-1275-46BE-ADD3-1267484EAD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A60FF5-AD42-4B1C-8210-9DF8C26B19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1D08BA-FD58-4C01-821E-0B029D3327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611CD2-79C9-4340-A40F-3C27E35E91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16,543
16,478
153.12
11,891,874
11,617,568
238,922
6,746,019
11,576,373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C23F94-53F4-4A04-88F4-AB5B0F408E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F43215-12FC-44A4-B4F5-FD1AEB96FF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AA3242-924D-4070-9D2B-DA2057058D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28A40D-31B1-4A2E-AD0B-00A8331ACB3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39E7C6-6F12-4D88-BF93-057AF6C5A76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3932163-4582-4CCA-BAF0-A7E042DF2BB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053826-A0FF-435A-8BE3-81BCCF64D2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37280E-CEE6-4D52-B5C9-B1A6BC2DE2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E65062-E785-4718-A3B2-B253DD12AF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DBAFF8-67A8-430E-9948-5838D23441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007100-F4E3-4AF9-9DB1-81D75A238E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84861B-1BC7-4FE9-B2C0-34561B8DB0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3007B1-3F9B-493A-8FE9-7BDEC0EC54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CD0FBA-4F6B-443D-A844-41858BF208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7E308D-3FC2-429E-A653-C65EDB2F75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F4A2B4-B01E-482A-B0DE-CDA1112A8D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C5DCF5-3612-4468-9782-4E3367A7DA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2F953E-2EBD-4CF2-B68E-3C3ECF268D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6FDBB1-52BD-4747-AF4C-A033F7F06C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0BBB7C-390D-48C3-B81E-C346AE8512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AC2C46-3DAD-4D41-B896-DC9400C7EB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F07B7E-10C1-4C7D-B969-68706FFF38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10E536-B3DD-4557-8055-B6CF8D9804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4B8B8D-EC19-4646-B317-2997B1E66E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1F36A0-F510-48A9-969F-C282999714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59137F-CD27-4314-8539-B04D942290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560C32-8FBA-4D88-B29E-CBD16D0FC9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AD3492-4416-42D9-9DBE-EF8B0DA29D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520533-B5F9-4D48-9BCB-33748DEE6E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140B3F-0385-4A03-8359-E8E8F09E566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1E443D-E44E-4DF0-B8AD-E759A42165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5D0801-26B6-4E4B-B0B4-FF5DB6E2F8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04BFFBE-9595-40A3-BF63-9CF786B694C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F819CCFE-60C9-4F4C-B3CE-F5C872C14868}"/>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09AB2A2-EEF6-46EF-9A1C-EB441DC9C8E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9D677FC-ACA1-4C32-A98D-CCEDD685F8F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CB19EC-9016-4A1D-AEF9-77E3EC82812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0C5B2BB-767B-46A8-A6B4-04BA89569DD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37FA580-E017-4305-8E1E-45B1646CD2B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C263BA7-8587-4648-BF06-D3FF30FEF34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56E3843-1618-49C8-A327-AF6D29D4C87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2E304FE-FD33-411C-9EB5-73EC4BA3F41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B16CDEB-D343-4FF8-A5C4-78EA249B68C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5E48740E-D404-4923-AB32-F78379C353E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EE4787C-143C-4E6C-9F54-BE2F77A775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24D9F083-61A6-4035-9CA3-60E88BC96B9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AD3AA3E2-D5EB-4690-827D-58562DD4D5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F0F076B1-E5F0-45D1-AB6A-4B8A7F6C01F0}"/>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EC954437-E535-4340-B8EF-3E148FA927C2}"/>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19318A5F-C842-409A-AF73-F0CCAFC01197}"/>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66A0D299-1797-401E-948E-5627045FFC36}"/>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1A7DC19E-C49D-4E14-B1DD-F64C9719F3AE}"/>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136089</xdr:rowOff>
    </xdr:from>
    <xdr:ext cx="405111" cy="259045"/>
    <xdr:sp macro="" textlink="">
      <xdr:nvSpPr>
        <xdr:cNvPr id="64" name="【道路】&#10;有形固定資産減価償却率平均値テキスト">
          <a:extLst>
            <a:ext uri="{FF2B5EF4-FFF2-40B4-BE49-F238E27FC236}">
              <a16:creationId xmlns:a16="http://schemas.microsoft.com/office/drawing/2014/main" id="{DFDA65AD-73D9-4C8E-B9B3-A13F19C84BD9}"/>
            </a:ext>
          </a:extLst>
        </xdr:cNvPr>
        <xdr:cNvSpPr txBox="1"/>
      </xdr:nvSpPr>
      <xdr:spPr>
        <a:xfrm>
          <a:off x="4673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3E04136C-3789-4BDF-B047-415CB23ED84C}"/>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116B878E-4597-4A27-A691-04ECCD8B1D6A}"/>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ACBDCBD0-69F5-4470-81BC-20B1C58DB326}"/>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1C96AA14-39B0-4E53-B1FC-242BC231A6A5}"/>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8254FA93-49A0-434C-B4CE-2689A87CE560}"/>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164EF6-4F35-4184-AC88-156508B262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CBD7AE0-1B90-478C-88E1-AC68300D7EA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B13519F-1F19-4DA7-A104-0E22BAD757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715EAFC-0E1A-4454-8BF6-6B838EA8C9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8D0FE207-A797-4D07-AB77-FDAB9228C0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128270</xdr:rowOff>
    </xdr:from>
    <xdr:to>
      <xdr:col>24</xdr:col>
      <xdr:colOff>114300</xdr:colOff>
      <xdr:row>34</xdr:row>
      <xdr:rowOff>58420</xdr:rowOff>
    </xdr:to>
    <xdr:sp macro="" textlink="">
      <xdr:nvSpPr>
        <xdr:cNvPr id="75" name="楕円 74">
          <a:extLst>
            <a:ext uri="{FF2B5EF4-FFF2-40B4-BE49-F238E27FC236}">
              <a16:creationId xmlns:a16="http://schemas.microsoft.com/office/drawing/2014/main" id="{036CCDF8-E4D7-49F3-B9CC-F2973CC982E6}"/>
            </a:ext>
          </a:extLst>
        </xdr:cNvPr>
        <xdr:cNvSpPr/>
      </xdr:nvSpPr>
      <xdr:spPr>
        <a:xfrm>
          <a:off x="4584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81297</xdr:rowOff>
    </xdr:from>
    <xdr:ext cx="405111" cy="259045"/>
    <xdr:sp macro="" textlink="">
      <xdr:nvSpPr>
        <xdr:cNvPr id="76" name="【道路】&#10;有形固定資産減価償却率該当値テキスト">
          <a:extLst>
            <a:ext uri="{FF2B5EF4-FFF2-40B4-BE49-F238E27FC236}">
              <a16:creationId xmlns:a16="http://schemas.microsoft.com/office/drawing/2014/main" id="{1952E02F-2DCA-4C65-BB7B-141489D6BBCB}"/>
            </a:ext>
          </a:extLst>
        </xdr:cNvPr>
        <xdr:cNvSpPr txBox="1"/>
      </xdr:nvSpPr>
      <xdr:spPr>
        <a:xfrm>
          <a:off x="4673600"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72753</xdr:rowOff>
    </xdr:from>
    <xdr:to>
      <xdr:col>20</xdr:col>
      <xdr:colOff>38100</xdr:colOff>
      <xdr:row>34</xdr:row>
      <xdr:rowOff>2903</xdr:rowOff>
    </xdr:to>
    <xdr:sp macro="" textlink="">
      <xdr:nvSpPr>
        <xdr:cNvPr id="77" name="楕円 76">
          <a:extLst>
            <a:ext uri="{FF2B5EF4-FFF2-40B4-BE49-F238E27FC236}">
              <a16:creationId xmlns:a16="http://schemas.microsoft.com/office/drawing/2014/main" id="{535CC909-CF49-43A5-988F-C8EB596F78FC}"/>
            </a:ext>
          </a:extLst>
        </xdr:cNvPr>
        <xdr:cNvSpPr/>
      </xdr:nvSpPr>
      <xdr:spPr>
        <a:xfrm>
          <a:off x="37465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123553</xdr:rowOff>
    </xdr:from>
    <xdr:to>
      <xdr:col>24</xdr:col>
      <xdr:colOff>63500</xdr:colOff>
      <xdr:row>34</xdr:row>
      <xdr:rowOff>7620</xdr:rowOff>
    </xdr:to>
    <xdr:cxnSp macro="">
      <xdr:nvCxnSpPr>
        <xdr:cNvPr id="78" name="直線コネクタ 77">
          <a:extLst>
            <a:ext uri="{FF2B5EF4-FFF2-40B4-BE49-F238E27FC236}">
              <a16:creationId xmlns:a16="http://schemas.microsoft.com/office/drawing/2014/main" id="{4E1552DF-F63D-4BED-8EF5-75E0C14E0026}"/>
            </a:ext>
          </a:extLst>
        </xdr:cNvPr>
        <xdr:cNvCxnSpPr/>
      </xdr:nvCxnSpPr>
      <xdr:spPr>
        <a:xfrm>
          <a:off x="3797300" y="578140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13970</xdr:rowOff>
    </xdr:from>
    <xdr:to>
      <xdr:col>15</xdr:col>
      <xdr:colOff>101600</xdr:colOff>
      <xdr:row>33</xdr:row>
      <xdr:rowOff>115570</xdr:rowOff>
    </xdr:to>
    <xdr:sp macro="" textlink="">
      <xdr:nvSpPr>
        <xdr:cNvPr id="79" name="楕円 78">
          <a:extLst>
            <a:ext uri="{FF2B5EF4-FFF2-40B4-BE49-F238E27FC236}">
              <a16:creationId xmlns:a16="http://schemas.microsoft.com/office/drawing/2014/main" id="{AD22EF91-23A6-4590-8B3C-C6644099A7F1}"/>
            </a:ext>
          </a:extLst>
        </xdr:cNvPr>
        <xdr:cNvSpPr/>
      </xdr:nvSpPr>
      <xdr:spPr>
        <a:xfrm>
          <a:off x="2857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64770</xdr:rowOff>
    </xdr:from>
    <xdr:to>
      <xdr:col>19</xdr:col>
      <xdr:colOff>177800</xdr:colOff>
      <xdr:row>33</xdr:row>
      <xdr:rowOff>123553</xdr:rowOff>
    </xdr:to>
    <xdr:cxnSp macro="">
      <xdr:nvCxnSpPr>
        <xdr:cNvPr id="80" name="直線コネクタ 79">
          <a:extLst>
            <a:ext uri="{FF2B5EF4-FFF2-40B4-BE49-F238E27FC236}">
              <a16:creationId xmlns:a16="http://schemas.microsoft.com/office/drawing/2014/main" id="{55F0B1E7-BC56-42A3-86BE-055A1C023DDB}"/>
            </a:ext>
          </a:extLst>
        </xdr:cNvPr>
        <xdr:cNvCxnSpPr/>
      </xdr:nvCxnSpPr>
      <xdr:spPr>
        <a:xfrm>
          <a:off x="2908300" y="57226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1" name="楕円 80">
          <a:extLst>
            <a:ext uri="{FF2B5EF4-FFF2-40B4-BE49-F238E27FC236}">
              <a16:creationId xmlns:a16="http://schemas.microsoft.com/office/drawing/2014/main" id="{66444012-95B7-409B-ADDC-E5C596F3FFDD}"/>
            </a:ext>
          </a:extLst>
        </xdr:cNvPr>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64770</xdr:rowOff>
    </xdr:to>
    <xdr:cxnSp macro="">
      <xdr:nvCxnSpPr>
        <xdr:cNvPr id="82" name="直線コネクタ 81">
          <a:extLst>
            <a:ext uri="{FF2B5EF4-FFF2-40B4-BE49-F238E27FC236}">
              <a16:creationId xmlns:a16="http://schemas.microsoft.com/office/drawing/2014/main" id="{9B59DDB8-6AE4-4AB8-9E7C-865A863B067B}"/>
            </a:ext>
          </a:extLst>
        </xdr:cNvPr>
        <xdr:cNvCxnSpPr/>
      </xdr:nvCxnSpPr>
      <xdr:spPr>
        <a:xfrm>
          <a:off x="2019300" y="566057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162214</xdr:rowOff>
    </xdr:from>
    <xdr:ext cx="405111" cy="259045"/>
    <xdr:sp macro="" textlink="">
      <xdr:nvSpPr>
        <xdr:cNvPr id="83" name="n_1aveValue【道路】&#10;有形固定資産減価償却率">
          <a:extLst>
            <a:ext uri="{FF2B5EF4-FFF2-40B4-BE49-F238E27FC236}">
              <a16:creationId xmlns:a16="http://schemas.microsoft.com/office/drawing/2014/main" id="{14D17C3C-DA01-4DBF-A218-E3203DB32F16}"/>
            </a:ext>
          </a:extLst>
        </xdr:cNvPr>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4" name="n_2aveValue【道路】&#10;有形固定資産減価償却率">
          <a:extLst>
            <a:ext uri="{FF2B5EF4-FFF2-40B4-BE49-F238E27FC236}">
              <a16:creationId xmlns:a16="http://schemas.microsoft.com/office/drawing/2014/main" id="{8AEE8712-3DFB-4A01-B495-9F5A38713854}"/>
            </a:ext>
          </a:extLst>
        </xdr:cNvPr>
        <xdr:cNvSpPr txBox="1"/>
      </xdr:nvSpPr>
      <xdr:spPr>
        <a:xfrm>
          <a:off x="2705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154050</xdr:rowOff>
    </xdr:from>
    <xdr:ext cx="405111" cy="259045"/>
    <xdr:sp macro="" textlink="">
      <xdr:nvSpPr>
        <xdr:cNvPr id="85" name="n_3aveValue【道路】&#10;有形固定資産減価償却率">
          <a:extLst>
            <a:ext uri="{FF2B5EF4-FFF2-40B4-BE49-F238E27FC236}">
              <a16:creationId xmlns:a16="http://schemas.microsoft.com/office/drawing/2014/main" id="{83B86B0C-49D7-4E26-91BB-64ED5F55DC50}"/>
            </a:ext>
          </a:extLst>
        </xdr:cNvPr>
        <xdr:cNvSpPr txBox="1"/>
      </xdr:nvSpPr>
      <xdr:spPr>
        <a:xfrm>
          <a:off x="1816744" y="632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6" name="n_4aveValue【道路】&#10;有形固定資産減価償却率">
          <a:extLst>
            <a:ext uri="{FF2B5EF4-FFF2-40B4-BE49-F238E27FC236}">
              <a16:creationId xmlns:a16="http://schemas.microsoft.com/office/drawing/2014/main" id="{5680136C-9231-4FB8-AD08-4A5A3CAD5A32}"/>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19430</xdr:rowOff>
    </xdr:from>
    <xdr:ext cx="405111" cy="259045"/>
    <xdr:sp macro="" textlink="">
      <xdr:nvSpPr>
        <xdr:cNvPr id="87" name="n_1mainValue【道路】&#10;有形固定資産減価償却率">
          <a:extLst>
            <a:ext uri="{FF2B5EF4-FFF2-40B4-BE49-F238E27FC236}">
              <a16:creationId xmlns:a16="http://schemas.microsoft.com/office/drawing/2014/main" id="{C31EFBA6-9306-46B3-A2E2-50726508F739}"/>
            </a:ext>
          </a:extLst>
        </xdr:cNvPr>
        <xdr:cNvSpPr txBox="1"/>
      </xdr:nvSpPr>
      <xdr:spPr>
        <a:xfrm>
          <a:off x="3582044" y="5505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92F138F2-7980-4FFC-B18B-3BE084B4D8CD}"/>
            </a:ext>
          </a:extLst>
        </xdr:cNvPr>
        <xdr:cNvSpPr txBox="1"/>
      </xdr:nvSpPr>
      <xdr:spPr>
        <a:xfrm>
          <a:off x="2705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70049</xdr:rowOff>
    </xdr:from>
    <xdr:ext cx="405111" cy="259045"/>
    <xdr:sp macro="" textlink="">
      <xdr:nvSpPr>
        <xdr:cNvPr id="89" name="n_3mainValue【道路】&#10;有形固定資産減価償却率">
          <a:extLst>
            <a:ext uri="{FF2B5EF4-FFF2-40B4-BE49-F238E27FC236}">
              <a16:creationId xmlns:a16="http://schemas.microsoft.com/office/drawing/2014/main" id="{896D302A-D07F-47CE-A424-2A71880FD264}"/>
            </a:ext>
          </a:extLst>
        </xdr:cNvPr>
        <xdr:cNvSpPr txBox="1"/>
      </xdr:nvSpPr>
      <xdr:spPr>
        <a:xfrm>
          <a:off x="1816744" y="538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DC5F62D-9C9D-4E79-A5BD-51AF68A5A1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A6F78474-3D3F-47EB-BED0-A922662632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F511DC25-FDC0-4947-8C4F-98834D1FCC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1B93EF8E-B744-457E-8817-5205C5AAED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0F81CD8-DFFB-45BA-8A43-9D8A322E567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3B9A15B-6DED-4F6B-8F57-D984D935B8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FA3F4DC-A36F-47B8-A875-7291873B47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2A6CCA7D-278B-44C6-A4A3-5A5EBED031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a:extLst>
            <a:ext uri="{FF2B5EF4-FFF2-40B4-BE49-F238E27FC236}">
              <a16:creationId xmlns:a16="http://schemas.microsoft.com/office/drawing/2014/main" id="{31004B6C-A796-47CB-991A-3E27BB6165C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B99249E-6EC0-4172-BE60-4AC192DFFE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0" name="テキスト ボックス 99">
          <a:extLst>
            <a:ext uri="{FF2B5EF4-FFF2-40B4-BE49-F238E27FC236}">
              <a16:creationId xmlns:a16="http://schemas.microsoft.com/office/drawing/2014/main" id="{DBB37E74-DB3B-4BB9-9051-C350120CEBC3}"/>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20DAFD3-1779-4983-AD18-2C363700CD9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2" name="テキスト ボックス 101">
          <a:extLst>
            <a:ext uri="{FF2B5EF4-FFF2-40B4-BE49-F238E27FC236}">
              <a16:creationId xmlns:a16="http://schemas.microsoft.com/office/drawing/2014/main" id="{A5B992AF-7CFB-48A3-A3AD-346781241539}"/>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1B0FBCC-A13E-4FB7-9F81-FE10932828E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AB14151-AFFA-4E97-AFBD-CA53DB64297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7D90E46-A4FE-4CD9-B897-59DF38CE56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F119B2C-DEC9-44EE-BD7D-7584A25FA63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131C794-B7B5-43FB-B06B-46D7C6654CE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671AD5A-8B55-4B76-B09B-7F5F632D241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72BD596-5939-4FB8-B7B8-3B10D0F5C2B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A6C3D5E-59B6-4C08-B98A-03B06191B82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93E49A3-2207-400D-826C-D12477D1D7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B47343E-B4C3-4B7C-B57D-85807B7EB1A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C8BCD2E-DC3A-4C04-9696-0D8A70B7DD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4" name="直線コネクタ 113">
          <a:extLst>
            <a:ext uri="{FF2B5EF4-FFF2-40B4-BE49-F238E27FC236}">
              <a16:creationId xmlns:a16="http://schemas.microsoft.com/office/drawing/2014/main" id="{2A7C60E3-2C31-4BD5-B3F9-BB03389D7E7E}"/>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5" name="【道路】&#10;一人当たり延長最小値テキスト">
          <a:extLst>
            <a:ext uri="{FF2B5EF4-FFF2-40B4-BE49-F238E27FC236}">
              <a16:creationId xmlns:a16="http://schemas.microsoft.com/office/drawing/2014/main" id="{2C5AF321-6832-49AD-AA2E-BE6E32002C5F}"/>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6" name="直線コネクタ 115">
          <a:extLst>
            <a:ext uri="{FF2B5EF4-FFF2-40B4-BE49-F238E27FC236}">
              <a16:creationId xmlns:a16="http://schemas.microsoft.com/office/drawing/2014/main" id="{546E2D04-8F16-4D91-A311-A0AAA0EAF9DA}"/>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D01BA6C9-1698-4D05-B88B-F4A52AEA2926}"/>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AD363FEB-CC3D-4AEF-8A9B-BCE0A55901E4}"/>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19" name="【道路】&#10;一人当たり延長平均値テキスト">
          <a:extLst>
            <a:ext uri="{FF2B5EF4-FFF2-40B4-BE49-F238E27FC236}">
              <a16:creationId xmlns:a16="http://schemas.microsoft.com/office/drawing/2014/main" id="{37ADD761-9E07-4712-978A-2C473BB56267}"/>
            </a:ext>
          </a:extLst>
        </xdr:cNvPr>
        <xdr:cNvSpPr txBox="1"/>
      </xdr:nvSpPr>
      <xdr:spPr>
        <a:xfrm>
          <a:off x="10515600" y="633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0" name="フローチャート: 判断 119">
          <a:extLst>
            <a:ext uri="{FF2B5EF4-FFF2-40B4-BE49-F238E27FC236}">
              <a16:creationId xmlns:a16="http://schemas.microsoft.com/office/drawing/2014/main" id="{CC77EB96-3F8F-4824-A4FE-253C46E97B9F}"/>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1" name="フローチャート: 判断 120">
          <a:extLst>
            <a:ext uri="{FF2B5EF4-FFF2-40B4-BE49-F238E27FC236}">
              <a16:creationId xmlns:a16="http://schemas.microsoft.com/office/drawing/2014/main" id="{F972155E-4DA0-46E2-821E-69156361960E}"/>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2" name="フローチャート: 判断 121">
          <a:extLst>
            <a:ext uri="{FF2B5EF4-FFF2-40B4-BE49-F238E27FC236}">
              <a16:creationId xmlns:a16="http://schemas.microsoft.com/office/drawing/2014/main" id="{BF3C2A79-8616-411F-8F25-71A548797194}"/>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3" name="フローチャート: 判断 122">
          <a:extLst>
            <a:ext uri="{FF2B5EF4-FFF2-40B4-BE49-F238E27FC236}">
              <a16:creationId xmlns:a16="http://schemas.microsoft.com/office/drawing/2014/main" id="{93B747AE-075B-4297-94DC-8C8A415AAC1D}"/>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4" name="フローチャート: 判断 123">
          <a:extLst>
            <a:ext uri="{FF2B5EF4-FFF2-40B4-BE49-F238E27FC236}">
              <a16:creationId xmlns:a16="http://schemas.microsoft.com/office/drawing/2014/main" id="{C346F2EA-3350-4151-B84B-04DB72AF857B}"/>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A4323B2-53C7-4059-9A12-2EAE1CB356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12E9AE-EFFD-43E1-B23C-93A9D02AB4A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D47486-0795-4D1A-922B-DF038D04DA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98F2227-1A1E-4737-A744-6B27302898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12C4947-449B-4108-AF35-475E33B6CB9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33325</xdr:rowOff>
    </xdr:from>
    <xdr:to>
      <xdr:col>55</xdr:col>
      <xdr:colOff>50800</xdr:colOff>
      <xdr:row>38</xdr:row>
      <xdr:rowOff>134925</xdr:rowOff>
    </xdr:to>
    <xdr:sp macro="" textlink="">
      <xdr:nvSpPr>
        <xdr:cNvPr id="130" name="楕円 129">
          <a:extLst>
            <a:ext uri="{FF2B5EF4-FFF2-40B4-BE49-F238E27FC236}">
              <a16:creationId xmlns:a16="http://schemas.microsoft.com/office/drawing/2014/main" id="{0AF7E3FC-C1BC-41C1-ABA2-95690D8E6C4A}"/>
            </a:ext>
          </a:extLst>
        </xdr:cNvPr>
        <xdr:cNvSpPr/>
      </xdr:nvSpPr>
      <xdr:spPr>
        <a:xfrm>
          <a:off x="10426700" y="65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11752</xdr:rowOff>
    </xdr:from>
    <xdr:ext cx="534377" cy="259045"/>
    <xdr:sp macro="" textlink="">
      <xdr:nvSpPr>
        <xdr:cNvPr id="131" name="【道路】&#10;一人当たり延長該当値テキスト">
          <a:extLst>
            <a:ext uri="{FF2B5EF4-FFF2-40B4-BE49-F238E27FC236}">
              <a16:creationId xmlns:a16="http://schemas.microsoft.com/office/drawing/2014/main" id="{C9988DC4-2551-4FB1-9A97-3EBE89C80E19}"/>
            </a:ext>
          </a:extLst>
        </xdr:cNvPr>
        <xdr:cNvSpPr txBox="1"/>
      </xdr:nvSpPr>
      <xdr:spPr>
        <a:xfrm>
          <a:off x="10515600" y="65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68187</xdr:rowOff>
    </xdr:from>
    <xdr:to>
      <xdr:col>50</xdr:col>
      <xdr:colOff>165100</xdr:colOff>
      <xdr:row>38</xdr:row>
      <xdr:rowOff>169787</xdr:rowOff>
    </xdr:to>
    <xdr:sp macro="" textlink="">
      <xdr:nvSpPr>
        <xdr:cNvPr id="132" name="楕円 131">
          <a:extLst>
            <a:ext uri="{FF2B5EF4-FFF2-40B4-BE49-F238E27FC236}">
              <a16:creationId xmlns:a16="http://schemas.microsoft.com/office/drawing/2014/main" id="{0D3C02C1-FED4-43C0-9F2E-5FDCE8F4A0DB}"/>
            </a:ext>
          </a:extLst>
        </xdr:cNvPr>
        <xdr:cNvSpPr/>
      </xdr:nvSpPr>
      <xdr:spPr>
        <a:xfrm>
          <a:off x="9588500" y="65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84125</xdr:rowOff>
    </xdr:from>
    <xdr:to>
      <xdr:col>55</xdr:col>
      <xdr:colOff>0</xdr:colOff>
      <xdr:row>38</xdr:row>
      <xdr:rowOff>118987</xdr:rowOff>
    </xdr:to>
    <xdr:cxnSp macro="">
      <xdr:nvCxnSpPr>
        <xdr:cNvPr id="133" name="直線コネクタ 132">
          <a:extLst>
            <a:ext uri="{FF2B5EF4-FFF2-40B4-BE49-F238E27FC236}">
              <a16:creationId xmlns:a16="http://schemas.microsoft.com/office/drawing/2014/main" id="{EDB8A885-01B1-4BC0-931B-1F41E936CE12}"/>
            </a:ext>
          </a:extLst>
        </xdr:cNvPr>
        <xdr:cNvCxnSpPr/>
      </xdr:nvCxnSpPr>
      <xdr:spPr>
        <a:xfrm flipV="1">
          <a:off x="9639300" y="6599225"/>
          <a:ext cx="8382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94742</xdr:rowOff>
    </xdr:from>
    <xdr:to>
      <xdr:col>46</xdr:col>
      <xdr:colOff>38100</xdr:colOff>
      <xdr:row>39</xdr:row>
      <xdr:rowOff>24892</xdr:rowOff>
    </xdr:to>
    <xdr:sp macro="" textlink="">
      <xdr:nvSpPr>
        <xdr:cNvPr id="134" name="楕円 133">
          <a:extLst>
            <a:ext uri="{FF2B5EF4-FFF2-40B4-BE49-F238E27FC236}">
              <a16:creationId xmlns:a16="http://schemas.microsoft.com/office/drawing/2014/main" id="{F7AE7E17-FEDF-480D-9CB9-6B29E3752C2E}"/>
            </a:ext>
          </a:extLst>
        </xdr:cNvPr>
        <xdr:cNvSpPr/>
      </xdr:nvSpPr>
      <xdr:spPr>
        <a:xfrm>
          <a:off x="8699500" y="66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118987</xdr:rowOff>
    </xdr:from>
    <xdr:to>
      <xdr:col>50</xdr:col>
      <xdr:colOff>114300</xdr:colOff>
      <xdr:row>38</xdr:row>
      <xdr:rowOff>145542</xdr:rowOff>
    </xdr:to>
    <xdr:cxnSp macro="">
      <xdr:nvCxnSpPr>
        <xdr:cNvPr id="135" name="直線コネクタ 134">
          <a:extLst>
            <a:ext uri="{FF2B5EF4-FFF2-40B4-BE49-F238E27FC236}">
              <a16:creationId xmlns:a16="http://schemas.microsoft.com/office/drawing/2014/main" id="{77BD5AA4-4482-4781-BF81-B97522AEF9AD}"/>
            </a:ext>
          </a:extLst>
        </xdr:cNvPr>
        <xdr:cNvCxnSpPr/>
      </xdr:nvCxnSpPr>
      <xdr:spPr>
        <a:xfrm flipV="1">
          <a:off x="8750300" y="6634087"/>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115888</xdr:rowOff>
    </xdr:from>
    <xdr:to>
      <xdr:col>41</xdr:col>
      <xdr:colOff>101600</xdr:colOff>
      <xdr:row>39</xdr:row>
      <xdr:rowOff>46038</xdr:rowOff>
    </xdr:to>
    <xdr:sp macro="" textlink="">
      <xdr:nvSpPr>
        <xdr:cNvPr id="136" name="楕円 135">
          <a:extLst>
            <a:ext uri="{FF2B5EF4-FFF2-40B4-BE49-F238E27FC236}">
              <a16:creationId xmlns:a16="http://schemas.microsoft.com/office/drawing/2014/main" id="{40D0BC12-D445-4072-A5A8-9659D7DE86A3}"/>
            </a:ext>
          </a:extLst>
        </xdr:cNvPr>
        <xdr:cNvSpPr/>
      </xdr:nvSpPr>
      <xdr:spPr>
        <a:xfrm>
          <a:off x="7810500" y="66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145542</xdr:rowOff>
    </xdr:from>
    <xdr:to>
      <xdr:col>45</xdr:col>
      <xdr:colOff>177800</xdr:colOff>
      <xdr:row>38</xdr:row>
      <xdr:rowOff>166688</xdr:rowOff>
    </xdr:to>
    <xdr:cxnSp macro="">
      <xdr:nvCxnSpPr>
        <xdr:cNvPr id="137" name="直線コネクタ 136">
          <a:extLst>
            <a:ext uri="{FF2B5EF4-FFF2-40B4-BE49-F238E27FC236}">
              <a16:creationId xmlns:a16="http://schemas.microsoft.com/office/drawing/2014/main" id="{0760CAD0-7288-4E91-8FC9-AB2546D37B4A}"/>
            </a:ext>
          </a:extLst>
        </xdr:cNvPr>
        <xdr:cNvCxnSpPr/>
      </xdr:nvCxnSpPr>
      <xdr:spPr>
        <a:xfrm flipV="1">
          <a:off x="7861300" y="6660642"/>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38" name="n_1aveValue【道路】&#10;一人当たり延長">
          <a:extLst>
            <a:ext uri="{FF2B5EF4-FFF2-40B4-BE49-F238E27FC236}">
              <a16:creationId xmlns:a16="http://schemas.microsoft.com/office/drawing/2014/main" id="{80213417-2AAA-4A7B-950F-62CF101E0992}"/>
            </a:ext>
          </a:extLst>
        </xdr:cNvPr>
        <xdr:cNvSpPr txBox="1"/>
      </xdr:nvSpPr>
      <xdr:spPr>
        <a:xfrm>
          <a:off x="93594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39" name="n_2aveValue【道路】&#10;一人当たり延長">
          <a:extLst>
            <a:ext uri="{FF2B5EF4-FFF2-40B4-BE49-F238E27FC236}">
              <a16:creationId xmlns:a16="http://schemas.microsoft.com/office/drawing/2014/main" id="{00B6CB1A-7F49-414F-AD5B-A2FD19ECB8B7}"/>
            </a:ext>
          </a:extLst>
        </xdr:cNvPr>
        <xdr:cNvSpPr txBox="1"/>
      </xdr:nvSpPr>
      <xdr:spPr>
        <a:xfrm>
          <a:off x="8483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0" name="n_3aveValue【道路】&#10;一人当たり延長">
          <a:extLst>
            <a:ext uri="{FF2B5EF4-FFF2-40B4-BE49-F238E27FC236}">
              <a16:creationId xmlns:a16="http://schemas.microsoft.com/office/drawing/2014/main" id="{F14BEDDA-5739-457A-9A82-25CB7571AC2C}"/>
            </a:ext>
          </a:extLst>
        </xdr:cNvPr>
        <xdr:cNvSpPr txBox="1"/>
      </xdr:nvSpPr>
      <xdr:spPr>
        <a:xfrm>
          <a:off x="7594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41" name="n_4aveValue【道路】&#10;一人当たり延長">
          <a:extLst>
            <a:ext uri="{FF2B5EF4-FFF2-40B4-BE49-F238E27FC236}">
              <a16:creationId xmlns:a16="http://schemas.microsoft.com/office/drawing/2014/main" id="{6B15379F-81D0-4295-BF97-C1DD56B3A850}"/>
            </a:ext>
          </a:extLst>
        </xdr:cNvPr>
        <xdr:cNvSpPr txBox="1"/>
      </xdr:nvSpPr>
      <xdr:spPr>
        <a:xfrm>
          <a:off x="6705111" y="634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160914</xdr:rowOff>
    </xdr:from>
    <xdr:ext cx="534377" cy="259045"/>
    <xdr:sp macro="" textlink="">
      <xdr:nvSpPr>
        <xdr:cNvPr id="142" name="n_1mainValue【道路】&#10;一人当たり延長">
          <a:extLst>
            <a:ext uri="{FF2B5EF4-FFF2-40B4-BE49-F238E27FC236}">
              <a16:creationId xmlns:a16="http://schemas.microsoft.com/office/drawing/2014/main" id="{8CFE5970-BD9C-4066-A8EF-9F2AD78F2520}"/>
            </a:ext>
          </a:extLst>
        </xdr:cNvPr>
        <xdr:cNvSpPr txBox="1"/>
      </xdr:nvSpPr>
      <xdr:spPr>
        <a:xfrm>
          <a:off x="9359411" y="66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16019</xdr:rowOff>
    </xdr:from>
    <xdr:ext cx="534377" cy="259045"/>
    <xdr:sp macro="" textlink="">
      <xdr:nvSpPr>
        <xdr:cNvPr id="143" name="n_2mainValue【道路】&#10;一人当たり延長">
          <a:extLst>
            <a:ext uri="{FF2B5EF4-FFF2-40B4-BE49-F238E27FC236}">
              <a16:creationId xmlns:a16="http://schemas.microsoft.com/office/drawing/2014/main" id="{5D59F9B4-6D62-4F34-936E-DE297CF1A7B4}"/>
            </a:ext>
          </a:extLst>
        </xdr:cNvPr>
        <xdr:cNvSpPr txBox="1"/>
      </xdr:nvSpPr>
      <xdr:spPr>
        <a:xfrm>
          <a:off x="8483111" y="67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37165</xdr:rowOff>
    </xdr:from>
    <xdr:ext cx="534377" cy="259045"/>
    <xdr:sp macro="" textlink="">
      <xdr:nvSpPr>
        <xdr:cNvPr id="144" name="n_3mainValue【道路】&#10;一人当たり延長">
          <a:extLst>
            <a:ext uri="{FF2B5EF4-FFF2-40B4-BE49-F238E27FC236}">
              <a16:creationId xmlns:a16="http://schemas.microsoft.com/office/drawing/2014/main" id="{35204FF5-9D1A-402F-8613-789355C413FF}"/>
            </a:ext>
          </a:extLst>
        </xdr:cNvPr>
        <xdr:cNvSpPr txBox="1"/>
      </xdr:nvSpPr>
      <xdr:spPr>
        <a:xfrm>
          <a:off x="7594111" y="67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E255A737-D423-4FF6-B793-FDA05F252D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3B6B6C3-11DB-4713-9478-A232084392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C7B1FDCB-F80D-434B-AD0B-75CDB409B6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8482D192-E00A-4832-BDB5-369AE41BE38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F8114E0C-FA40-4D10-8706-CD0081C5D2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5F0B05D-8ED1-40B4-8902-B9C5995654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15CCECCF-0327-4248-B27D-FEE76FD37C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D5F62543-C33A-4AFD-9422-871A934D11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60AEEE70-C08E-4946-BA13-7CC8822842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2FE37B00-8376-4F25-90B0-23EE0BBF2D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5" name="テキスト ボックス 154">
          <a:extLst>
            <a:ext uri="{FF2B5EF4-FFF2-40B4-BE49-F238E27FC236}">
              <a16:creationId xmlns:a16="http://schemas.microsoft.com/office/drawing/2014/main" id="{A1516495-CEE3-460A-9B9B-8F927557DBBE}"/>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23A854CB-597D-4523-903A-767AE40CB38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7" name="テキスト ボックス 156">
          <a:extLst>
            <a:ext uri="{FF2B5EF4-FFF2-40B4-BE49-F238E27FC236}">
              <a16:creationId xmlns:a16="http://schemas.microsoft.com/office/drawing/2014/main" id="{265AD59B-3444-478A-B870-FB18B97D815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56E8D95C-BF67-43BC-9BF8-B3FC32A7FEF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25E985B3-5AD5-4386-AF9C-D796706EE7D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A3A64E3D-824E-443E-8701-9033DE93E88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129E7DC4-3FAC-40B8-A1D8-F61E1C20A6F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1C3619FF-883E-48C7-84E7-174D79AFDC0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4DA5B29C-EECF-4B16-B8F0-E6CF618A455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CF376CA8-40D6-4B7B-9B52-D9DA064142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a:extLst>
            <a:ext uri="{FF2B5EF4-FFF2-40B4-BE49-F238E27FC236}">
              <a16:creationId xmlns:a16="http://schemas.microsoft.com/office/drawing/2014/main" id="{15FB1120-F947-476E-92B8-E8BBA1DD4D4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FFB01D74-663C-4686-A441-FDF90BC17A9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67" name="直線コネクタ 166">
          <a:extLst>
            <a:ext uri="{FF2B5EF4-FFF2-40B4-BE49-F238E27FC236}">
              <a16:creationId xmlns:a16="http://schemas.microsoft.com/office/drawing/2014/main" id="{218BEEBD-2665-4017-A3D4-F8B90D14FEE8}"/>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C5B5BEB1-0B27-46F7-B909-35EB28072C6B}"/>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69" name="直線コネクタ 168">
          <a:extLst>
            <a:ext uri="{FF2B5EF4-FFF2-40B4-BE49-F238E27FC236}">
              <a16:creationId xmlns:a16="http://schemas.microsoft.com/office/drawing/2014/main" id="{EB8429B6-18CB-4B80-9723-CA4D0230FA73}"/>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0" name="【橋りょう・トンネル】&#10;有形固定資産減価償却率最大値テキスト">
          <a:extLst>
            <a:ext uri="{FF2B5EF4-FFF2-40B4-BE49-F238E27FC236}">
              <a16:creationId xmlns:a16="http://schemas.microsoft.com/office/drawing/2014/main" id="{99F948BD-7D75-42FB-90FD-14AB6469FE6D}"/>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1" name="直線コネクタ 170">
          <a:extLst>
            <a:ext uri="{FF2B5EF4-FFF2-40B4-BE49-F238E27FC236}">
              <a16:creationId xmlns:a16="http://schemas.microsoft.com/office/drawing/2014/main" id="{F38837D5-0608-4E1C-9901-DEEE93D3FF47}"/>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99FA4B42-30EF-4FF7-812E-89A13E4E9D50}"/>
            </a:ext>
          </a:extLst>
        </xdr:cNvPr>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3" name="フローチャート: 判断 172">
          <a:extLst>
            <a:ext uri="{FF2B5EF4-FFF2-40B4-BE49-F238E27FC236}">
              <a16:creationId xmlns:a16="http://schemas.microsoft.com/office/drawing/2014/main" id="{45CB7A97-E07D-4032-B31B-5E79A3A2B34A}"/>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74" name="フローチャート: 判断 173">
          <a:extLst>
            <a:ext uri="{FF2B5EF4-FFF2-40B4-BE49-F238E27FC236}">
              <a16:creationId xmlns:a16="http://schemas.microsoft.com/office/drawing/2014/main" id="{09A2D108-926E-411B-9F1E-EB5C65A0C672}"/>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75" name="フローチャート: 判断 174">
          <a:extLst>
            <a:ext uri="{FF2B5EF4-FFF2-40B4-BE49-F238E27FC236}">
              <a16:creationId xmlns:a16="http://schemas.microsoft.com/office/drawing/2014/main" id="{3BC793FA-687F-48CD-9518-52D25BCAEC09}"/>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76" name="フローチャート: 判断 175">
          <a:extLst>
            <a:ext uri="{FF2B5EF4-FFF2-40B4-BE49-F238E27FC236}">
              <a16:creationId xmlns:a16="http://schemas.microsoft.com/office/drawing/2014/main" id="{8BC1CAEE-1071-4BE1-8034-FD788375FDA4}"/>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77" name="フローチャート: 判断 176">
          <a:extLst>
            <a:ext uri="{FF2B5EF4-FFF2-40B4-BE49-F238E27FC236}">
              <a16:creationId xmlns:a16="http://schemas.microsoft.com/office/drawing/2014/main" id="{FA2B91B3-E9D3-40EB-9BD3-A2ED9BC9BDD3}"/>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E6687FB-8CC7-465D-8752-27186D691D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EC9D1CB-13F8-4510-91C6-7BD48C8911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2A4F1BA-9863-45FD-91D2-593C8F6FCB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433C4E1-2A58-4A70-9ACF-832E0ED0D2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E396EF1-A80F-42EE-A381-017386270D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xdr:rowOff>
    </xdr:from>
    <xdr:to>
      <xdr:col>24</xdr:col>
      <xdr:colOff>114300</xdr:colOff>
      <xdr:row>57</xdr:row>
      <xdr:rowOff>107950</xdr:rowOff>
    </xdr:to>
    <xdr:sp macro="" textlink="">
      <xdr:nvSpPr>
        <xdr:cNvPr id="183" name="楕円 182">
          <a:extLst>
            <a:ext uri="{FF2B5EF4-FFF2-40B4-BE49-F238E27FC236}">
              <a16:creationId xmlns:a16="http://schemas.microsoft.com/office/drawing/2014/main" id="{5D4C58D2-E9E7-4487-8FD7-40A70596CC94}"/>
            </a:ext>
          </a:extLst>
        </xdr:cNvPr>
        <xdr:cNvSpPr/>
      </xdr:nvSpPr>
      <xdr:spPr>
        <a:xfrm>
          <a:off x="4584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29227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88A75073-5569-4DF1-9984-9CA0C2C2B060}"/>
            </a:ext>
          </a:extLst>
        </xdr:cNvPr>
        <xdr:cNvSpPr txBox="1"/>
      </xdr:nvSpPr>
      <xdr:spPr>
        <a:xfrm>
          <a:off x="4673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129794</xdr:rowOff>
    </xdr:from>
    <xdr:to>
      <xdr:col>20</xdr:col>
      <xdr:colOff>38100</xdr:colOff>
      <xdr:row>58</xdr:row>
      <xdr:rowOff>59944</xdr:rowOff>
    </xdr:to>
    <xdr:sp macro="" textlink="">
      <xdr:nvSpPr>
        <xdr:cNvPr id="185" name="楕円 184">
          <a:extLst>
            <a:ext uri="{FF2B5EF4-FFF2-40B4-BE49-F238E27FC236}">
              <a16:creationId xmlns:a16="http://schemas.microsoft.com/office/drawing/2014/main" id="{5C8AA311-72E1-4A36-A9D6-9FB7E9AFC2EF}"/>
            </a:ext>
          </a:extLst>
        </xdr:cNvPr>
        <xdr:cNvSpPr/>
      </xdr:nvSpPr>
      <xdr:spPr>
        <a:xfrm>
          <a:off x="3746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57150</xdr:rowOff>
    </xdr:from>
    <xdr:to>
      <xdr:col>24</xdr:col>
      <xdr:colOff>63500</xdr:colOff>
      <xdr:row>58</xdr:row>
      <xdr:rowOff>9144</xdr:rowOff>
    </xdr:to>
    <xdr:cxnSp macro="">
      <xdr:nvCxnSpPr>
        <xdr:cNvPr id="186" name="直線コネクタ 185">
          <a:extLst>
            <a:ext uri="{FF2B5EF4-FFF2-40B4-BE49-F238E27FC236}">
              <a16:creationId xmlns:a16="http://schemas.microsoft.com/office/drawing/2014/main" id="{9F95D1D6-006E-4A78-8600-227EF88F239E}"/>
            </a:ext>
          </a:extLst>
        </xdr:cNvPr>
        <xdr:cNvCxnSpPr/>
      </xdr:nvCxnSpPr>
      <xdr:spPr>
        <a:xfrm flipV="1">
          <a:off x="3797300" y="98298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52070</xdr:rowOff>
    </xdr:from>
    <xdr:to>
      <xdr:col>15</xdr:col>
      <xdr:colOff>101600</xdr:colOff>
      <xdr:row>57</xdr:row>
      <xdr:rowOff>153670</xdr:rowOff>
    </xdr:to>
    <xdr:sp macro="" textlink="">
      <xdr:nvSpPr>
        <xdr:cNvPr id="187" name="楕円 186">
          <a:extLst>
            <a:ext uri="{FF2B5EF4-FFF2-40B4-BE49-F238E27FC236}">
              <a16:creationId xmlns:a16="http://schemas.microsoft.com/office/drawing/2014/main" id="{0D12CF1E-5C3E-4A91-ABF4-527A719CC09B}"/>
            </a:ext>
          </a:extLst>
        </xdr:cNvPr>
        <xdr:cNvSpPr/>
      </xdr:nvSpPr>
      <xdr:spPr>
        <a:xfrm>
          <a:off x="2857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102870</xdr:rowOff>
    </xdr:from>
    <xdr:to>
      <xdr:col>19</xdr:col>
      <xdr:colOff>177800</xdr:colOff>
      <xdr:row>58</xdr:row>
      <xdr:rowOff>9144</xdr:rowOff>
    </xdr:to>
    <xdr:cxnSp macro="">
      <xdr:nvCxnSpPr>
        <xdr:cNvPr id="188" name="直線コネクタ 187">
          <a:extLst>
            <a:ext uri="{FF2B5EF4-FFF2-40B4-BE49-F238E27FC236}">
              <a16:creationId xmlns:a16="http://schemas.microsoft.com/office/drawing/2014/main" id="{D55DD6F8-48D6-4BE2-9C22-AF9B92340BA8}"/>
            </a:ext>
          </a:extLst>
        </xdr:cNvPr>
        <xdr:cNvCxnSpPr/>
      </xdr:nvCxnSpPr>
      <xdr:spPr>
        <a:xfrm>
          <a:off x="2908300" y="98755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150368</xdr:rowOff>
    </xdr:from>
    <xdr:to>
      <xdr:col>10</xdr:col>
      <xdr:colOff>165100</xdr:colOff>
      <xdr:row>57</xdr:row>
      <xdr:rowOff>80518</xdr:rowOff>
    </xdr:to>
    <xdr:sp macro="" textlink="">
      <xdr:nvSpPr>
        <xdr:cNvPr id="189" name="楕円 188">
          <a:extLst>
            <a:ext uri="{FF2B5EF4-FFF2-40B4-BE49-F238E27FC236}">
              <a16:creationId xmlns:a16="http://schemas.microsoft.com/office/drawing/2014/main" id="{62DE707C-EE4D-4818-ADDE-518AF32E768E}"/>
            </a:ext>
          </a:extLst>
        </xdr:cNvPr>
        <xdr:cNvSpPr/>
      </xdr:nvSpPr>
      <xdr:spPr>
        <a:xfrm>
          <a:off x="1968500" y="97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29718</xdr:rowOff>
    </xdr:from>
    <xdr:to>
      <xdr:col>15</xdr:col>
      <xdr:colOff>50800</xdr:colOff>
      <xdr:row>57</xdr:row>
      <xdr:rowOff>102870</xdr:rowOff>
    </xdr:to>
    <xdr:cxnSp macro="">
      <xdr:nvCxnSpPr>
        <xdr:cNvPr id="190" name="直線コネクタ 189">
          <a:extLst>
            <a:ext uri="{FF2B5EF4-FFF2-40B4-BE49-F238E27FC236}">
              <a16:creationId xmlns:a16="http://schemas.microsoft.com/office/drawing/2014/main" id="{A41EE045-F2A8-4E9A-AC16-7191949CD485}"/>
            </a:ext>
          </a:extLst>
        </xdr:cNvPr>
        <xdr:cNvCxnSpPr/>
      </xdr:nvCxnSpPr>
      <xdr:spPr>
        <a:xfrm>
          <a:off x="2019300" y="98023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39641</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D4BC973B-C866-425A-9D46-351CF26FF2AE}"/>
            </a:ext>
          </a:extLst>
        </xdr:cNvPr>
        <xdr:cNvSpPr txBox="1"/>
      </xdr:nvSpPr>
      <xdr:spPr>
        <a:xfrm>
          <a:off x="35820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12209</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F49F1EC4-86FB-4E56-ADE0-6DB6704C3265}"/>
            </a:ext>
          </a:extLst>
        </xdr:cNvPr>
        <xdr:cNvSpPr txBox="1"/>
      </xdr:nvSpPr>
      <xdr:spPr>
        <a:xfrm>
          <a:off x="27057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7637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C8D6CE37-7CB4-42BF-A395-C43E81B8D93A}"/>
            </a:ext>
          </a:extLst>
        </xdr:cNvPr>
        <xdr:cNvSpPr txBox="1"/>
      </xdr:nvSpPr>
      <xdr:spPr>
        <a:xfrm>
          <a:off x="1816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D0672E32-7734-4422-B3E8-6ACB1550517F}"/>
            </a:ext>
          </a:extLst>
        </xdr:cNvPr>
        <xdr:cNvSpPr txBox="1"/>
      </xdr:nvSpPr>
      <xdr:spPr>
        <a:xfrm>
          <a:off x="927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76471</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D8E36ACA-F7F6-4928-A96D-58DF816134FB}"/>
            </a:ext>
          </a:extLst>
        </xdr:cNvPr>
        <xdr:cNvSpPr txBox="1"/>
      </xdr:nvSpPr>
      <xdr:spPr>
        <a:xfrm>
          <a:off x="35820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170197</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28C2D0DC-E015-4266-BAD4-E66B0F4D3089}"/>
            </a:ext>
          </a:extLst>
        </xdr:cNvPr>
        <xdr:cNvSpPr txBox="1"/>
      </xdr:nvSpPr>
      <xdr:spPr>
        <a:xfrm>
          <a:off x="2705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97045</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7714EAC2-E7CB-4F80-B7E6-2F205BB350B8}"/>
            </a:ext>
          </a:extLst>
        </xdr:cNvPr>
        <xdr:cNvSpPr txBox="1"/>
      </xdr:nvSpPr>
      <xdr:spPr>
        <a:xfrm>
          <a:off x="1816744"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C5F5FED2-2040-4C5E-8044-48DB0463F0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8D6225CF-C239-4B47-9FB1-8E811326C6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5CF1DCC-4D64-49A5-A8FD-4ED302F826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BD986A7A-CBEE-4131-BF19-A5D3A357C9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6188634-6892-4EE3-B778-E917511F3B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73925795-8089-4B71-A013-6261ED55FF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8BF3EE67-E1D0-4E04-85A0-17A2902BA5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9569ABDC-BC07-41BC-9A91-9E2E00503F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9F2E7213-1BE9-44E3-8C06-5E819D16EF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F0959183-47A2-4187-9659-2ECD4F61F0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4EF89D75-D822-4C33-97F5-0301A6AB9E6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D06EF15E-04E0-4DB5-8B15-A52A6BDAA53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4B565618-71E4-4E53-BCD2-EA1EEC5BC8D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a:extLst>
            <a:ext uri="{FF2B5EF4-FFF2-40B4-BE49-F238E27FC236}">
              <a16:creationId xmlns:a16="http://schemas.microsoft.com/office/drawing/2014/main" id="{E121BDD0-8853-49C3-892D-2EA9D955AAE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145FE494-AA8D-467A-AA68-ED58DD01F5F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a:extLst>
            <a:ext uri="{FF2B5EF4-FFF2-40B4-BE49-F238E27FC236}">
              <a16:creationId xmlns:a16="http://schemas.microsoft.com/office/drawing/2014/main" id="{049160F0-A8E9-4DBF-944B-D2632003DE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C49BFAD7-C7E7-41B1-B154-0BEA1D9BE3E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a:extLst>
            <a:ext uri="{FF2B5EF4-FFF2-40B4-BE49-F238E27FC236}">
              <a16:creationId xmlns:a16="http://schemas.microsoft.com/office/drawing/2014/main" id="{F7074D1C-5AA4-44BB-962E-716056BAFC0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8207618B-6637-45D8-BF07-6AEA7DFAFBD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a:extLst>
            <a:ext uri="{FF2B5EF4-FFF2-40B4-BE49-F238E27FC236}">
              <a16:creationId xmlns:a16="http://schemas.microsoft.com/office/drawing/2014/main" id="{0C1CC380-A15C-4DA3-ADDF-66A81CF2369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991281E3-F5E5-45AD-840B-366CFDAFCF5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79F74F50-70EC-4FB1-8558-14091C258F1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876F456F-0E72-4284-BE19-A079C16273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220AD8F5-8FAD-48A5-8B77-B0EAD65B694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376DD74D-A633-4737-A98E-2BBFF060938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23" name="直線コネクタ 222">
          <a:extLst>
            <a:ext uri="{FF2B5EF4-FFF2-40B4-BE49-F238E27FC236}">
              <a16:creationId xmlns:a16="http://schemas.microsoft.com/office/drawing/2014/main" id="{03BFF533-1699-4835-B792-C96001C74BDD}"/>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24" name="【橋りょう・トンネル】&#10;一人当たり有形固定資産（償却資産）額最小値テキスト">
          <a:extLst>
            <a:ext uri="{FF2B5EF4-FFF2-40B4-BE49-F238E27FC236}">
              <a16:creationId xmlns:a16="http://schemas.microsoft.com/office/drawing/2014/main" id="{D0D1A62E-0AA0-4D55-B5DA-076DCE3A7AD7}"/>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25" name="直線コネクタ 224">
          <a:extLst>
            <a:ext uri="{FF2B5EF4-FFF2-40B4-BE49-F238E27FC236}">
              <a16:creationId xmlns:a16="http://schemas.microsoft.com/office/drawing/2014/main" id="{64A2AF25-4F73-476C-9CEC-B21CAF8B8874}"/>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37CE8A08-FC02-4D49-9F92-B88E55EE55A1}"/>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27" name="直線コネクタ 226">
          <a:extLst>
            <a:ext uri="{FF2B5EF4-FFF2-40B4-BE49-F238E27FC236}">
              <a16:creationId xmlns:a16="http://schemas.microsoft.com/office/drawing/2014/main" id="{71422AFC-1256-4960-B035-7993D2DD53C1}"/>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2D0ABA64-B1D7-4B4C-BBA0-EF008675AA08}"/>
            </a:ext>
          </a:extLst>
        </xdr:cNvPr>
        <xdr:cNvSpPr txBox="1"/>
      </xdr:nvSpPr>
      <xdr:spPr>
        <a:xfrm>
          <a:off x="10515600" y="10330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29" name="フローチャート: 判断 228">
          <a:extLst>
            <a:ext uri="{FF2B5EF4-FFF2-40B4-BE49-F238E27FC236}">
              <a16:creationId xmlns:a16="http://schemas.microsoft.com/office/drawing/2014/main" id="{2333F918-6F92-4559-B316-2572530F0377}"/>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0" name="フローチャート: 判断 229">
          <a:extLst>
            <a:ext uri="{FF2B5EF4-FFF2-40B4-BE49-F238E27FC236}">
              <a16:creationId xmlns:a16="http://schemas.microsoft.com/office/drawing/2014/main" id="{8191333E-1F00-4A5A-9FAB-F35AFAB7B6B0}"/>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31" name="フローチャート: 判断 230">
          <a:extLst>
            <a:ext uri="{FF2B5EF4-FFF2-40B4-BE49-F238E27FC236}">
              <a16:creationId xmlns:a16="http://schemas.microsoft.com/office/drawing/2014/main" id="{39696FCF-F1D9-48ED-B90B-80B60B07CB83}"/>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32" name="フローチャート: 判断 231">
          <a:extLst>
            <a:ext uri="{FF2B5EF4-FFF2-40B4-BE49-F238E27FC236}">
              <a16:creationId xmlns:a16="http://schemas.microsoft.com/office/drawing/2014/main" id="{0CA58A76-27D9-4629-BDB4-142D04A1A33A}"/>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33" name="フローチャート: 判断 232">
          <a:extLst>
            <a:ext uri="{FF2B5EF4-FFF2-40B4-BE49-F238E27FC236}">
              <a16:creationId xmlns:a16="http://schemas.microsoft.com/office/drawing/2014/main" id="{0D5EC601-49EA-489A-B8AF-E63600018143}"/>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3C94C3E4-EF16-41B6-BE23-B212C29734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BC48104-559D-4010-91C6-B4D0A43DB2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D27D5BC-E0FC-4D76-A387-F522F09697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D775B95-7C2B-4570-B4E2-591BD15B62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6C08DA3-9346-4A8A-9200-E5DAA16371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163047</xdr:rowOff>
    </xdr:from>
    <xdr:to>
      <xdr:col>55</xdr:col>
      <xdr:colOff>50800</xdr:colOff>
      <xdr:row>64</xdr:row>
      <xdr:rowOff>93197</xdr:rowOff>
    </xdr:to>
    <xdr:sp macro="" textlink="">
      <xdr:nvSpPr>
        <xdr:cNvPr id="239" name="楕円 238">
          <a:extLst>
            <a:ext uri="{FF2B5EF4-FFF2-40B4-BE49-F238E27FC236}">
              <a16:creationId xmlns:a16="http://schemas.microsoft.com/office/drawing/2014/main" id="{CAB64EC5-76D6-4E27-BC48-89D236012281}"/>
            </a:ext>
          </a:extLst>
        </xdr:cNvPr>
        <xdr:cNvSpPr/>
      </xdr:nvSpPr>
      <xdr:spPr>
        <a:xfrm>
          <a:off x="10426700" y="109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77974</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4E11FD32-B5E0-401D-A837-2F86722426E6}"/>
            </a:ext>
          </a:extLst>
        </xdr:cNvPr>
        <xdr:cNvSpPr txBox="1"/>
      </xdr:nvSpPr>
      <xdr:spPr>
        <a:xfrm>
          <a:off x="10515600" y="108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70</xdr:rowOff>
    </xdr:from>
    <xdr:to>
      <xdr:col>50</xdr:col>
      <xdr:colOff>165100</xdr:colOff>
      <xdr:row>64</xdr:row>
      <xdr:rowOff>101670</xdr:rowOff>
    </xdr:to>
    <xdr:sp macro="" textlink="">
      <xdr:nvSpPr>
        <xdr:cNvPr id="241" name="楕円 240">
          <a:extLst>
            <a:ext uri="{FF2B5EF4-FFF2-40B4-BE49-F238E27FC236}">
              <a16:creationId xmlns:a16="http://schemas.microsoft.com/office/drawing/2014/main" id="{8CCD44F7-8A1A-4E52-BD25-FFB42E2D2096}"/>
            </a:ext>
          </a:extLst>
        </xdr:cNvPr>
        <xdr:cNvSpPr/>
      </xdr:nvSpPr>
      <xdr:spPr>
        <a:xfrm>
          <a:off x="9588500" y="109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42397</xdr:rowOff>
    </xdr:from>
    <xdr:to>
      <xdr:col>55</xdr:col>
      <xdr:colOff>0</xdr:colOff>
      <xdr:row>64</xdr:row>
      <xdr:rowOff>50870</xdr:rowOff>
    </xdr:to>
    <xdr:cxnSp macro="">
      <xdr:nvCxnSpPr>
        <xdr:cNvPr id="242" name="直線コネクタ 241">
          <a:extLst>
            <a:ext uri="{FF2B5EF4-FFF2-40B4-BE49-F238E27FC236}">
              <a16:creationId xmlns:a16="http://schemas.microsoft.com/office/drawing/2014/main" id="{A2CEC674-58D3-4B25-B42D-3910D91891AF}"/>
            </a:ext>
          </a:extLst>
        </xdr:cNvPr>
        <xdr:cNvCxnSpPr/>
      </xdr:nvCxnSpPr>
      <xdr:spPr>
        <a:xfrm flipV="1">
          <a:off x="9639300" y="11015197"/>
          <a:ext cx="8382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1619</xdr:rowOff>
    </xdr:from>
    <xdr:to>
      <xdr:col>46</xdr:col>
      <xdr:colOff>38100</xdr:colOff>
      <xdr:row>64</xdr:row>
      <xdr:rowOff>103219</xdr:rowOff>
    </xdr:to>
    <xdr:sp macro="" textlink="">
      <xdr:nvSpPr>
        <xdr:cNvPr id="243" name="楕円 242">
          <a:extLst>
            <a:ext uri="{FF2B5EF4-FFF2-40B4-BE49-F238E27FC236}">
              <a16:creationId xmlns:a16="http://schemas.microsoft.com/office/drawing/2014/main" id="{05FA48CC-0F6C-4D93-B194-1F5DF46E9153}"/>
            </a:ext>
          </a:extLst>
        </xdr:cNvPr>
        <xdr:cNvSpPr/>
      </xdr:nvSpPr>
      <xdr:spPr>
        <a:xfrm>
          <a:off x="8699500" y="1097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50870</xdr:rowOff>
    </xdr:from>
    <xdr:to>
      <xdr:col>50</xdr:col>
      <xdr:colOff>114300</xdr:colOff>
      <xdr:row>64</xdr:row>
      <xdr:rowOff>52419</xdr:rowOff>
    </xdr:to>
    <xdr:cxnSp macro="">
      <xdr:nvCxnSpPr>
        <xdr:cNvPr id="244" name="直線コネクタ 243">
          <a:extLst>
            <a:ext uri="{FF2B5EF4-FFF2-40B4-BE49-F238E27FC236}">
              <a16:creationId xmlns:a16="http://schemas.microsoft.com/office/drawing/2014/main" id="{12B32984-0AAC-497A-81B4-82D70C4454A4}"/>
            </a:ext>
          </a:extLst>
        </xdr:cNvPr>
        <xdr:cNvCxnSpPr/>
      </xdr:nvCxnSpPr>
      <xdr:spPr>
        <a:xfrm flipV="1">
          <a:off x="8750300" y="11023670"/>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2812</xdr:rowOff>
    </xdr:from>
    <xdr:to>
      <xdr:col>41</xdr:col>
      <xdr:colOff>101600</xdr:colOff>
      <xdr:row>64</xdr:row>
      <xdr:rowOff>104412</xdr:rowOff>
    </xdr:to>
    <xdr:sp macro="" textlink="">
      <xdr:nvSpPr>
        <xdr:cNvPr id="245" name="楕円 244">
          <a:extLst>
            <a:ext uri="{FF2B5EF4-FFF2-40B4-BE49-F238E27FC236}">
              <a16:creationId xmlns:a16="http://schemas.microsoft.com/office/drawing/2014/main" id="{C2FBCED2-05C7-469F-BCD4-FAAEB77566F2}"/>
            </a:ext>
          </a:extLst>
        </xdr:cNvPr>
        <xdr:cNvSpPr/>
      </xdr:nvSpPr>
      <xdr:spPr>
        <a:xfrm>
          <a:off x="7810500" y="1097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52419</xdr:rowOff>
    </xdr:from>
    <xdr:to>
      <xdr:col>45</xdr:col>
      <xdr:colOff>177800</xdr:colOff>
      <xdr:row>64</xdr:row>
      <xdr:rowOff>53612</xdr:rowOff>
    </xdr:to>
    <xdr:cxnSp macro="">
      <xdr:nvCxnSpPr>
        <xdr:cNvPr id="246" name="直線コネクタ 245">
          <a:extLst>
            <a:ext uri="{FF2B5EF4-FFF2-40B4-BE49-F238E27FC236}">
              <a16:creationId xmlns:a16="http://schemas.microsoft.com/office/drawing/2014/main" id="{97E1022D-4824-4A32-A41F-4B8E3305569E}"/>
            </a:ext>
          </a:extLst>
        </xdr:cNvPr>
        <xdr:cNvCxnSpPr/>
      </xdr:nvCxnSpPr>
      <xdr:spPr>
        <a:xfrm flipV="1">
          <a:off x="7861300" y="11025219"/>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18321</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72D81CE7-2A0C-41B6-BB86-791B6B352548}"/>
            </a:ext>
          </a:extLst>
        </xdr:cNvPr>
        <xdr:cNvSpPr txBox="1"/>
      </xdr:nvSpPr>
      <xdr:spPr>
        <a:xfrm>
          <a:off x="9327095" y="1030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28303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A99BC510-1E38-478B-B10A-8FD175A1FF2F}"/>
            </a:ext>
          </a:extLst>
        </xdr:cNvPr>
        <xdr:cNvSpPr txBox="1"/>
      </xdr:nvSpPr>
      <xdr:spPr>
        <a:xfrm>
          <a:off x="8450795" y="103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37468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6A1246FD-617A-4AF6-9599-5876A4877CC6}"/>
            </a:ext>
          </a:extLst>
        </xdr:cNvPr>
        <xdr:cNvSpPr txBox="1"/>
      </xdr:nvSpPr>
      <xdr:spPr>
        <a:xfrm>
          <a:off x="7561795" y="103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F93A1DDC-4AB5-4208-92BF-13962312A1C3}"/>
            </a:ext>
          </a:extLst>
        </xdr:cNvPr>
        <xdr:cNvSpPr txBox="1"/>
      </xdr:nvSpPr>
      <xdr:spPr>
        <a:xfrm>
          <a:off x="6672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92797</xdr:rowOff>
    </xdr:from>
    <xdr:ext cx="534377" cy="259045"/>
    <xdr:sp macro="" textlink="">
      <xdr:nvSpPr>
        <xdr:cNvPr id="251" name="n_1mainValue【橋りょう・トンネル】&#10;一人当たり有形固定資産（償却資産）額">
          <a:extLst>
            <a:ext uri="{FF2B5EF4-FFF2-40B4-BE49-F238E27FC236}">
              <a16:creationId xmlns:a16="http://schemas.microsoft.com/office/drawing/2014/main" id="{DF3A5300-214B-4367-8238-4BAD726921AC}"/>
            </a:ext>
          </a:extLst>
        </xdr:cNvPr>
        <xdr:cNvSpPr txBox="1"/>
      </xdr:nvSpPr>
      <xdr:spPr>
        <a:xfrm>
          <a:off x="9359411" y="1106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94346</xdr:rowOff>
    </xdr:from>
    <xdr:ext cx="534377" cy="259045"/>
    <xdr:sp macro="" textlink="">
      <xdr:nvSpPr>
        <xdr:cNvPr id="252" name="n_2mainValue【橋りょう・トンネル】&#10;一人当たり有形固定資産（償却資産）額">
          <a:extLst>
            <a:ext uri="{FF2B5EF4-FFF2-40B4-BE49-F238E27FC236}">
              <a16:creationId xmlns:a16="http://schemas.microsoft.com/office/drawing/2014/main" id="{C3B9D21F-BD5C-4A79-AE6E-7FAC5C80907D}"/>
            </a:ext>
          </a:extLst>
        </xdr:cNvPr>
        <xdr:cNvSpPr txBox="1"/>
      </xdr:nvSpPr>
      <xdr:spPr>
        <a:xfrm>
          <a:off x="8483111" y="1106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95539</xdr:rowOff>
    </xdr:from>
    <xdr:ext cx="534377" cy="259045"/>
    <xdr:sp macro="" textlink="">
      <xdr:nvSpPr>
        <xdr:cNvPr id="253" name="n_3mainValue【橋りょう・トンネル】&#10;一人当たり有形固定資産（償却資産）額">
          <a:extLst>
            <a:ext uri="{FF2B5EF4-FFF2-40B4-BE49-F238E27FC236}">
              <a16:creationId xmlns:a16="http://schemas.microsoft.com/office/drawing/2014/main" id="{2545CEAB-452B-47B4-A86F-00622F621443}"/>
            </a:ext>
          </a:extLst>
        </xdr:cNvPr>
        <xdr:cNvSpPr txBox="1"/>
      </xdr:nvSpPr>
      <xdr:spPr>
        <a:xfrm>
          <a:off x="7594111" y="110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3560D0A6-915D-449D-9D6D-2D66981AEA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BBECA548-CF2D-4D9F-94F3-D7FFFACFBF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665D1654-2633-40C9-B144-1FEB12AC02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818BF949-9B0E-4B39-88FF-7D7DC76097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66BFFC43-BB9B-4F59-9C55-BC6B4AE1D7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772797B-0E33-4187-A15C-A20FFD9D695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1FA331A-C6F6-483A-89B3-0F11B45DB4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74796C8D-ED67-4B6E-8F22-EA0C3D3151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C2005FE2-41A5-43A8-A6CC-03A491BB5C6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4674584B-6F48-4150-89ED-74C661BEF1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0DFCC417-3B83-4BB5-ADE7-51A1BF428F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5" name="直線コネクタ 264">
          <a:extLst>
            <a:ext uri="{FF2B5EF4-FFF2-40B4-BE49-F238E27FC236}">
              <a16:creationId xmlns:a16="http://schemas.microsoft.com/office/drawing/2014/main" id="{75DC0CD4-542A-48D0-B9FC-1BC145EEEDA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6" name="テキスト ボックス 265">
          <a:extLst>
            <a:ext uri="{FF2B5EF4-FFF2-40B4-BE49-F238E27FC236}">
              <a16:creationId xmlns:a16="http://schemas.microsoft.com/office/drawing/2014/main" id="{E66E6768-4E85-4E6C-B235-DF41D5D6FC3D}"/>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7" name="直線コネクタ 266">
          <a:extLst>
            <a:ext uri="{FF2B5EF4-FFF2-40B4-BE49-F238E27FC236}">
              <a16:creationId xmlns:a16="http://schemas.microsoft.com/office/drawing/2014/main" id="{62DF263A-8869-4486-A019-9F187D6C120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8" name="テキスト ボックス 267">
          <a:extLst>
            <a:ext uri="{FF2B5EF4-FFF2-40B4-BE49-F238E27FC236}">
              <a16:creationId xmlns:a16="http://schemas.microsoft.com/office/drawing/2014/main" id="{8E23D737-4E39-49CC-83BE-4D8F9D6D656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9" name="直線コネクタ 268">
          <a:extLst>
            <a:ext uri="{FF2B5EF4-FFF2-40B4-BE49-F238E27FC236}">
              <a16:creationId xmlns:a16="http://schemas.microsoft.com/office/drawing/2014/main" id="{FF19E33C-7205-4CD6-A957-A8C2802903C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0" name="テキスト ボックス 269">
          <a:extLst>
            <a:ext uri="{FF2B5EF4-FFF2-40B4-BE49-F238E27FC236}">
              <a16:creationId xmlns:a16="http://schemas.microsoft.com/office/drawing/2014/main" id="{9CCC97CD-EE2A-4B49-8F6A-E466136EAA7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1" name="直線コネクタ 270">
          <a:extLst>
            <a:ext uri="{FF2B5EF4-FFF2-40B4-BE49-F238E27FC236}">
              <a16:creationId xmlns:a16="http://schemas.microsoft.com/office/drawing/2014/main" id="{DDF754A8-95D6-450B-8F7B-25D2F79F6EB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2" name="テキスト ボックス 271">
          <a:extLst>
            <a:ext uri="{FF2B5EF4-FFF2-40B4-BE49-F238E27FC236}">
              <a16:creationId xmlns:a16="http://schemas.microsoft.com/office/drawing/2014/main" id="{A2567791-7E27-4336-B18C-DB1C46B6F4D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2B88A965-709F-4414-9566-A35D485916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4" name="テキスト ボックス 273">
          <a:extLst>
            <a:ext uri="{FF2B5EF4-FFF2-40B4-BE49-F238E27FC236}">
              <a16:creationId xmlns:a16="http://schemas.microsoft.com/office/drawing/2014/main" id="{0982B708-3631-4D38-A079-45F2119BD82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BA6DD252-2D28-487D-9BDA-6E69AA338A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76" name="直線コネクタ 275">
          <a:extLst>
            <a:ext uri="{FF2B5EF4-FFF2-40B4-BE49-F238E27FC236}">
              <a16:creationId xmlns:a16="http://schemas.microsoft.com/office/drawing/2014/main" id="{25BC8339-4BC8-4D5E-A0BD-1D3C43EBA526}"/>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C2759A34-F80D-4040-9C5C-7702FCD815BA}"/>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78" name="直線コネクタ 277">
          <a:extLst>
            <a:ext uri="{FF2B5EF4-FFF2-40B4-BE49-F238E27FC236}">
              <a16:creationId xmlns:a16="http://schemas.microsoft.com/office/drawing/2014/main" id="{641A222A-3459-45E7-AF56-72B6E4254149}"/>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7777D582-31C0-4417-915C-45AFAF25CC7B}"/>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80" name="直線コネクタ 279">
          <a:extLst>
            <a:ext uri="{FF2B5EF4-FFF2-40B4-BE49-F238E27FC236}">
              <a16:creationId xmlns:a16="http://schemas.microsoft.com/office/drawing/2014/main" id="{87371F73-F84C-4051-8D7F-3D2D3C55F631}"/>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F2C5E440-6DCA-4C95-9B07-D01E98FE84AB}"/>
            </a:ext>
          </a:extLst>
        </xdr:cNvPr>
        <xdr:cNvSpPr txBox="1"/>
      </xdr:nvSpPr>
      <xdr:spPr>
        <a:xfrm>
          <a:off x="4673600" y="1385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82" name="フローチャート: 判断 281">
          <a:extLst>
            <a:ext uri="{FF2B5EF4-FFF2-40B4-BE49-F238E27FC236}">
              <a16:creationId xmlns:a16="http://schemas.microsoft.com/office/drawing/2014/main" id="{1166497B-F307-4BEB-9308-28C37C95DC03}"/>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3" name="フローチャート: 判断 282">
          <a:extLst>
            <a:ext uri="{FF2B5EF4-FFF2-40B4-BE49-F238E27FC236}">
              <a16:creationId xmlns:a16="http://schemas.microsoft.com/office/drawing/2014/main" id="{44D70A38-7C44-4706-B2F2-08ABD7009818}"/>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84" name="フローチャート: 判断 283">
          <a:extLst>
            <a:ext uri="{FF2B5EF4-FFF2-40B4-BE49-F238E27FC236}">
              <a16:creationId xmlns:a16="http://schemas.microsoft.com/office/drawing/2014/main" id="{AB0EDB47-4549-4F33-8CFA-9C8D4A75BFBD}"/>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85" name="フローチャート: 判断 284">
          <a:extLst>
            <a:ext uri="{FF2B5EF4-FFF2-40B4-BE49-F238E27FC236}">
              <a16:creationId xmlns:a16="http://schemas.microsoft.com/office/drawing/2014/main" id="{B9BEE65C-AF42-4591-B254-C976DF405391}"/>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86" name="フローチャート: 判断 285">
          <a:extLst>
            <a:ext uri="{FF2B5EF4-FFF2-40B4-BE49-F238E27FC236}">
              <a16:creationId xmlns:a16="http://schemas.microsoft.com/office/drawing/2014/main" id="{F7BCA3EC-4E86-4E4D-99C6-4C1EF4C46036}"/>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7F0CF09D-58FF-4659-A3D8-CEF86F89C2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84FF1B4-FF32-4EBD-8F1F-F0ABE9D3836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5BE08AD-4BF2-46A6-AD40-D1CEF89DE9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165AB7E-99D6-43A4-9C62-78474E0DA3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67A17CE-15A5-4A03-B8F0-FD421FE5FFD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74168</xdr:rowOff>
    </xdr:from>
    <xdr:to>
      <xdr:col>24</xdr:col>
      <xdr:colOff>114300</xdr:colOff>
      <xdr:row>85</xdr:row>
      <xdr:rowOff>4318</xdr:rowOff>
    </xdr:to>
    <xdr:sp macro="" textlink="">
      <xdr:nvSpPr>
        <xdr:cNvPr id="292" name="楕円 291">
          <a:extLst>
            <a:ext uri="{FF2B5EF4-FFF2-40B4-BE49-F238E27FC236}">
              <a16:creationId xmlns:a16="http://schemas.microsoft.com/office/drawing/2014/main" id="{8E898A67-67DE-4AB4-85A6-D73CA928ED94}"/>
            </a:ext>
          </a:extLst>
        </xdr:cNvPr>
        <xdr:cNvSpPr/>
      </xdr:nvSpPr>
      <xdr:spPr>
        <a:xfrm>
          <a:off x="4584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52595</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767DFE90-F23B-4A5B-8628-6117E7AD43B5}"/>
            </a:ext>
          </a:extLst>
        </xdr:cNvPr>
        <xdr:cNvSpPr txBox="1"/>
      </xdr:nvSpPr>
      <xdr:spPr>
        <a:xfrm>
          <a:off x="467360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145035</xdr:rowOff>
    </xdr:from>
    <xdr:to>
      <xdr:col>20</xdr:col>
      <xdr:colOff>38100</xdr:colOff>
      <xdr:row>84</xdr:row>
      <xdr:rowOff>75185</xdr:rowOff>
    </xdr:to>
    <xdr:sp macro="" textlink="">
      <xdr:nvSpPr>
        <xdr:cNvPr id="294" name="楕円 293">
          <a:extLst>
            <a:ext uri="{FF2B5EF4-FFF2-40B4-BE49-F238E27FC236}">
              <a16:creationId xmlns:a16="http://schemas.microsoft.com/office/drawing/2014/main" id="{ADA38BE4-3698-4CC9-9B85-1DE8C1BF043B}"/>
            </a:ext>
          </a:extLst>
        </xdr:cNvPr>
        <xdr:cNvSpPr/>
      </xdr:nvSpPr>
      <xdr:spPr>
        <a:xfrm>
          <a:off x="3746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24385</xdr:rowOff>
    </xdr:from>
    <xdr:to>
      <xdr:col>24</xdr:col>
      <xdr:colOff>63500</xdr:colOff>
      <xdr:row>84</xdr:row>
      <xdr:rowOff>124968</xdr:rowOff>
    </xdr:to>
    <xdr:cxnSp macro="">
      <xdr:nvCxnSpPr>
        <xdr:cNvPr id="295" name="直線コネクタ 294">
          <a:extLst>
            <a:ext uri="{FF2B5EF4-FFF2-40B4-BE49-F238E27FC236}">
              <a16:creationId xmlns:a16="http://schemas.microsoft.com/office/drawing/2014/main" id="{FCD0B843-D1E5-4AFB-B7B9-97D44A03121C}"/>
            </a:ext>
          </a:extLst>
        </xdr:cNvPr>
        <xdr:cNvCxnSpPr/>
      </xdr:nvCxnSpPr>
      <xdr:spPr>
        <a:xfrm>
          <a:off x="3797300" y="144261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296" name="楕円 295">
          <a:extLst>
            <a:ext uri="{FF2B5EF4-FFF2-40B4-BE49-F238E27FC236}">
              <a16:creationId xmlns:a16="http://schemas.microsoft.com/office/drawing/2014/main" id="{0E0F5339-D90F-46F1-9CAB-E72BB0BE4871}"/>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84</xdr:row>
      <xdr:rowOff>24385</xdr:rowOff>
    </xdr:to>
    <xdr:cxnSp macro="">
      <xdr:nvCxnSpPr>
        <xdr:cNvPr id="297" name="直線コネクタ 296">
          <a:extLst>
            <a:ext uri="{FF2B5EF4-FFF2-40B4-BE49-F238E27FC236}">
              <a16:creationId xmlns:a16="http://schemas.microsoft.com/office/drawing/2014/main" id="{BEB76852-4210-4C43-8660-618A65957E88}"/>
            </a:ext>
          </a:extLst>
        </xdr:cNvPr>
        <xdr:cNvCxnSpPr/>
      </xdr:nvCxnSpPr>
      <xdr:spPr>
        <a:xfrm>
          <a:off x="2908300" y="143256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115315</xdr:rowOff>
    </xdr:from>
    <xdr:to>
      <xdr:col>10</xdr:col>
      <xdr:colOff>165100</xdr:colOff>
      <xdr:row>83</xdr:row>
      <xdr:rowOff>45465</xdr:rowOff>
    </xdr:to>
    <xdr:sp macro="" textlink="">
      <xdr:nvSpPr>
        <xdr:cNvPr id="298" name="楕円 297">
          <a:extLst>
            <a:ext uri="{FF2B5EF4-FFF2-40B4-BE49-F238E27FC236}">
              <a16:creationId xmlns:a16="http://schemas.microsoft.com/office/drawing/2014/main" id="{09FAD3A4-D5B6-4781-A970-C55FDEBD52A1}"/>
            </a:ext>
          </a:extLst>
        </xdr:cNvPr>
        <xdr:cNvSpPr/>
      </xdr:nvSpPr>
      <xdr:spPr>
        <a:xfrm>
          <a:off x="196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166115</xdr:rowOff>
    </xdr:from>
    <xdr:to>
      <xdr:col>15</xdr:col>
      <xdr:colOff>50800</xdr:colOff>
      <xdr:row>83</xdr:row>
      <xdr:rowOff>95250</xdr:rowOff>
    </xdr:to>
    <xdr:cxnSp macro="">
      <xdr:nvCxnSpPr>
        <xdr:cNvPr id="299" name="直線コネクタ 298">
          <a:extLst>
            <a:ext uri="{FF2B5EF4-FFF2-40B4-BE49-F238E27FC236}">
              <a16:creationId xmlns:a16="http://schemas.microsoft.com/office/drawing/2014/main" id="{6CD9D1F6-0BA9-44F8-A30A-4191DD7FA6D3}"/>
            </a:ext>
          </a:extLst>
        </xdr:cNvPr>
        <xdr:cNvCxnSpPr/>
      </xdr:nvCxnSpPr>
      <xdr:spPr>
        <a:xfrm>
          <a:off x="2019300" y="142250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0" name="n_1aveValue【公営住宅】&#10;有形固定資産減価償却率">
          <a:extLst>
            <a:ext uri="{FF2B5EF4-FFF2-40B4-BE49-F238E27FC236}">
              <a16:creationId xmlns:a16="http://schemas.microsoft.com/office/drawing/2014/main" id="{0A9E1AFD-73AE-4BC8-BD6F-FAD9DF95EAF7}"/>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01" name="n_2aveValue【公営住宅】&#10;有形固定資産減価償却率">
          <a:extLst>
            <a:ext uri="{FF2B5EF4-FFF2-40B4-BE49-F238E27FC236}">
              <a16:creationId xmlns:a16="http://schemas.microsoft.com/office/drawing/2014/main" id="{2F182132-5BFA-471C-B233-70E4CAC35E02}"/>
            </a:ext>
          </a:extLst>
        </xdr:cNvPr>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02" name="n_3aveValue【公営住宅】&#10;有形固定資産減価償却率">
          <a:extLst>
            <a:ext uri="{FF2B5EF4-FFF2-40B4-BE49-F238E27FC236}">
              <a16:creationId xmlns:a16="http://schemas.microsoft.com/office/drawing/2014/main" id="{0E3BD91B-F771-487F-9105-FAA20B9DAFD6}"/>
            </a:ext>
          </a:extLst>
        </xdr:cNvPr>
        <xdr:cNvSpPr txBox="1"/>
      </xdr:nvSpPr>
      <xdr:spPr>
        <a:xfrm>
          <a:off x="1816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03" name="n_4aveValue【公営住宅】&#10;有形固定資産減価償却率">
          <a:extLst>
            <a:ext uri="{FF2B5EF4-FFF2-40B4-BE49-F238E27FC236}">
              <a16:creationId xmlns:a16="http://schemas.microsoft.com/office/drawing/2014/main" id="{25B5C86F-9CC8-4F55-B5FA-36BD4510668F}"/>
            </a:ext>
          </a:extLst>
        </xdr:cNvPr>
        <xdr:cNvSpPr txBox="1"/>
      </xdr:nvSpPr>
      <xdr:spPr>
        <a:xfrm>
          <a:off x="927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66312</xdr:rowOff>
    </xdr:from>
    <xdr:ext cx="405111" cy="259045"/>
    <xdr:sp macro="" textlink="">
      <xdr:nvSpPr>
        <xdr:cNvPr id="304" name="n_1mainValue【公営住宅】&#10;有形固定資産減価償却率">
          <a:extLst>
            <a:ext uri="{FF2B5EF4-FFF2-40B4-BE49-F238E27FC236}">
              <a16:creationId xmlns:a16="http://schemas.microsoft.com/office/drawing/2014/main" id="{446A8F8B-1F37-4336-99D6-E6406963C9EB}"/>
            </a:ext>
          </a:extLst>
        </xdr:cNvPr>
        <xdr:cNvSpPr txBox="1"/>
      </xdr:nvSpPr>
      <xdr:spPr>
        <a:xfrm>
          <a:off x="3582044" y="1446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05" name="n_2mainValue【公営住宅】&#10;有形固定資産減価償却率">
          <a:extLst>
            <a:ext uri="{FF2B5EF4-FFF2-40B4-BE49-F238E27FC236}">
              <a16:creationId xmlns:a16="http://schemas.microsoft.com/office/drawing/2014/main" id="{2361AE00-A0A9-4B80-9896-008D9FE11EA7}"/>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36592</xdr:rowOff>
    </xdr:from>
    <xdr:ext cx="405111" cy="259045"/>
    <xdr:sp macro="" textlink="">
      <xdr:nvSpPr>
        <xdr:cNvPr id="306" name="n_3mainValue【公営住宅】&#10;有形固定資産減価償却率">
          <a:extLst>
            <a:ext uri="{FF2B5EF4-FFF2-40B4-BE49-F238E27FC236}">
              <a16:creationId xmlns:a16="http://schemas.microsoft.com/office/drawing/2014/main" id="{31384977-2E2D-44F8-A85A-4FDDF68FB117}"/>
            </a:ext>
          </a:extLst>
        </xdr:cNvPr>
        <xdr:cNvSpPr txBox="1"/>
      </xdr:nvSpPr>
      <xdr:spPr>
        <a:xfrm>
          <a:off x="1816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9BDB9892-3601-4C8F-8A12-545C632004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62F42DD7-782C-4C65-B4D0-316B3BCE66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5F82849A-A0C3-4DAF-9E7A-97B19FB07F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CA7229DF-7083-4DBD-AE6B-374B20F36E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6E49F90-7A1B-4353-B9F1-8A556DD085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BBAC8B5A-5B4F-4617-8F5D-1DC2F160FE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522E6C3F-8E20-4B16-BCF0-8A5AC671D9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16CC3A53-776A-4DEA-BD26-6656D276EAC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383E2CA4-B908-45C4-B4F4-D148E6D78A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3401F819-3DF7-45DD-8622-209FD54309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a:extLst>
            <a:ext uri="{FF2B5EF4-FFF2-40B4-BE49-F238E27FC236}">
              <a16:creationId xmlns:a16="http://schemas.microsoft.com/office/drawing/2014/main" id="{DAF791C7-2B04-4623-9864-914232CF315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a:extLst>
            <a:ext uri="{FF2B5EF4-FFF2-40B4-BE49-F238E27FC236}">
              <a16:creationId xmlns:a16="http://schemas.microsoft.com/office/drawing/2014/main" id="{08F57C1A-C920-464F-BBEB-E25004E78D5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a:extLst>
            <a:ext uri="{FF2B5EF4-FFF2-40B4-BE49-F238E27FC236}">
              <a16:creationId xmlns:a16="http://schemas.microsoft.com/office/drawing/2014/main" id="{7AB4AE86-555F-4B95-8732-D5ABDC0453F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0" name="テキスト ボックス 319">
          <a:extLst>
            <a:ext uri="{FF2B5EF4-FFF2-40B4-BE49-F238E27FC236}">
              <a16:creationId xmlns:a16="http://schemas.microsoft.com/office/drawing/2014/main" id="{478D4872-415E-44F2-A83C-56916C84F5F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a:extLst>
            <a:ext uri="{FF2B5EF4-FFF2-40B4-BE49-F238E27FC236}">
              <a16:creationId xmlns:a16="http://schemas.microsoft.com/office/drawing/2014/main" id="{C7D8326F-D4F0-4A3C-B30A-71AF0F42798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2" name="テキスト ボックス 321">
          <a:extLst>
            <a:ext uri="{FF2B5EF4-FFF2-40B4-BE49-F238E27FC236}">
              <a16:creationId xmlns:a16="http://schemas.microsoft.com/office/drawing/2014/main" id="{3BF620EC-6BD6-4F07-8EA6-CFE050ACED7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a:extLst>
            <a:ext uri="{FF2B5EF4-FFF2-40B4-BE49-F238E27FC236}">
              <a16:creationId xmlns:a16="http://schemas.microsoft.com/office/drawing/2014/main" id="{6EF90FA0-6497-4602-887B-82C5C482D70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4" name="テキスト ボックス 323">
          <a:extLst>
            <a:ext uri="{FF2B5EF4-FFF2-40B4-BE49-F238E27FC236}">
              <a16:creationId xmlns:a16="http://schemas.microsoft.com/office/drawing/2014/main" id="{6DEF309F-F9C8-4C7B-9FF1-19CBA0E0A93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A3B483CC-9105-47E0-8091-DE5BF74146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BF42A2E3-674D-4872-8198-83450137E16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BD8E9208-66CE-43F3-8A99-09C9554DDD2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28" name="直線コネクタ 327">
          <a:extLst>
            <a:ext uri="{FF2B5EF4-FFF2-40B4-BE49-F238E27FC236}">
              <a16:creationId xmlns:a16="http://schemas.microsoft.com/office/drawing/2014/main" id="{963EFA5F-F3E0-4D5A-ACE9-2D51C92906FE}"/>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29" name="【公営住宅】&#10;一人当たり面積最小値テキスト">
          <a:extLst>
            <a:ext uri="{FF2B5EF4-FFF2-40B4-BE49-F238E27FC236}">
              <a16:creationId xmlns:a16="http://schemas.microsoft.com/office/drawing/2014/main" id="{CC53361E-40B8-4CA4-BB02-601126A60EFE}"/>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30" name="直線コネクタ 329">
          <a:extLst>
            <a:ext uri="{FF2B5EF4-FFF2-40B4-BE49-F238E27FC236}">
              <a16:creationId xmlns:a16="http://schemas.microsoft.com/office/drawing/2014/main" id="{1FCF3F45-813E-4CB6-A3B6-FEF973157DF1}"/>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31" name="【公営住宅】&#10;一人当たり面積最大値テキスト">
          <a:extLst>
            <a:ext uri="{FF2B5EF4-FFF2-40B4-BE49-F238E27FC236}">
              <a16:creationId xmlns:a16="http://schemas.microsoft.com/office/drawing/2014/main" id="{E6365CE3-AF0A-4AA9-8661-D03311BFACB2}"/>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32" name="直線コネクタ 331">
          <a:extLst>
            <a:ext uri="{FF2B5EF4-FFF2-40B4-BE49-F238E27FC236}">
              <a16:creationId xmlns:a16="http://schemas.microsoft.com/office/drawing/2014/main" id="{F97B5DC5-9D76-499C-9957-17DEC95C6592}"/>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32123</xdr:rowOff>
    </xdr:from>
    <xdr:ext cx="469744" cy="259045"/>
    <xdr:sp macro="" textlink="">
      <xdr:nvSpPr>
        <xdr:cNvPr id="333" name="【公営住宅】&#10;一人当たり面積平均値テキスト">
          <a:extLst>
            <a:ext uri="{FF2B5EF4-FFF2-40B4-BE49-F238E27FC236}">
              <a16:creationId xmlns:a16="http://schemas.microsoft.com/office/drawing/2014/main" id="{B361824F-18CA-4491-909C-E6F34DC16513}"/>
            </a:ext>
          </a:extLst>
        </xdr:cNvPr>
        <xdr:cNvSpPr txBox="1"/>
      </xdr:nvSpPr>
      <xdr:spPr>
        <a:xfrm>
          <a:off x="10515600" y="13919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34" name="フローチャート: 判断 333">
          <a:extLst>
            <a:ext uri="{FF2B5EF4-FFF2-40B4-BE49-F238E27FC236}">
              <a16:creationId xmlns:a16="http://schemas.microsoft.com/office/drawing/2014/main" id="{D6EBD806-028C-40AE-8B41-4933045A8F9F}"/>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35" name="フローチャート: 判断 334">
          <a:extLst>
            <a:ext uri="{FF2B5EF4-FFF2-40B4-BE49-F238E27FC236}">
              <a16:creationId xmlns:a16="http://schemas.microsoft.com/office/drawing/2014/main" id="{68FB2F8D-0BD5-433C-B231-A377DCF78A02}"/>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36" name="フローチャート: 判断 335">
          <a:extLst>
            <a:ext uri="{FF2B5EF4-FFF2-40B4-BE49-F238E27FC236}">
              <a16:creationId xmlns:a16="http://schemas.microsoft.com/office/drawing/2014/main" id="{82EF7506-9229-4E22-87A5-C829C3216EB6}"/>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37" name="フローチャート: 判断 336">
          <a:extLst>
            <a:ext uri="{FF2B5EF4-FFF2-40B4-BE49-F238E27FC236}">
              <a16:creationId xmlns:a16="http://schemas.microsoft.com/office/drawing/2014/main" id="{8AE2FEBE-D67E-4E77-BEE4-6CCBE748E996}"/>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38" name="フローチャート: 判断 337">
          <a:extLst>
            <a:ext uri="{FF2B5EF4-FFF2-40B4-BE49-F238E27FC236}">
              <a16:creationId xmlns:a16="http://schemas.microsoft.com/office/drawing/2014/main" id="{3D3D8A17-DB0F-443E-BB91-8AC722030A9C}"/>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CDC65CBC-C325-4001-AA00-B1D0B8B7D79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85055A19-99D5-4F9D-857E-53A9BA029E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8817545A-0638-4978-BA95-389BA62D16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C1A082C-D7F4-4A49-8D3A-C07CD803AA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7FFF1C44-431F-4FD5-98F3-C864C48C41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49022</xdr:rowOff>
    </xdr:from>
    <xdr:to>
      <xdr:col>55</xdr:col>
      <xdr:colOff>50800</xdr:colOff>
      <xdr:row>82</xdr:row>
      <xdr:rowOff>150622</xdr:rowOff>
    </xdr:to>
    <xdr:sp macro="" textlink="">
      <xdr:nvSpPr>
        <xdr:cNvPr id="344" name="楕円 343">
          <a:extLst>
            <a:ext uri="{FF2B5EF4-FFF2-40B4-BE49-F238E27FC236}">
              <a16:creationId xmlns:a16="http://schemas.microsoft.com/office/drawing/2014/main" id="{04747554-570D-4414-827A-8230D1A44E62}"/>
            </a:ext>
          </a:extLst>
        </xdr:cNvPr>
        <xdr:cNvSpPr/>
      </xdr:nvSpPr>
      <xdr:spPr>
        <a:xfrm>
          <a:off x="104267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27449</xdr:rowOff>
    </xdr:from>
    <xdr:ext cx="469744" cy="259045"/>
    <xdr:sp macro="" textlink="">
      <xdr:nvSpPr>
        <xdr:cNvPr id="345" name="【公営住宅】&#10;一人当たり面積該当値テキスト">
          <a:extLst>
            <a:ext uri="{FF2B5EF4-FFF2-40B4-BE49-F238E27FC236}">
              <a16:creationId xmlns:a16="http://schemas.microsoft.com/office/drawing/2014/main" id="{2DB780BE-54D7-47B9-B0CC-F1C3F74A51F9}"/>
            </a:ext>
          </a:extLst>
        </xdr:cNvPr>
        <xdr:cNvSpPr txBox="1"/>
      </xdr:nvSpPr>
      <xdr:spPr>
        <a:xfrm>
          <a:off x="10515600" y="1408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64567</xdr:rowOff>
    </xdr:from>
    <xdr:to>
      <xdr:col>50</xdr:col>
      <xdr:colOff>165100</xdr:colOff>
      <xdr:row>82</xdr:row>
      <xdr:rowOff>166167</xdr:rowOff>
    </xdr:to>
    <xdr:sp macro="" textlink="">
      <xdr:nvSpPr>
        <xdr:cNvPr id="346" name="楕円 345">
          <a:extLst>
            <a:ext uri="{FF2B5EF4-FFF2-40B4-BE49-F238E27FC236}">
              <a16:creationId xmlns:a16="http://schemas.microsoft.com/office/drawing/2014/main" id="{95CEEE24-EC0B-4CAD-91C2-4391B1380D95}"/>
            </a:ext>
          </a:extLst>
        </xdr:cNvPr>
        <xdr:cNvSpPr/>
      </xdr:nvSpPr>
      <xdr:spPr>
        <a:xfrm>
          <a:off x="9588500" y="141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99822</xdr:rowOff>
    </xdr:from>
    <xdr:to>
      <xdr:col>55</xdr:col>
      <xdr:colOff>0</xdr:colOff>
      <xdr:row>82</xdr:row>
      <xdr:rowOff>115367</xdr:rowOff>
    </xdr:to>
    <xdr:cxnSp macro="">
      <xdr:nvCxnSpPr>
        <xdr:cNvPr id="347" name="直線コネクタ 346">
          <a:extLst>
            <a:ext uri="{FF2B5EF4-FFF2-40B4-BE49-F238E27FC236}">
              <a16:creationId xmlns:a16="http://schemas.microsoft.com/office/drawing/2014/main" id="{AD40DADD-1282-4A9B-BEF6-741A0D83B042}"/>
            </a:ext>
          </a:extLst>
        </xdr:cNvPr>
        <xdr:cNvCxnSpPr/>
      </xdr:nvCxnSpPr>
      <xdr:spPr>
        <a:xfrm flipV="1">
          <a:off x="9639300" y="1415872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76454</xdr:rowOff>
    </xdr:from>
    <xdr:to>
      <xdr:col>46</xdr:col>
      <xdr:colOff>38100</xdr:colOff>
      <xdr:row>83</xdr:row>
      <xdr:rowOff>6604</xdr:rowOff>
    </xdr:to>
    <xdr:sp macro="" textlink="">
      <xdr:nvSpPr>
        <xdr:cNvPr id="348" name="楕円 347">
          <a:extLst>
            <a:ext uri="{FF2B5EF4-FFF2-40B4-BE49-F238E27FC236}">
              <a16:creationId xmlns:a16="http://schemas.microsoft.com/office/drawing/2014/main" id="{2FF09FB3-FB23-4267-B661-3005A87C4946}"/>
            </a:ext>
          </a:extLst>
        </xdr:cNvPr>
        <xdr:cNvSpPr/>
      </xdr:nvSpPr>
      <xdr:spPr>
        <a:xfrm>
          <a:off x="86995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115367</xdr:rowOff>
    </xdr:from>
    <xdr:to>
      <xdr:col>50</xdr:col>
      <xdr:colOff>114300</xdr:colOff>
      <xdr:row>82</xdr:row>
      <xdr:rowOff>127254</xdr:rowOff>
    </xdr:to>
    <xdr:cxnSp macro="">
      <xdr:nvCxnSpPr>
        <xdr:cNvPr id="349" name="直線コネクタ 348">
          <a:extLst>
            <a:ext uri="{FF2B5EF4-FFF2-40B4-BE49-F238E27FC236}">
              <a16:creationId xmlns:a16="http://schemas.microsoft.com/office/drawing/2014/main" id="{1DC709B8-5DF4-4124-ADE2-9CEAC5407ECF}"/>
            </a:ext>
          </a:extLst>
        </xdr:cNvPr>
        <xdr:cNvCxnSpPr/>
      </xdr:nvCxnSpPr>
      <xdr:spPr>
        <a:xfrm flipV="1">
          <a:off x="8750300" y="1417426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85598</xdr:rowOff>
    </xdr:from>
    <xdr:to>
      <xdr:col>41</xdr:col>
      <xdr:colOff>101600</xdr:colOff>
      <xdr:row>83</xdr:row>
      <xdr:rowOff>15748</xdr:rowOff>
    </xdr:to>
    <xdr:sp macro="" textlink="">
      <xdr:nvSpPr>
        <xdr:cNvPr id="350" name="楕円 349">
          <a:extLst>
            <a:ext uri="{FF2B5EF4-FFF2-40B4-BE49-F238E27FC236}">
              <a16:creationId xmlns:a16="http://schemas.microsoft.com/office/drawing/2014/main" id="{0CBC573A-6D0A-4CFA-9FC5-954F2DC99C42}"/>
            </a:ext>
          </a:extLst>
        </xdr:cNvPr>
        <xdr:cNvSpPr/>
      </xdr:nvSpPr>
      <xdr:spPr>
        <a:xfrm>
          <a:off x="781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127254</xdr:rowOff>
    </xdr:from>
    <xdr:to>
      <xdr:col>45</xdr:col>
      <xdr:colOff>177800</xdr:colOff>
      <xdr:row>82</xdr:row>
      <xdr:rowOff>136398</xdr:rowOff>
    </xdr:to>
    <xdr:cxnSp macro="">
      <xdr:nvCxnSpPr>
        <xdr:cNvPr id="351" name="直線コネクタ 350">
          <a:extLst>
            <a:ext uri="{FF2B5EF4-FFF2-40B4-BE49-F238E27FC236}">
              <a16:creationId xmlns:a16="http://schemas.microsoft.com/office/drawing/2014/main" id="{2DCC6139-9C7B-4646-AC31-260730869D50}"/>
            </a:ext>
          </a:extLst>
        </xdr:cNvPr>
        <xdr:cNvCxnSpPr/>
      </xdr:nvCxnSpPr>
      <xdr:spPr>
        <a:xfrm flipV="1">
          <a:off x="7861300" y="1418615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143375</xdr:rowOff>
    </xdr:from>
    <xdr:ext cx="469744" cy="259045"/>
    <xdr:sp macro="" textlink="">
      <xdr:nvSpPr>
        <xdr:cNvPr id="352" name="n_1aveValue【公営住宅】&#10;一人当たり面積">
          <a:extLst>
            <a:ext uri="{FF2B5EF4-FFF2-40B4-BE49-F238E27FC236}">
              <a16:creationId xmlns:a16="http://schemas.microsoft.com/office/drawing/2014/main" id="{C7264923-8B3A-4070-A1B2-9F83C0BD367A}"/>
            </a:ext>
          </a:extLst>
        </xdr:cNvPr>
        <xdr:cNvSpPr txBox="1"/>
      </xdr:nvSpPr>
      <xdr:spPr>
        <a:xfrm>
          <a:off x="9391727" y="138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147032</xdr:rowOff>
    </xdr:from>
    <xdr:ext cx="469744" cy="259045"/>
    <xdr:sp macro="" textlink="">
      <xdr:nvSpPr>
        <xdr:cNvPr id="353" name="n_2aveValue【公営住宅】&#10;一人当たり面積">
          <a:extLst>
            <a:ext uri="{FF2B5EF4-FFF2-40B4-BE49-F238E27FC236}">
              <a16:creationId xmlns:a16="http://schemas.microsoft.com/office/drawing/2014/main" id="{14C06271-FD04-4D07-939B-709FB40790A4}"/>
            </a:ext>
          </a:extLst>
        </xdr:cNvPr>
        <xdr:cNvSpPr txBox="1"/>
      </xdr:nvSpPr>
      <xdr:spPr>
        <a:xfrm>
          <a:off x="8515427" y="138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54" name="n_3aveValue【公営住宅】&#10;一人当たり面積">
          <a:extLst>
            <a:ext uri="{FF2B5EF4-FFF2-40B4-BE49-F238E27FC236}">
              <a16:creationId xmlns:a16="http://schemas.microsoft.com/office/drawing/2014/main" id="{CD9EA3F7-26A6-473E-BBCB-DB1119593C48}"/>
            </a:ext>
          </a:extLst>
        </xdr:cNvPr>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55" name="n_4aveValue【公営住宅】&#10;一人当たり面積">
          <a:extLst>
            <a:ext uri="{FF2B5EF4-FFF2-40B4-BE49-F238E27FC236}">
              <a16:creationId xmlns:a16="http://schemas.microsoft.com/office/drawing/2014/main" id="{B74397FD-5A6E-4113-A81C-A1368DDF083B}"/>
            </a:ext>
          </a:extLst>
        </xdr:cNvPr>
        <xdr:cNvSpPr txBox="1"/>
      </xdr:nvSpPr>
      <xdr:spPr>
        <a:xfrm>
          <a:off x="6737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157294</xdr:rowOff>
    </xdr:from>
    <xdr:ext cx="469744" cy="259045"/>
    <xdr:sp macro="" textlink="">
      <xdr:nvSpPr>
        <xdr:cNvPr id="356" name="n_1mainValue【公営住宅】&#10;一人当たり面積">
          <a:extLst>
            <a:ext uri="{FF2B5EF4-FFF2-40B4-BE49-F238E27FC236}">
              <a16:creationId xmlns:a16="http://schemas.microsoft.com/office/drawing/2014/main" id="{4108C529-C2EB-4CF3-B412-F58D9BD6F9A0}"/>
            </a:ext>
          </a:extLst>
        </xdr:cNvPr>
        <xdr:cNvSpPr txBox="1"/>
      </xdr:nvSpPr>
      <xdr:spPr>
        <a:xfrm>
          <a:off x="9391727" y="1421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169181</xdr:rowOff>
    </xdr:from>
    <xdr:ext cx="469744" cy="259045"/>
    <xdr:sp macro="" textlink="">
      <xdr:nvSpPr>
        <xdr:cNvPr id="357" name="n_2mainValue【公営住宅】&#10;一人当たり面積">
          <a:extLst>
            <a:ext uri="{FF2B5EF4-FFF2-40B4-BE49-F238E27FC236}">
              <a16:creationId xmlns:a16="http://schemas.microsoft.com/office/drawing/2014/main" id="{5C4803C7-4753-48F3-B4E2-5A2E7DA8509A}"/>
            </a:ext>
          </a:extLst>
        </xdr:cNvPr>
        <xdr:cNvSpPr txBox="1"/>
      </xdr:nvSpPr>
      <xdr:spPr>
        <a:xfrm>
          <a:off x="8515427" y="1422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6875</xdr:rowOff>
    </xdr:from>
    <xdr:ext cx="469744" cy="259045"/>
    <xdr:sp macro="" textlink="">
      <xdr:nvSpPr>
        <xdr:cNvPr id="358" name="n_3mainValue【公営住宅】&#10;一人当たり面積">
          <a:extLst>
            <a:ext uri="{FF2B5EF4-FFF2-40B4-BE49-F238E27FC236}">
              <a16:creationId xmlns:a16="http://schemas.microsoft.com/office/drawing/2014/main" id="{A9A9BBAC-DFFC-4C20-AADC-28ADDEA728C9}"/>
            </a:ext>
          </a:extLst>
        </xdr:cNvPr>
        <xdr:cNvSpPr txBox="1"/>
      </xdr:nvSpPr>
      <xdr:spPr>
        <a:xfrm>
          <a:off x="7626427" y="1423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57C06D66-1DEF-49FE-A741-FCF606BFFC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21963838-A1E8-410E-815C-AA07FC83B1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77AB2D65-5982-43E1-A525-E78E2A73C0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308B69E-35BD-40F8-9921-C4CE978EBF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2ECD49C9-FA25-4F35-A44C-804E1EFFBC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231B4C72-B4D9-4F1D-A514-5629CA06F3F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47C9A898-75FD-4C37-B448-6FB2DBFB95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102E255-D760-47E4-972C-AE34FA054F6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85EB4D39-C1E5-488E-8035-881EB4F75D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2633FCC1-8003-4961-AD94-C3BF15FF7EF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7BA7C3C9-F314-45C8-AE47-C6B774A6C9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EADC628A-131A-490E-BA46-B996770E213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F5887015-E193-4441-9184-0C4282B7F3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F4F93605-FFC8-4857-AAD7-E96B5C9FEB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D6614C94-E7B4-4B37-9F5A-EC1A3FECBE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D7E2C668-0FB1-4EA3-A89D-6BB92AE6117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4586AF0E-E208-469C-800F-F68783D20F4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C31ED56E-3324-4A87-A5BD-861C519C6A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96A2268-0214-4C05-9A63-EA601CF8AC3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9FF84858-DB69-4E46-9B02-E1812DA416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79A718D8-0D18-4230-9F7F-BB900FE040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C3E225A6-53B4-4472-BD57-E985029A04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7279D655-64AF-4D8A-B504-E138F3DD6C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25D2C71A-4359-490E-87EA-C48CC58111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89097DA2-703A-4334-AB3B-EE9B4CE4D9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77DC4E2A-BD81-4F56-86D5-B1F0CE935C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E160385F-7E37-4679-9D9F-0ABB0EB849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a:extLst>
            <a:ext uri="{FF2B5EF4-FFF2-40B4-BE49-F238E27FC236}">
              <a16:creationId xmlns:a16="http://schemas.microsoft.com/office/drawing/2014/main" id="{CB778009-26EC-4478-9F0F-1E2E9E0906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a:extLst>
            <a:ext uri="{FF2B5EF4-FFF2-40B4-BE49-F238E27FC236}">
              <a16:creationId xmlns:a16="http://schemas.microsoft.com/office/drawing/2014/main" id="{825512AF-DE50-473F-A18C-A0E5AA72825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a:extLst>
            <a:ext uri="{FF2B5EF4-FFF2-40B4-BE49-F238E27FC236}">
              <a16:creationId xmlns:a16="http://schemas.microsoft.com/office/drawing/2014/main" id="{978E4819-27F3-4D7B-ADFC-8F840F14F61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a:extLst>
            <a:ext uri="{FF2B5EF4-FFF2-40B4-BE49-F238E27FC236}">
              <a16:creationId xmlns:a16="http://schemas.microsoft.com/office/drawing/2014/main" id="{802FAE99-A378-49F6-8C3C-D385846DDCD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a:extLst>
            <a:ext uri="{FF2B5EF4-FFF2-40B4-BE49-F238E27FC236}">
              <a16:creationId xmlns:a16="http://schemas.microsoft.com/office/drawing/2014/main" id="{9ACB7171-DD68-436F-AAC9-4EB4776421E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a:extLst>
            <a:ext uri="{FF2B5EF4-FFF2-40B4-BE49-F238E27FC236}">
              <a16:creationId xmlns:a16="http://schemas.microsoft.com/office/drawing/2014/main" id="{54D96B02-AC8A-48BE-9D18-02D3AA4792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a:extLst>
            <a:ext uri="{FF2B5EF4-FFF2-40B4-BE49-F238E27FC236}">
              <a16:creationId xmlns:a16="http://schemas.microsoft.com/office/drawing/2014/main" id="{4C04EC28-66CA-43C1-AD24-01FCB0B21F4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a:extLst>
            <a:ext uri="{FF2B5EF4-FFF2-40B4-BE49-F238E27FC236}">
              <a16:creationId xmlns:a16="http://schemas.microsoft.com/office/drawing/2014/main" id="{A4AAAF07-015D-42A0-8B6C-78FACA3B3F0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a:extLst>
            <a:ext uri="{FF2B5EF4-FFF2-40B4-BE49-F238E27FC236}">
              <a16:creationId xmlns:a16="http://schemas.microsoft.com/office/drawing/2014/main" id="{342AC82E-3D15-4258-9623-F15D1125C6C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a:extLst>
            <a:ext uri="{FF2B5EF4-FFF2-40B4-BE49-F238E27FC236}">
              <a16:creationId xmlns:a16="http://schemas.microsoft.com/office/drawing/2014/main" id="{A0905B06-AA68-498C-89C4-824BA1FB478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a:extLst>
            <a:ext uri="{FF2B5EF4-FFF2-40B4-BE49-F238E27FC236}">
              <a16:creationId xmlns:a16="http://schemas.microsoft.com/office/drawing/2014/main" id="{5A2720CF-9BE5-4B43-9274-82D6A659243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7" name="テキスト ボックス 396">
          <a:extLst>
            <a:ext uri="{FF2B5EF4-FFF2-40B4-BE49-F238E27FC236}">
              <a16:creationId xmlns:a16="http://schemas.microsoft.com/office/drawing/2014/main" id="{CA2B9D82-63CC-466E-991F-A3F378464E48}"/>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8336E97-4565-48B0-9FF0-EC2B078B33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9" name="テキスト ボックス 398">
          <a:extLst>
            <a:ext uri="{FF2B5EF4-FFF2-40B4-BE49-F238E27FC236}">
              <a16:creationId xmlns:a16="http://schemas.microsoft.com/office/drawing/2014/main" id="{66457108-5C1F-49CD-BBFE-F51C6134599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CB259BBD-BD28-4A9E-A7D5-CA607E0960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01" name="直線コネクタ 400">
          <a:extLst>
            <a:ext uri="{FF2B5EF4-FFF2-40B4-BE49-F238E27FC236}">
              <a16:creationId xmlns:a16="http://schemas.microsoft.com/office/drawing/2014/main" id="{CEE8155F-14C4-44C5-8F60-E2DDC1B485F0}"/>
            </a:ext>
          </a:extLst>
        </xdr:cNvPr>
        <xdr:cNvCxnSpPr/>
      </xdr:nvCxnSpPr>
      <xdr:spPr>
        <a:xfrm flipV="1">
          <a:off x="16318864" y="5673634"/>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02" name="【認定こども園・幼稚園・保育所】&#10;有形固定資産減価償却率最小値テキスト">
          <a:extLst>
            <a:ext uri="{FF2B5EF4-FFF2-40B4-BE49-F238E27FC236}">
              <a16:creationId xmlns:a16="http://schemas.microsoft.com/office/drawing/2014/main" id="{746879E8-5AE7-4FB0-A28D-3BC9D033B6A8}"/>
            </a:ext>
          </a:extLst>
        </xdr:cNvPr>
        <xdr:cNvSpPr txBox="1"/>
      </xdr:nvSpPr>
      <xdr:spPr>
        <a:xfrm>
          <a:off x="16357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03" name="直線コネクタ 402">
          <a:extLst>
            <a:ext uri="{FF2B5EF4-FFF2-40B4-BE49-F238E27FC236}">
              <a16:creationId xmlns:a16="http://schemas.microsoft.com/office/drawing/2014/main" id="{545119D2-BA0B-46DF-A414-7DA000C6A121}"/>
            </a:ext>
          </a:extLst>
        </xdr:cNvPr>
        <xdr:cNvCxnSpPr/>
      </xdr:nvCxnSpPr>
      <xdr:spPr>
        <a:xfrm>
          <a:off x="16230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CA9D4E5B-F039-43E4-9CA6-FCCCA8E10B4E}"/>
            </a:ext>
          </a:extLst>
        </xdr:cNvPr>
        <xdr:cNvSpPr txBox="1"/>
      </xdr:nvSpPr>
      <xdr:spPr>
        <a:xfrm>
          <a:off x="16357600"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05" name="直線コネクタ 404">
          <a:extLst>
            <a:ext uri="{FF2B5EF4-FFF2-40B4-BE49-F238E27FC236}">
              <a16:creationId xmlns:a16="http://schemas.microsoft.com/office/drawing/2014/main" id="{2288188D-E98B-41D7-9F90-330B1B3638D3}"/>
            </a:ext>
          </a:extLst>
        </xdr:cNvPr>
        <xdr:cNvCxnSpPr/>
      </xdr:nvCxnSpPr>
      <xdr:spPr>
        <a:xfrm>
          <a:off x="16230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7A247450-E423-41CC-8711-BF55CF871B4B}"/>
            </a:ext>
          </a:extLst>
        </xdr:cNvPr>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07" name="フローチャート: 判断 406">
          <a:extLst>
            <a:ext uri="{FF2B5EF4-FFF2-40B4-BE49-F238E27FC236}">
              <a16:creationId xmlns:a16="http://schemas.microsoft.com/office/drawing/2014/main" id="{0448CDD4-815B-440B-86E4-AE494088F562}"/>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08" name="フローチャート: 判断 407">
          <a:extLst>
            <a:ext uri="{FF2B5EF4-FFF2-40B4-BE49-F238E27FC236}">
              <a16:creationId xmlns:a16="http://schemas.microsoft.com/office/drawing/2014/main" id="{A890F844-3019-4B24-AC17-37872F845B9F}"/>
            </a:ext>
          </a:extLst>
        </xdr:cNvPr>
        <xdr:cNvSpPr/>
      </xdr:nvSpPr>
      <xdr:spPr>
        <a:xfrm>
          <a:off x="15430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09" name="フローチャート: 判断 408">
          <a:extLst>
            <a:ext uri="{FF2B5EF4-FFF2-40B4-BE49-F238E27FC236}">
              <a16:creationId xmlns:a16="http://schemas.microsoft.com/office/drawing/2014/main" id="{7D6B5EE9-207B-4B17-BF37-8D78ED847639}"/>
            </a:ext>
          </a:extLst>
        </xdr:cNvPr>
        <xdr:cNvSpPr/>
      </xdr:nvSpPr>
      <xdr:spPr>
        <a:xfrm>
          <a:off x="14541500" y="60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10" name="フローチャート: 判断 409">
          <a:extLst>
            <a:ext uri="{FF2B5EF4-FFF2-40B4-BE49-F238E27FC236}">
              <a16:creationId xmlns:a16="http://schemas.microsoft.com/office/drawing/2014/main" id="{CA77033E-1CC4-4535-8B68-F7A46E1A52B2}"/>
            </a:ext>
          </a:extLst>
        </xdr:cNvPr>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11" name="フローチャート: 判断 410">
          <a:extLst>
            <a:ext uri="{FF2B5EF4-FFF2-40B4-BE49-F238E27FC236}">
              <a16:creationId xmlns:a16="http://schemas.microsoft.com/office/drawing/2014/main" id="{9BE9D6A1-D4D4-4B57-B673-6D125BDF4986}"/>
            </a:ext>
          </a:extLst>
        </xdr:cNvPr>
        <xdr:cNvSpPr/>
      </xdr:nvSpPr>
      <xdr:spPr>
        <a:xfrm>
          <a:off x="127635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D1BE13BB-F5D9-40E6-975E-32382C1AFB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730588F7-B4A0-4C69-A1F0-841B70C78D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23F63EB2-C70E-499F-B2D4-87516853C3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E1C9400-D52F-4735-BD74-9BF8CE5EA4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AFD874BB-F65A-46B6-983D-005294D4EB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102144</xdr:rowOff>
    </xdr:from>
    <xdr:to>
      <xdr:col>85</xdr:col>
      <xdr:colOff>177800</xdr:colOff>
      <xdr:row>40</xdr:row>
      <xdr:rowOff>32294</xdr:rowOff>
    </xdr:to>
    <xdr:sp macro="" textlink="">
      <xdr:nvSpPr>
        <xdr:cNvPr id="417" name="楕円 416">
          <a:extLst>
            <a:ext uri="{FF2B5EF4-FFF2-40B4-BE49-F238E27FC236}">
              <a16:creationId xmlns:a16="http://schemas.microsoft.com/office/drawing/2014/main" id="{C793577B-571A-4A8D-9A86-702B9C316DFD}"/>
            </a:ext>
          </a:extLst>
        </xdr:cNvPr>
        <xdr:cNvSpPr/>
      </xdr:nvSpPr>
      <xdr:spPr>
        <a:xfrm>
          <a:off x="16268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80571</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1B983A27-8059-4CD7-9709-CF379F2A40C1}"/>
            </a:ext>
          </a:extLst>
        </xdr:cNvPr>
        <xdr:cNvSpPr txBox="1"/>
      </xdr:nvSpPr>
      <xdr:spPr>
        <a:xfrm>
          <a:off x="16357600"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33565</xdr:rowOff>
    </xdr:from>
    <xdr:to>
      <xdr:col>81</xdr:col>
      <xdr:colOff>101600</xdr:colOff>
      <xdr:row>39</xdr:row>
      <xdr:rowOff>135165</xdr:rowOff>
    </xdr:to>
    <xdr:sp macro="" textlink="">
      <xdr:nvSpPr>
        <xdr:cNvPr id="419" name="楕円 418">
          <a:extLst>
            <a:ext uri="{FF2B5EF4-FFF2-40B4-BE49-F238E27FC236}">
              <a16:creationId xmlns:a16="http://schemas.microsoft.com/office/drawing/2014/main" id="{776C8140-0D3F-4D12-8EFD-CFCE714CD6C6}"/>
            </a:ext>
          </a:extLst>
        </xdr:cNvPr>
        <xdr:cNvSpPr/>
      </xdr:nvSpPr>
      <xdr:spPr>
        <a:xfrm>
          <a:off x="15430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84365</xdr:rowOff>
    </xdr:from>
    <xdr:to>
      <xdr:col>85</xdr:col>
      <xdr:colOff>127000</xdr:colOff>
      <xdr:row>39</xdr:row>
      <xdr:rowOff>152944</xdr:rowOff>
    </xdr:to>
    <xdr:cxnSp macro="">
      <xdr:nvCxnSpPr>
        <xdr:cNvPr id="420" name="直線コネクタ 419">
          <a:extLst>
            <a:ext uri="{FF2B5EF4-FFF2-40B4-BE49-F238E27FC236}">
              <a16:creationId xmlns:a16="http://schemas.microsoft.com/office/drawing/2014/main" id="{6B17FE57-52A9-4986-B942-E324502556FB}"/>
            </a:ext>
          </a:extLst>
        </xdr:cNvPr>
        <xdr:cNvCxnSpPr/>
      </xdr:nvCxnSpPr>
      <xdr:spPr>
        <a:xfrm>
          <a:off x="15481300" y="6770915"/>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133169</xdr:rowOff>
    </xdr:from>
    <xdr:to>
      <xdr:col>76</xdr:col>
      <xdr:colOff>165100</xdr:colOff>
      <xdr:row>39</xdr:row>
      <xdr:rowOff>63319</xdr:rowOff>
    </xdr:to>
    <xdr:sp macro="" textlink="">
      <xdr:nvSpPr>
        <xdr:cNvPr id="421" name="楕円 420">
          <a:extLst>
            <a:ext uri="{FF2B5EF4-FFF2-40B4-BE49-F238E27FC236}">
              <a16:creationId xmlns:a16="http://schemas.microsoft.com/office/drawing/2014/main" id="{A0489113-ECA8-46D7-9982-25C4A0816634}"/>
            </a:ext>
          </a:extLst>
        </xdr:cNvPr>
        <xdr:cNvSpPr/>
      </xdr:nvSpPr>
      <xdr:spPr>
        <a:xfrm>
          <a:off x="14541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12519</xdr:rowOff>
    </xdr:from>
    <xdr:to>
      <xdr:col>81</xdr:col>
      <xdr:colOff>50800</xdr:colOff>
      <xdr:row>39</xdr:row>
      <xdr:rowOff>84365</xdr:rowOff>
    </xdr:to>
    <xdr:cxnSp macro="">
      <xdr:nvCxnSpPr>
        <xdr:cNvPr id="422" name="直線コネクタ 421">
          <a:extLst>
            <a:ext uri="{FF2B5EF4-FFF2-40B4-BE49-F238E27FC236}">
              <a16:creationId xmlns:a16="http://schemas.microsoft.com/office/drawing/2014/main" id="{053EE4A4-50B3-415A-A6EC-9C9352D60626}"/>
            </a:ext>
          </a:extLst>
        </xdr:cNvPr>
        <xdr:cNvCxnSpPr/>
      </xdr:nvCxnSpPr>
      <xdr:spPr>
        <a:xfrm>
          <a:off x="14592300" y="6699069"/>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30299</xdr:rowOff>
    </xdr:from>
    <xdr:to>
      <xdr:col>72</xdr:col>
      <xdr:colOff>38100</xdr:colOff>
      <xdr:row>39</xdr:row>
      <xdr:rowOff>131899</xdr:rowOff>
    </xdr:to>
    <xdr:sp macro="" textlink="">
      <xdr:nvSpPr>
        <xdr:cNvPr id="423" name="楕円 422">
          <a:extLst>
            <a:ext uri="{FF2B5EF4-FFF2-40B4-BE49-F238E27FC236}">
              <a16:creationId xmlns:a16="http://schemas.microsoft.com/office/drawing/2014/main" id="{9232F908-E234-4F2F-A485-97EFDE392340}"/>
            </a:ext>
          </a:extLst>
        </xdr:cNvPr>
        <xdr:cNvSpPr/>
      </xdr:nvSpPr>
      <xdr:spPr>
        <a:xfrm>
          <a:off x="1365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12519</xdr:rowOff>
    </xdr:from>
    <xdr:to>
      <xdr:col>76</xdr:col>
      <xdr:colOff>114300</xdr:colOff>
      <xdr:row>39</xdr:row>
      <xdr:rowOff>81099</xdr:rowOff>
    </xdr:to>
    <xdr:cxnSp macro="">
      <xdr:nvCxnSpPr>
        <xdr:cNvPr id="424" name="直線コネクタ 423">
          <a:extLst>
            <a:ext uri="{FF2B5EF4-FFF2-40B4-BE49-F238E27FC236}">
              <a16:creationId xmlns:a16="http://schemas.microsoft.com/office/drawing/2014/main" id="{5F56B62D-5453-446F-89EF-636EBC1A739E}"/>
            </a:ext>
          </a:extLst>
        </xdr:cNvPr>
        <xdr:cNvCxnSpPr/>
      </xdr:nvCxnSpPr>
      <xdr:spPr>
        <a:xfrm flipV="1">
          <a:off x="13703300" y="66990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114135</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80443575-2F26-4C84-8920-285671E3F6C1}"/>
            </a:ext>
          </a:extLst>
        </xdr:cNvPr>
        <xdr:cNvSpPr txBox="1"/>
      </xdr:nvSpPr>
      <xdr:spPr>
        <a:xfrm>
          <a:off x="152660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151691</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46A85316-EA72-433C-8E74-D5506FEC82F2}"/>
            </a:ext>
          </a:extLst>
        </xdr:cNvPr>
        <xdr:cNvSpPr txBox="1"/>
      </xdr:nvSpPr>
      <xdr:spPr>
        <a:xfrm>
          <a:off x="14389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555E5251-93E6-4241-9561-30203798E21C}"/>
            </a:ext>
          </a:extLst>
        </xdr:cNvPr>
        <xdr:cNvSpPr txBox="1"/>
      </xdr:nvSpPr>
      <xdr:spPr>
        <a:xfrm>
          <a:off x="13500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11266</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3BD83303-2A84-40B7-AE35-DDF556810C2D}"/>
            </a:ext>
          </a:extLst>
        </xdr:cNvPr>
        <xdr:cNvSpPr txBox="1"/>
      </xdr:nvSpPr>
      <xdr:spPr>
        <a:xfrm>
          <a:off x="12611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126292</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17C23EE0-A48D-4F02-B6EE-C77DDDACEC49}"/>
            </a:ext>
          </a:extLst>
        </xdr:cNvPr>
        <xdr:cNvSpPr txBox="1"/>
      </xdr:nvSpPr>
      <xdr:spPr>
        <a:xfrm>
          <a:off x="15266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54446</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87596EC5-1991-4F7A-9349-F560B3A0D3D3}"/>
            </a:ext>
          </a:extLst>
        </xdr:cNvPr>
        <xdr:cNvSpPr txBox="1"/>
      </xdr:nvSpPr>
      <xdr:spPr>
        <a:xfrm>
          <a:off x="14389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123026</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49F24980-91A2-4FF2-B670-D2C67391CA02}"/>
            </a:ext>
          </a:extLst>
        </xdr:cNvPr>
        <xdr:cNvSpPr txBox="1"/>
      </xdr:nvSpPr>
      <xdr:spPr>
        <a:xfrm>
          <a:off x="13500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FF6022C8-164B-44D0-9920-6726E19666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EE3876DE-E9AD-46B1-B65C-D9AECBB16B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84B29F65-A03C-4337-876C-C015D2D514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2A16900B-822E-4D8C-8F73-38DA9BF43C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37DD8E84-8C71-47A3-BCB1-E389DE251F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656DCFD7-9ADF-40E5-9544-F567DAC096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EF46404D-B20F-4801-9D10-9ABCDDD489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10A5E08D-FB27-4B68-8C9D-47C77238F68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011BC681-1E28-49F7-BD7A-370DDF87DB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D7BDB7DC-9AEE-4803-8740-3EE655DA8D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a:extLst>
            <a:ext uri="{FF2B5EF4-FFF2-40B4-BE49-F238E27FC236}">
              <a16:creationId xmlns:a16="http://schemas.microsoft.com/office/drawing/2014/main" id="{B9AF0AAA-26F5-4F10-9569-89164BB1A44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3" name="テキスト ボックス 442">
          <a:extLst>
            <a:ext uri="{FF2B5EF4-FFF2-40B4-BE49-F238E27FC236}">
              <a16:creationId xmlns:a16="http://schemas.microsoft.com/office/drawing/2014/main" id="{EB1B08D1-AFCA-4869-912A-DFFE1CF302C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a:extLst>
            <a:ext uri="{FF2B5EF4-FFF2-40B4-BE49-F238E27FC236}">
              <a16:creationId xmlns:a16="http://schemas.microsoft.com/office/drawing/2014/main" id="{3FD12D89-BD04-4D74-B05D-1FA3A04AF72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5" name="テキスト ボックス 444">
          <a:extLst>
            <a:ext uri="{FF2B5EF4-FFF2-40B4-BE49-F238E27FC236}">
              <a16:creationId xmlns:a16="http://schemas.microsoft.com/office/drawing/2014/main" id="{CD869CD2-ACB8-4C92-9C09-8157825BEE9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a:extLst>
            <a:ext uri="{FF2B5EF4-FFF2-40B4-BE49-F238E27FC236}">
              <a16:creationId xmlns:a16="http://schemas.microsoft.com/office/drawing/2014/main" id="{1FDB1679-6104-4EA6-9C0A-213A64F47A0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7" name="テキスト ボックス 446">
          <a:extLst>
            <a:ext uri="{FF2B5EF4-FFF2-40B4-BE49-F238E27FC236}">
              <a16:creationId xmlns:a16="http://schemas.microsoft.com/office/drawing/2014/main" id="{D6830F1A-522B-48E6-81B6-DF5953FC50C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a:extLst>
            <a:ext uri="{FF2B5EF4-FFF2-40B4-BE49-F238E27FC236}">
              <a16:creationId xmlns:a16="http://schemas.microsoft.com/office/drawing/2014/main" id="{2473FC5A-5CD0-42E8-99D6-EED7C021D4F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9" name="テキスト ボックス 448">
          <a:extLst>
            <a:ext uri="{FF2B5EF4-FFF2-40B4-BE49-F238E27FC236}">
              <a16:creationId xmlns:a16="http://schemas.microsoft.com/office/drawing/2014/main" id="{28354691-BD80-42FC-9414-CEA3477FA4C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a:extLst>
            <a:ext uri="{FF2B5EF4-FFF2-40B4-BE49-F238E27FC236}">
              <a16:creationId xmlns:a16="http://schemas.microsoft.com/office/drawing/2014/main" id="{DC2763E1-7D21-44E7-A52B-FD24FF9550D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1" name="テキスト ボックス 450">
          <a:extLst>
            <a:ext uri="{FF2B5EF4-FFF2-40B4-BE49-F238E27FC236}">
              <a16:creationId xmlns:a16="http://schemas.microsoft.com/office/drawing/2014/main" id="{B1E12CE1-549A-4D58-B836-80D9999CC49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a:extLst>
            <a:ext uri="{FF2B5EF4-FFF2-40B4-BE49-F238E27FC236}">
              <a16:creationId xmlns:a16="http://schemas.microsoft.com/office/drawing/2014/main" id="{170F1E46-6DBF-4B42-9474-C6445DD1D0F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3" name="テキスト ボックス 452">
          <a:extLst>
            <a:ext uri="{FF2B5EF4-FFF2-40B4-BE49-F238E27FC236}">
              <a16:creationId xmlns:a16="http://schemas.microsoft.com/office/drawing/2014/main" id="{DE33710F-A47E-4C6C-9E65-3B55E501648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168B8C2C-CF18-49C5-9987-08A1A6D960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588D3C6A-DBAC-4326-8352-350247CBFCD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a:extLst>
            <a:ext uri="{FF2B5EF4-FFF2-40B4-BE49-F238E27FC236}">
              <a16:creationId xmlns:a16="http://schemas.microsoft.com/office/drawing/2014/main" id="{3491A95C-D6D3-45A0-9DDE-FE42F985FF5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57" name="直線コネクタ 456">
          <a:extLst>
            <a:ext uri="{FF2B5EF4-FFF2-40B4-BE49-F238E27FC236}">
              <a16:creationId xmlns:a16="http://schemas.microsoft.com/office/drawing/2014/main" id="{281B9A0F-1B93-4E2D-B9EE-F9C8FAA06570}"/>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58" name="【認定こども園・幼稚園・保育所】&#10;一人当たり面積最小値テキスト">
          <a:extLst>
            <a:ext uri="{FF2B5EF4-FFF2-40B4-BE49-F238E27FC236}">
              <a16:creationId xmlns:a16="http://schemas.microsoft.com/office/drawing/2014/main" id="{3244C8E4-05B8-438E-B7D1-61B7BBA939E6}"/>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59" name="直線コネクタ 458">
          <a:extLst>
            <a:ext uri="{FF2B5EF4-FFF2-40B4-BE49-F238E27FC236}">
              <a16:creationId xmlns:a16="http://schemas.microsoft.com/office/drawing/2014/main" id="{1A7FFAFE-C310-4100-9FA2-DF08FF4696E8}"/>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60" name="【認定こども園・幼稚園・保育所】&#10;一人当たり面積最大値テキスト">
          <a:extLst>
            <a:ext uri="{FF2B5EF4-FFF2-40B4-BE49-F238E27FC236}">
              <a16:creationId xmlns:a16="http://schemas.microsoft.com/office/drawing/2014/main" id="{29F62F19-D733-4F84-A2B3-4ABCA5068A03}"/>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61" name="直線コネクタ 460">
          <a:extLst>
            <a:ext uri="{FF2B5EF4-FFF2-40B4-BE49-F238E27FC236}">
              <a16:creationId xmlns:a16="http://schemas.microsoft.com/office/drawing/2014/main" id="{1CE4F5BF-6E5E-4B4F-B0D0-4A4190421550}"/>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62" name="【認定こども園・幼稚園・保育所】&#10;一人当たり面積平均値テキスト">
          <a:extLst>
            <a:ext uri="{FF2B5EF4-FFF2-40B4-BE49-F238E27FC236}">
              <a16:creationId xmlns:a16="http://schemas.microsoft.com/office/drawing/2014/main" id="{B445933C-2C21-42B5-8022-7FBDC23D468B}"/>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63" name="フローチャート: 判断 462">
          <a:extLst>
            <a:ext uri="{FF2B5EF4-FFF2-40B4-BE49-F238E27FC236}">
              <a16:creationId xmlns:a16="http://schemas.microsoft.com/office/drawing/2014/main" id="{B061451A-8B6C-4498-B756-CA9B28274975}"/>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64" name="フローチャート: 判断 463">
          <a:extLst>
            <a:ext uri="{FF2B5EF4-FFF2-40B4-BE49-F238E27FC236}">
              <a16:creationId xmlns:a16="http://schemas.microsoft.com/office/drawing/2014/main" id="{DFEDB450-B894-4492-B32D-543965146066}"/>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65" name="フローチャート: 判断 464">
          <a:extLst>
            <a:ext uri="{FF2B5EF4-FFF2-40B4-BE49-F238E27FC236}">
              <a16:creationId xmlns:a16="http://schemas.microsoft.com/office/drawing/2014/main" id="{F559375C-B483-4F30-971E-4E0D4963B3DE}"/>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66" name="フローチャート: 判断 465">
          <a:extLst>
            <a:ext uri="{FF2B5EF4-FFF2-40B4-BE49-F238E27FC236}">
              <a16:creationId xmlns:a16="http://schemas.microsoft.com/office/drawing/2014/main" id="{996FB0E6-A6EE-4530-AF4A-3A9BF7B34B07}"/>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67" name="フローチャート: 判断 466">
          <a:extLst>
            <a:ext uri="{FF2B5EF4-FFF2-40B4-BE49-F238E27FC236}">
              <a16:creationId xmlns:a16="http://schemas.microsoft.com/office/drawing/2014/main" id="{621288A7-F93E-4CD3-B932-BD90EFF7AC75}"/>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C4932895-CF9A-45E5-ADE3-334B7669C7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24FF3562-2061-4AD0-B8C9-E5407E548B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D7332235-805C-4CBC-99FD-79E68EDC7F6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8F313BA7-C5F5-453D-9FE5-52CBA08999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D5ACBA6B-DFF2-4D52-9390-F96919E939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164193</xdr:rowOff>
    </xdr:from>
    <xdr:to>
      <xdr:col>116</xdr:col>
      <xdr:colOff>114300</xdr:colOff>
      <xdr:row>38</xdr:row>
      <xdr:rowOff>94343</xdr:rowOff>
    </xdr:to>
    <xdr:sp macro="" textlink="">
      <xdr:nvSpPr>
        <xdr:cNvPr id="473" name="楕円 472">
          <a:extLst>
            <a:ext uri="{FF2B5EF4-FFF2-40B4-BE49-F238E27FC236}">
              <a16:creationId xmlns:a16="http://schemas.microsoft.com/office/drawing/2014/main" id="{5FBEB74D-CD4C-4251-81BC-351EB729A981}"/>
            </a:ext>
          </a:extLst>
        </xdr:cNvPr>
        <xdr:cNvSpPr/>
      </xdr:nvSpPr>
      <xdr:spPr>
        <a:xfrm>
          <a:off x="22110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142620</xdr:rowOff>
    </xdr:from>
    <xdr:ext cx="469744" cy="259045"/>
    <xdr:sp macro="" textlink="">
      <xdr:nvSpPr>
        <xdr:cNvPr id="474" name="【認定こども園・幼稚園・保育所】&#10;一人当たり面積該当値テキスト">
          <a:extLst>
            <a:ext uri="{FF2B5EF4-FFF2-40B4-BE49-F238E27FC236}">
              <a16:creationId xmlns:a16="http://schemas.microsoft.com/office/drawing/2014/main" id="{75F0877E-5A3A-4D86-BA3E-25449F5DC013}"/>
            </a:ext>
          </a:extLst>
        </xdr:cNvPr>
        <xdr:cNvSpPr txBox="1"/>
      </xdr:nvSpPr>
      <xdr:spPr>
        <a:xfrm>
          <a:off x="22199600" y="648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12337</xdr:rowOff>
    </xdr:from>
    <xdr:to>
      <xdr:col>112</xdr:col>
      <xdr:colOff>38100</xdr:colOff>
      <xdr:row>38</xdr:row>
      <xdr:rowOff>113937</xdr:rowOff>
    </xdr:to>
    <xdr:sp macro="" textlink="">
      <xdr:nvSpPr>
        <xdr:cNvPr id="475" name="楕円 474">
          <a:extLst>
            <a:ext uri="{FF2B5EF4-FFF2-40B4-BE49-F238E27FC236}">
              <a16:creationId xmlns:a16="http://schemas.microsoft.com/office/drawing/2014/main" id="{3D9DFDEC-5EB4-46E6-B11A-3B48828FA4FD}"/>
            </a:ext>
          </a:extLst>
        </xdr:cNvPr>
        <xdr:cNvSpPr/>
      </xdr:nvSpPr>
      <xdr:spPr>
        <a:xfrm>
          <a:off x="21272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43543</xdr:rowOff>
    </xdr:from>
    <xdr:to>
      <xdr:col>116</xdr:col>
      <xdr:colOff>63500</xdr:colOff>
      <xdr:row>38</xdr:row>
      <xdr:rowOff>63137</xdr:rowOff>
    </xdr:to>
    <xdr:cxnSp macro="">
      <xdr:nvCxnSpPr>
        <xdr:cNvPr id="476" name="直線コネクタ 475">
          <a:extLst>
            <a:ext uri="{FF2B5EF4-FFF2-40B4-BE49-F238E27FC236}">
              <a16:creationId xmlns:a16="http://schemas.microsoft.com/office/drawing/2014/main" id="{3964C810-DF91-4B0F-A771-264DCDA3BC8B}"/>
            </a:ext>
          </a:extLst>
        </xdr:cNvPr>
        <xdr:cNvCxnSpPr/>
      </xdr:nvCxnSpPr>
      <xdr:spPr>
        <a:xfrm flipV="1">
          <a:off x="21323300" y="65586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477" name="楕円 476">
          <a:extLst>
            <a:ext uri="{FF2B5EF4-FFF2-40B4-BE49-F238E27FC236}">
              <a16:creationId xmlns:a16="http://schemas.microsoft.com/office/drawing/2014/main" id="{D2774BBF-D235-4840-BA14-887B3999EA15}"/>
            </a:ext>
          </a:extLst>
        </xdr:cNvPr>
        <xdr:cNvSpPr/>
      </xdr:nvSpPr>
      <xdr:spPr>
        <a:xfrm>
          <a:off x="2038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63137</xdr:rowOff>
    </xdr:from>
    <xdr:to>
      <xdr:col>111</xdr:col>
      <xdr:colOff>177800</xdr:colOff>
      <xdr:row>38</xdr:row>
      <xdr:rowOff>76200</xdr:rowOff>
    </xdr:to>
    <xdr:cxnSp macro="">
      <xdr:nvCxnSpPr>
        <xdr:cNvPr id="478" name="直線コネクタ 477">
          <a:extLst>
            <a:ext uri="{FF2B5EF4-FFF2-40B4-BE49-F238E27FC236}">
              <a16:creationId xmlns:a16="http://schemas.microsoft.com/office/drawing/2014/main" id="{C6B20A4E-2216-418C-9B1F-890009D1EA68}"/>
            </a:ext>
          </a:extLst>
        </xdr:cNvPr>
        <xdr:cNvCxnSpPr/>
      </xdr:nvCxnSpPr>
      <xdr:spPr>
        <a:xfrm flipV="1">
          <a:off x="20434300" y="65782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18869</xdr:rowOff>
    </xdr:from>
    <xdr:to>
      <xdr:col>102</xdr:col>
      <xdr:colOff>165100</xdr:colOff>
      <xdr:row>36</xdr:row>
      <xdr:rowOff>120469</xdr:rowOff>
    </xdr:to>
    <xdr:sp macro="" textlink="">
      <xdr:nvSpPr>
        <xdr:cNvPr id="479" name="楕円 478">
          <a:extLst>
            <a:ext uri="{FF2B5EF4-FFF2-40B4-BE49-F238E27FC236}">
              <a16:creationId xmlns:a16="http://schemas.microsoft.com/office/drawing/2014/main" id="{0B75EAC5-879E-4718-AB5A-96EC0E7F7BC4}"/>
            </a:ext>
          </a:extLst>
        </xdr:cNvPr>
        <xdr:cNvSpPr/>
      </xdr:nvSpPr>
      <xdr:spPr>
        <a:xfrm>
          <a:off x="19494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69669</xdr:rowOff>
    </xdr:from>
    <xdr:to>
      <xdr:col>107</xdr:col>
      <xdr:colOff>50800</xdr:colOff>
      <xdr:row>38</xdr:row>
      <xdr:rowOff>76200</xdr:rowOff>
    </xdr:to>
    <xdr:cxnSp macro="">
      <xdr:nvCxnSpPr>
        <xdr:cNvPr id="480" name="直線コネクタ 479">
          <a:extLst>
            <a:ext uri="{FF2B5EF4-FFF2-40B4-BE49-F238E27FC236}">
              <a16:creationId xmlns:a16="http://schemas.microsoft.com/office/drawing/2014/main" id="{A9229A3A-7347-4003-8829-0260FB880F63}"/>
            </a:ext>
          </a:extLst>
        </xdr:cNvPr>
        <xdr:cNvCxnSpPr/>
      </xdr:nvCxnSpPr>
      <xdr:spPr>
        <a:xfrm>
          <a:off x="19545300" y="6241869"/>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164754</xdr:rowOff>
    </xdr:from>
    <xdr:ext cx="469744" cy="259045"/>
    <xdr:sp macro="" textlink="">
      <xdr:nvSpPr>
        <xdr:cNvPr id="481" name="n_1aveValue【認定こども園・幼稚園・保育所】&#10;一人当たり面積">
          <a:extLst>
            <a:ext uri="{FF2B5EF4-FFF2-40B4-BE49-F238E27FC236}">
              <a16:creationId xmlns:a16="http://schemas.microsoft.com/office/drawing/2014/main" id="{95BE903C-3CEA-4775-AF17-268ABF85E471}"/>
            </a:ext>
          </a:extLst>
        </xdr:cNvPr>
        <xdr:cNvSpPr txBox="1"/>
      </xdr:nvSpPr>
      <xdr:spPr>
        <a:xfrm>
          <a:off x="210757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482" name="n_2aveValue【認定こども園・幼稚園・保育所】&#10;一人当たり面積">
          <a:extLst>
            <a:ext uri="{FF2B5EF4-FFF2-40B4-BE49-F238E27FC236}">
              <a16:creationId xmlns:a16="http://schemas.microsoft.com/office/drawing/2014/main" id="{23D78BE2-7844-4933-95A0-4AFF1F171A35}"/>
            </a:ext>
          </a:extLst>
        </xdr:cNvPr>
        <xdr:cNvSpPr txBox="1"/>
      </xdr:nvSpPr>
      <xdr:spPr>
        <a:xfrm>
          <a:off x="201994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77305</xdr:rowOff>
    </xdr:from>
    <xdr:ext cx="469744" cy="259045"/>
    <xdr:sp macro="" textlink="">
      <xdr:nvSpPr>
        <xdr:cNvPr id="483" name="n_3aveValue【認定こども園・幼稚園・保育所】&#10;一人当たり面積">
          <a:extLst>
            <a:ext uri="{FF2B5EF4-FFF2-40B4-BE49-F238E27FC236}">
              <a16:creationId xmlns:a16="http://schemas.microsoft.com/office/drawing/2014/main" id="{3AFB74A3-EBA9-4CA8-8184-21DB588AFAD4}"/>
            </a:ext>
          </a:extLst>
        </xdr:cNvPr>
        <xdr:cNvSpPr txBox="1"/>
      </xdr:nvSpPr>
      <xdr:spPr>
        <a:xfrm>
          <a:off x="193104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484" name="n_4aveValue【認定こども園・幼稚園・保育所】&#10;一人当たり面積">
          <a:extLst>
            <a:ext uri="{FF2B5EF4-FFF2-40B4-BE49-F238E27FC236}">
              <a16:creationId xmlns:a16="http://schemas.microsoft.com/office/drawing/2014/main" id="{39771C4F-2208-40F1-9278-E492903C1237}"/>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105064</xdr:rowOff>
    </xdr:from>
    <xdr:ext cx="469744" cy="259045"/>
    <xdr:sp macro="" textlink="">
      <xdr:nvSpPr>
        <xdr:cNvPr id="485" name="n_1mainValue【認定こども園・幼稚園・保育所】&#10;一人当たり面積">
          <a:extLst>
            <a:ext uri="{FF2B5EF4-FFF2-40B4-BE49-F238E27FC236}">
              <a16:creationId xmlns:a16="http://schemas.microsoft.com/office/drawing/2014/main" id="{521F16CD-5185-42AE-BDC6-F0ECFADA9DB6}"/>
            </a:ext>
          </a:extLst>
        </xdr:cNvPr>
        <xdr:cNvSpPr txBox="1"/>
      </xdr:nvSpPr>
      <xdr:spPr>
        <a:xfrm>
          <a:off x="210757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118127</xdr:rowOff>
    </xdr:from>
    <xdr:ext cx="469744" cy="259045"/>
    <xdr:sp macro="" textlink="">
      <xdr:nvSpPr>
        <xdr:cNvPr id="486" name="n_2mainValue【認定こども園・幼稚園・保育所】&#10;一人当たり面積">
          <a:extLst>
            <a:ext uri="{FF2B5EF4-FFF2-40B4-BE49-F238E27FC236}">
              <a16:creationId xmlns:a16="http://schemas.microsoft.com/office/drawing/2014/main" id="{9C90C8C1-BDA2-4AF9-BD9F-44C799FFB126}"/>
            </a:ext>
          </a:extLst>
        </xdr:cNvPr>
        <xdr:cNvSpPr txBox="1"/>
      </xdr:nvSpPr>
      <xdr:spPr>
        <a:xfrm>
          <a:off x="20199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136996</xdr:rowOff>
    </xdr:from>
    <xdr:ext cx="469744" cy="259045"/>
    <xdr:sp macro="" textlink="">
      <xdr:nvSpPr>
        <xdr:cNvPr id="487" name="n_3mainValue【認定こども園・幼稚園・保育所】&#10;一人当たり面積">
          <a:extLst>
            <a:ext uri="{FF2B5EF4-FFF2-40B4-BE49-F238E27FC236}">
              <a16:creationId xmlns:a16="http://schemas.microsoft.com/office/drawing/2014/main" id="{AFC689DE-D9F8-46FE-9403-22411EB76330}"/>
            </a:ext>
          </a:extLst>
        </xdr:cNvPr>
        <xdr:cNvSpPr txBox="1"/>
      </xdr:nvSpPr>
      <xdr:spPr>
        <a:xfrm>
          <a:off x="19310427" y="596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901D798F-9BDD-4253-A96F-93FBAB80B5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00AB76A3-D346-4DDF-982C-9562D04DF6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45801BD9-BE23-4778-BBD3-01F608D8A5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4B65ABEE-5F87-4472-B90D-FC456C3264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B7FE4761-A5AA-42B5-BCC2-2FAC8FD6BC5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CD967240-0032-4434-ABA4-5075B7F843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948A9747-A17E-4A2A-A4E8-DBABD58206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6A82EAB9-547B-4113-8985-7BCFEC9210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9CBBAE75-FFBD-429D-85E6-CAE3EAFA9F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82457942-8BBC-4284-8FD5-FBA67AE0A4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8" name="テキスト ボックス 497">
          <a:extLst>
            <a:ext uri="{FF2B5EF4-FFF2-40B4-BE49-F238E27FC236}">
              <a16:creationId xmlns:a16="http://schemas.microsoft.com/office/drawing/2014/main" id="{A3D9A2F2-5C3C-4BA6-A930-543ABED80EAE}"/>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9" name="直線コネクタ 498">
          <a:extLst>
            <a:ext uri="{FF2B5EF4-FFF2-40B4-BE49-F238E27FC236}">
              <a16:creationId xmlns:a16="http://schemas.microsoft.com/office/drawing/2014/main" id="{D9D0E6C8-3380-474E-A70C-28F95A0F4DE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0" name="テキスト ボックス 499">
          <a:extLst>
            <a:ext uri="{FF2B5EF4-FFF2-40B4-BE49-F238E27FC236}">
              <a16:creationId xmlns:a16="http://schemas.microsoft.com/office/drawing/2014/main" id="{83BD59F1-C056-4E1B-9011-A69CDA83ECF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1" name="直線コネクタ 500">
          <a:extLst>
            <a:ext uri="{FF2B5EF4-FFF2-40B4-BE49-F238E27FC236}">
              <a16:creationId xmlns:a16="http://schemas.microsoft.com/office/drawing/2014/main" id="{9E7B1949-C8F3-43A4-A893-47E59B32F60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2" name="テキスト ボックス 501">
          <a:extLst>
            <a:ext uri="{FF2B5EF4-FFF2-40B4-BE49-F238E27FC236}">
              <a16:creationId xmlns:a16="http://schemas.microsoft.com/office/drawing/2014/main" id="{CD090D6A-6BF6-40F2-862E-5BADB3B8E87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3" name="直線コネクタ 502">
          <a:extLst>
            <a:ext uri="{FF2B5EF4-FFF2-40B4-BE49-F238E27FC236}">
              <a16:creationId xmlns:a16="http://schemas.microsoft.com/office/drawing/2014/main" id="{D4D9EA18-1242-4D7E-B319-12D05A40B7C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4" name="テキスト ボックス 503">
          <a:extLst>
            <a:ext uri="{FF2B5EF4-FFF2-40B4-BE49-F238E27FC236}">
              <a16:creationId xmlns:a16="http://schemas.microsoft.com/office/drawing/2014/main" id="{77847922-945D-4E6B-8262-EF7C58829E9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5" name="直線コネクタ 504">
          <a:extLst>
            <a:ext uri="{FF2B5EF4-FFF2-40B4-BE49-F238E27FC236}">
              <a16:creationId xmlns:a16="http://schemas.microsoft.com/office/drawing/2014/main" id="{0B90994E-D3DB-4391-9D61-9AC41C06422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6" name="テキスト ボックス 505">
          <a:extLst>
            <a:ext uri="{FF2B5EF4-FFF2-40B4-BE49-F238E27FC236}">
              <a16:creationId xmlns:a16="http://schemas.microsoft.com/office/drawing/2014/main" id="{7B3125A3-F317-4104-B1BE-62B397DB6AC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1F15778B-8688-48C6-9BEB-846424DE871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8" name="テキスト ボックス 507">
          <a:extLst>
            <a:ext uri="{FF2B5EF4-FFF2-40B4-BE49-F238E27FC236}">
              <a16:creationId xmlns:a16="http://schemas.microsoft.com/office/drawing/2014/main" id="{492C3173-8F55-409E-A771-775480B3F04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F13BF3BC-180C-4921-BFF9-391B00DCDF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10" name="直線コネクタ 509">
          <a:extLst>
            <a:ext uri="{FF2B5EF4-FFF2-40B4-BE49-F238E27FC236}">
              <a16:creationId xmlns:a16="http://schemas.microsoft.com/office/drawing/2014/main" id="{310C7BA0-A72A-4E77-BD8D-A2EC4DA227CA}"/>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0DEBE8A3-B129-49C4-BFED-0DDC08231193}"/>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12" name="直線コネクタ 511">
          <a:extLst>
            <a:ext uri="{FF2B5EF4-FFF2-40B4-BE49-F238E27FC236}">
              <a16:creationId xmlns:a16="http://schemas.microsoft.com/office/drawing/2014/main" id="{A9843F6D-E2D7-4A89-B752-2E3BF1980A27}"/>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2E755EA7-C83E-4E37-B3E1-48BA1999BC97}"/>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14" name="直線コネクタ 513">
          <a:extLst>
            <a:ext uri="{FF2B5EF4-FFF2-40B4-BE49-F238E27FC236}">
              <a16:creationId xmlns:a16="http://schemas.microsoft.com/office/drawing/2014/main" id="{C1465D27-9BA6-4E46-BB58-000FA75316F6}"/>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25925</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7254E3DE-5640-4B35-8EB7-833CF68021DC}"/>
            </a:ext>
          </a:extLst>
        </xdr:cNvPr>
        <xdr:cNvSpPr txBox="1"/>
      </xdr:nvSpPr>
      <xdr:spPr>
        <a:xfrm>
          <a:off x="16357600" y="1048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16" name="フローチャート: 判断 515">
          <a:extLst>
            <a:ext uri="{FF2B5EF4-FFF2-40B4-BE49-F238E27FC236}">
              <a16:creationId xmlns:a16="http://schemas.microsoft.com/office/drawing/2014/main" id="{59A2B6DD-5CB6-4D52-BB06-DE9201F13239}"/>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17" name="フローチャート: 判断 516">
          <a:extLst>
            <a:ext uri="{FF2B5EF4-FFF2-40B4-BE49-F238E27FC236}">
              <a16:creationId xmlns:a16="http://schemas.microsoft.com/office/drawing/2014/main" id="{6BA38616-B4B2-41BB-A172-BEEB52DCCC26}"/>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18" name="フローチャート: 判断 517">
          <a:extLst>
            <a:ext uri="{FF2B5EF4-FFF2-40B4-BE49-F238E27FC236}">
              <a16:creationId xmlns:a16="http://schemas.microsoft.com/office/drawing/2014/main" id="{7D516AE4-E26D-4985-82C5-B6ABB7AC5BA6}"/>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19" name="フローチャート: 判断 518">
          <a:extLst>
            <a:ext uri="{FF2B5EF4-FFF2-40B4-BE49-F238E27FC236}">
              <a16:creationId xmlns:a16="http://schemas.microsoft.com/office/drawing/2014/main" id="{1E348A8E-1C23-4E7D-8C86-EA7A50306236}"/>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20" name="フローチャート: 判断 519">
          <a:extLst>
            <a:ext uri="{FF2B5EF4-FFF2-40B4-BE49-F238E27FC236}">
              <a16:creationId xmlns:a16="http://schemas.microsoft.com/office/drawing/2014/main" id="{B943FB1E-4440-4D97-BDAF-C41C033C7CB9}"/>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8327E0AA-5EC0-48BE-81DB-F8F2E4B31B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E555772-03FE-427E-9672-13FE86B854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4AE9DACE-2B22-461A-B3CF-E725B2042E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83C45C12-DB4C-494E-B10E-95C73974F5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D3CA12F5-7B20-41A3-9AC6-1A8592E110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xdr:rowOff>
    </xdr:from>
    <xdr:to>
      <xdr:col>85</xdr:col>
      <xdr:colOff>177800</xdr:colOff>
      <xdr:row>60</xdr:row>
      <xdr:rowOff>114808</xdr:rowOff>
    </xdr:to>
    <xdr:sp macro="" textlink="">
      <xdr:nvSpPr>
        <xdr:cNvPr id="526" name="楕円 525">
          <a:extLst>
            <a:ext uri="{FF2B5EF4-FFF2-40B4-BE49-F238E27FC236}">
              <a16:creationId xmlns:a16="http://schemas.microsoft.com/office/drawing/2014/main" id="{13B3CD76-699F-4F22-8914-A6CBA3CF6474}"/>
            </a:ext>
          </a:extLst>
        </xdr:cNvPr>
        <xdr:cNvSpPr/>
      </xdr:nvSpPr>
      <xdr:spPr>
        <a:xfrm>
          <a:off x="16268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36085</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6144C5CF-F28E-47D7-93DC-765990BD36E6}"/>
            </a:ext>
          </a:extLst>
        </xdr:cNvPr>
        <xdr:cNvSpPr txBox="1"/>
      </xdr:nvSpPr>
      <xdr:spPr>
        <a:xfrm>
          <a:off x="16357600" y="1015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106934</xdr:rowOff>
    </xdr:from>
    <xdr:to>
      <xdr:col>81</xdr:col>
      <xdr:colOff>101600</xdr:colOff>
      <xdr:row>60</xdr:row>
      <xdr:rowOff>37084</xdr:rowOff>
    </xdr:to>
    <xdr:sp macro="" textlink="">
      <xdr:nvSpPr>
        <xdr:cNvPr id="528" name="楕円 527">
          <a:extLst>
            <a:ext uri="{FF2B5EF4-FFF2-40B4-BE49-F238E27FC236}">
              <a16:creationId xmlns:a16="http://schemas.microsoft.com/office/drawing/2014/main" id="{AF91B885-7BD0-4D69-80D6-925AAE47D126}"/>
            </a:ext>
          </a:extLst>
        </xdr:cNvPr>
        <xdr:cNvSpPr/>
      </xdr:nvSpPr>
      <xdr:spPr>
        <a:xfrm>
          <a:off x="15430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157734</xdr:rowOff>
    </xdr:from>
    <xdr:to>
      <xdr:col>85</xdr:col>
      <xdr:colOff>127000</xdr:colOff>
      <xdr:row>60</xdr:row>
      <xdr:rowOff>64008</xdr:rowOff>
    </xdr:to>
    <xdr:cxnSp macro="">
      <xdr:nvCxnSpPr>
        <xdr:cNvPr id="529" name="直線コネクタ 528">
          <a:extLst>
            <a:ext uri="{FF2B5EF4-FFF2-40B4-BE49-F238E27FC236}">
              <a16:creationId xmlns:a16="http://schemas.microsoft.com/office/drawing/2014/main" id="{647034F9-FD98-4403-AC25-F94E73EF999F}"/>
            </a:ext>
          </a:extLst>
        </xdr:cNvPr>
        <xdr:cNvCxnSpPr/>
      </xdr:nvCxnSpPr>
      <xdr:spPr>
        <a:xfrm>
          <a:off x="15481300" y="1027328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61214</xdr:rowOff>
    </xdr:from>
    <xdr:to>
      <xdr:col>76</xdr:col>
      <xdr:colOff>165100</xdr:colOff>
      <xdr:row>59</xdr:row>
      <xdr:rowOff>162814</xdr:rowOff>
    </xdr:to>
    <xdr:sp macro="" textlink="">
      <xdr:nvSpPr>
        <xdr:cNvPr id="530" name="楕円 529">
          <a:extLst>
            <a:ext uri="{FF2B5EF4-FFF2-40B4-BE49-F238E27FC236}">
              <a16:creationId xmlns:a16="http://schemas.microsoft.com/office/drawing/2014/main" id="{87148F2D-FEB3-4DD7-A0C7-6A9DA6B266D2}"/>
            </a:ext>
          </a:extLst>
        </xdr:cNvPr>
        <xdr:cNvSpPr/>
      </xdr:nvSpPr>
      <xdr:spPr>
        <a:xfrm>
          <a:off x="14541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112014</xdr:rowOff>
    </xdr:from>
    <xdr:to>
      <xdr:col>81</xdr:col>
      <xdr:colOff>50800</xdr:colOff>
      <xdr:row>59</xdr:row>
      <xdr:rowOff>157734</xdr:rowOff>
    </xdr:to>
    <xdr:cxnSp macro="">
      <xdr:nvCxnSpPr>
        <xdr:cNvPr id="531" name="直線コネクタ 530">
          <a:extLst>
            <a:ext uri="{FF2B5EF4-FFF2-40B4-BE49-F238E27FC236}">
              <a16:creationId xmlns:a16="http://schemas.microsoft.com/office/drawing/2014/main" id="{DD664194-2D3E-4AD7-B78E-8629D4AD0088}"/>
            </a:ext>
          </a:extLst>
        </xdr:cNvPr>
        <xdr:cNvCxnSpPr/>
      </xdr:nvCxnSpPr>
      <xdr:spPr>
        <a:xfrm>
          <a:off x="14592300" y="10227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32" name="楕円 531">
          <a:extLst>
            <a:ext uri="{FF2B5EF4-FFF2-40B4-BE49-F238E27FC236}">
              <a16:creationId xmlns:a16="http://schemas.microsoft.com/office/drawing/2014/main" id="{369A69F2-4D1E-4C7A-9A05-5FC525E13F8B}"/>
            </a:ext>
          </a:extLst>
        </xdr:cNvPr>
        <xdr:cNvSpPr/>
      </xdr:nvSpPr>
      <xdr:spPr>
        <a:xfrm>
          <a:off x="13652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25146</xdr:rowOff>
    </xdr:from>
    <xdr:to>
      <xdr:col>76</xdr:col>
      <xdr:colOff>114300</xdr:colOff>
      <xdr:row>59</xdr:row>
      <xdr:rowOff>112014</xdr:rowOff>
    </xdr:to>
    <xdr:cxnSp macro="">
      <xdr:nvCxnSpPr>
        <xdr:cNvPr id="533" name="直線コネクタ 532">
          <a:extLst>
            <a:ext uri="{FF2B5EF4-FFF2-40B4-BE49-F238E27FC236}">
              <a16:creationId xmlns:a16="http://schemas.microsoft.com/office/drawing/2014/main" id="{87158283-6E06-4F0C-92BC-C392E3EA4D64}"/>
            </a:ext>
          </a:extLst>
        </xdr:cNvPr>
        <xdr:cNvCxnSpPr/>
      </xdr:nvCxnSpPr>
      <xdr:spPr>
        <a:xfrm>
          <a:off x="13703300" y="101406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89933</xdr:rowOff>
    </xdr:from>
    <xdr:ext cx="405111" cy="259045"/>
    <xdr:sp macro="" textlink="">
      <xdr:nvSpPr>
        <xdr:cNvPr id="534" name="n_1aveValue【学校施設】&#10;有形固定資産減価償却率">
          <a:extLst>
            <a:ext uri="{FF2B5EF4-FFF2-40B4-BE49-F238E27FC236}">
              <a16:creationId xmlns:a16="http://schemas.microsoft.com/office/drawing/2014/main" id="{222F9574-1EF6-402E-BC6C-4E4E08EF5E66}"/>
            </a:ext>
          </a:extLst>
        </xdr:cNvPr>
        <xdr:cNvSpPr txBox="1"/>
      </xdr:nvSpPr>
      <xdr:spPr>
        <a:xfrm>
          <a:off x="152660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535" name="n_2aveValue【学校施設】&#10;有形固定資産減価償却率">
          <a:extLst>
            <a:ext uri="{FF2B5EF4-FFF2-40B4-BE49-F238E27FC236}">
              <a16:creationId xmlns:a16="http://schemas.microsoft.com/office/drawing/2014/main" id="{71CD3DE8-CB2F-4A7D-97F5-DB42FC34FB58}"/>
            </a:ext>
          </a:extLst>
        </xdr:cNvPr>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115079</xdr:rowOff>
    </xdr:from>
    <xdr:ext cx="405111" cy="259045"/>
    <xdr:sp macro="" textlink="">
      <xdr:nvSpPr>
        <xdr:cNvPr id="536" name="n_3aveValue【学校施設】&#10;有形固定資産減価償却率">
          <a:extLst>
            <a:ext uri="{FF2B5EF4-FFF2-40B4-BE49-F238E27FC236}">
              <a16:creationId xmlns:a16="http://schemas.microsoft.com/office/drawing/2014/main" id="{7A5EB49F-1622-4F93-B6C2-7CCBBA6972F5}"/>
            </a:ext>
          </a:extLst>
        </xdr:cNvPr>
        <xdr:cNvSpPr txBox="1"/>
      </xdr:nvSpPr>
      <xdr:spPr>
        <a:xfrm>
          <a:off x="13500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537" name="n_4aveValue【学校施設】&#10;有形固定資産減価償却率">
          <a:extLst>
            <a:ext uri="{FF2B5EF4-FFF2-40B4-BE49-F238E27FC236}">
              <a16:creationId xmlns:a16="http://schemas.microsoft.com/office/drawing/2014/main" id="{4CE538EA-E4C9-492D-A16F-557540E5DC7F}"/>
            </a:ext>
          </a:extLst>
        </xdr:cNvPr>
        <xdr:cNvSpPr txBox="1"/>
      </xdr:nvSpPr>
      <xdr:spPr>
        <a:xfrm>
          <a:off x="12611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53611</xdr:rowOff>
    </xdr:from>
    <xdr:ext cx="405111" cy="259045"/>
    <xdr:sp macro="" textlink="">
      <xdr:nvSpPr>
        <xdr:cNvPr id="538" name="n_1mainValue【学校施設】&#10;有形固定資産減価償却率">
          <a:extLst>
            <a:ext uri="{FF2B5EF4-FFF2-40B4-BE49-F238E27FC236}">
              <a16:creationId xmlns:a16="http://schemas.microsoft.com/office/drawing/2014/main" id="{0C3485E4-C44C-43D5-A87A-C9515FDEEF91}"/>
            </a:ext>
          </a:extLst>
        </xdr:cNvPr>
        <xdr:cNvSpPr txBox="1"/>
      </xdr:nvSpPr>
      <xdr:spPr>
        <a:xfrm>
          <a:off x="15266044" y="999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7891</xdr:rowOff>
    </xdr:from>
    <xdr:ext cx="405111" cy="259045"/>
    <xdr:sp macro="" textlink="">
      <xdr:nvSpPr>
        <xdr:cNvPr id="539" name="n_2mainValue【学校施設】&#10;有形固定資産減価償却率">
          <a:extLst>
            <a:ext uri="{FF2B5EF4-FFF2-40B4-BE49-F238E27FC236}">
              <a16:creationId xmlns:a16="http://schemas.microsoft.com/office/drawing/2014/main" id="{1F5B4E33-EE83-4BFA-88E9-F922E3AC744F}"/>
            </a:ext>
          </a:extLst>
        </xdr:cNvPr>
        <xdr:cNvSpPr txBox="1"/>
      </xdr:nvSpPr>
      <xdr:spPr>
        <a:xfrm>
          <a:off x="143897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40" name="n_3mainValue【学校施設】&#10;有形固定資産減価償却率">
          <a:extLst>
            <a:ext uri="{FF2B5EF4-FFF2-40B4-BE49-F238E27FC236}">
              <a16:creationId xmlns:a16="http://schemas.microsoft.com/office/drawing/2014/main" id="{E663F6C5-C31B-4420-A49D-A20A856F1384}"/>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DFE62CFB-79E9-487B-9F53-642AF8CDFD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7EB85E0A-08FD-437E-B9F5-0001B41EB88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F9BD7CA5-49DC-4399-A400-4AB2AC85BB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F9118063-1D98-48E6-97E7-428297AE59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EAD399C0-EAD7-48AA-AAC5-92B7CA31CC5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37A2CD6F-CAD3-46AD-BEC5-005E79C3E6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AC9B8A65-2438-4E1C-B358-C42C253EF7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4F56121E-1BBA-47C0-B58F-F96991E4FB8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79C925A4-1835-47A8-8EEF-DC9B1E9E55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6C63799F-070F-4B42-82F6-DC65C12145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a:extLst>
            <a:ext uri="{FF2B5EF4-FFF2-40B4-BE49-F238E27FC236}">
              <a16:creationId xmlns:a16="http://schemas.microsoft.com/office/drawing/2014/main" id="{FF901176-5886-4947-B0D7-EABED8514E5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C555E7FF-F749-4A8A-AFF5-CF691F162B8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8A4202C7-1227-4BC8-9CB0-84E6D208C8A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CD8B6B2E-3F2A-43CF-B16C-2560D7BD7E1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5" name="テキスト ボックス 554">
          <a:extLst>
            <a:ext uri="{FF2B5EF4-FFF2-40B4-BE49-F238E27FC236}">
              <a16:creationId xmlns:a16="http://schemas.microsoft.com/office/drawing/2014/main" id="{ADE97FF6-F23A-4C1C-8C82-FDDC68E07AC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6712CECD-E28A-4256-80A1-463D0C92A35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7" name="テキスト ボックス 556">
          <a:extLst>
            <a:ext uri="{FF2B5EF4-FFF2-40B4-BE49-F238E27FC236}">
              <a16:creationId xmlns:a16="http://schemas.microsoft.com/office/drawing/2014/main" id="{7B44ADD4-A574-450E-801A-B6EF8622E40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420CD9AB-6E9E-4863-828B-0F7337D30E2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9" name="テキスト ボックス 558">
          <a:extLst>
            <a:ext uri="{FF2B5EF4-FFF2-40B4-BE49-F238E27FC236}">
              <a16:creationId xmlns:a16="http://schemas.microsoft.com/office/drawing/2014/main" id="{BE29255C-5CBB-47FF-85D2-AA9C5C04E2C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5500EEED-EB8D-4853-B62A-AEBE2878BA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CA71D653-F4A4-4B05-9CB8-F33F717AE3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6621F908-2359-4A4B-8F5C-D7C6A6AF46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63" name="直線コネクタ 562">
          <a:extLst>
            <a:ext uri="{FF2B5EF4-FFF2-40B4-BE49-F238E27FC236}">
              <a16:creationId xmlns:a16="http://schemas.microsoft.com/office/drawing/2014/main" id="{4FD87D62-83A8-4809-B181-A21006CC82F8}"/>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64" name="【学校施設】&#10;一人当たり面積最小値テキスト">
          <a:extLst>
            <a:ext uri="{FF2B5EF4-FFF2-40B4-BE49-F238E27FC236}">
              <a16:creationId xmlns:a16="http://schemas.microsoft.com/office/drawing/2014/main" id="{329B411E-765E-4D9F-AB71-AC3194DCE748}"/>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65" name="直線コネクタ 564">
          <a:extLst>
            <a:ext uri="{FF2B5EF4-FFF2-40B4-BE49-F238E27FC236}">
              <a16:creationId xmlns:a16="http://schemas.microsoft.com/office/drawing/2014/main" id="{F4E106D6-74BC-4597-8903-343ADCE28DC2}"/>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66" name="【学校施設】&#10;一人当たり面積最大値テキスト">
          <a:extLst>
            <a:ext uri="{FF2B5EF4-FFF2-40B4-BE49-F238E27FC236}">
              <a16:creationId xmlns:a16="http://schemas.microsoft.com/office/drawing/2014/main" id="{B4E040C5-64A3-4162-B5CC-75AE789994C1}"/>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67" name="直線コネクタ 566">
          <a:extLst>
            <a:ext uri="{FF2B5EF4-FFF2-40B4-BE49-F238E27FC236}">
              <a16:creationId xmlns:a16="http://schemas.microsoft.com/office/drawing/2014/main" id="{4D421F9E-97AC-45E0-A33D-40D374B3B62E}"/>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146626</xdr:rowOff>
    </xdr:from>
    <xdr:ext cx="469744" cy="259045"/>
    <xdr:sp macro="" textlink="">
      <xdr:nvSpPr>
        <xdr:cNvPr id="568" name="【学校施設】&#10;一人当たり面積平均値テキスト">
          <a:extLst>
            <a:ext uri="{FF2B5EF4-FFF2-40B4-BE49-F238E27FC236}">
              <a16:creationId xmlns:a16="http://schemas.microsoft.com/office/drawing/2014/main" id="{235CDE5B-2ADA-4BBF-A959-DB6B5AD03F7A}"/>
            </a:ext>
          </a:extLst>
        </xdr:cNvPr>
        <xdr:cNvSpPr txBox="1"/>
      </xdr:nvSpPr>
      <xdr:spPr>
        <a:xfrm>
          <a:off x="22199600" y="1043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69" name="フローチャート: 判断 568">
          <a:extLst>
            <a:ext uri="{FF2B5EF4-FFF2-40B4-BE49-F238E27FC236}">
              <a16:creationId xmlns:a16="http://schemas.microsoft.com/office/drawing/2014/main" id="{F403D131-96F0-435C-A385-4ABF2FA07650}"/>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70" name="フローチャート: 判断 569">
          <a:extLst>
            <a:ext uri="{FF2B5EF4-FFF2-40B4-BE49-F238E27FC236}">
              <a16:creationId xmlns:a16="http://schemas.microsoft.com/office/drawing/2014/main" id="{4753DD6D-4958-462C-97AD-F33A147CCC84}"/>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71" name="フローチャート: 判断 570">
          <a:extLst>
            <a:ext uri="{FF2B5EF4-FFF2-40B4-BE49-F238E27FC236}">
              <a16:creationId xmlns:a16="http://schemas.microsoft.com/office/drawing/2014/main" id="{34BC3BC3-EE03-468F-97B1-900ACB85D22C}"/>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72" name="フローチャート: 判断 571">
          <a:extLst>
            <a:ext uri="{FF2B5EF4-FFF2-40B4-BE49-F238E27FC236}">
              <a16:creationId xmlns:a16="http://schemas.microsoft.com/office/drawing/2014/main" id="{2B217661-0324-456D-99CE-088B3D28E580}"/>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573" name="フローチャート: 判断 572">
          <a:extLst>
            <a:ext uri="{FF2B5EF4-FFF2-40B4-BE49-F238E27FC236}">
              <a16:creationId xmlns:a16="http://schemas.microsoft.com/office/drawing/2014/main" id="{911B4731-CC73-4A8C-BB12-00AE88F02F20}"/>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30AC2B01-5B3B-4B67-A72A-AB10D58B14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155E5FAD-D1A4-44C7-8A32-4F566949E1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FD68079-C964-4DFA-877C-2ADB200CE4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43E055B6-A049-4DBD-8A10-BC35367D0A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576FCC08-8F37-488D-BE33-038787FF01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150825</xdr:rowOff>
    </xdr:from>
    <xdr:to>
      <xdr:col>116</xdr:col>
      <xdr:colOff>114300</xdr:colOff>
      <xdr:row>61</xdr:row>
      <xdr:rowOff>80975</xdr:rowOff>
    </xdr:to>
    <xdr:sp macro="" textlink="">
      <xdr:nvSpPr>
        <xdr:cNvPr id="579" name="楕円 578">
          <a:extLst>
            <a:ext uri="{FF2B5EF4-FFF2-40B4-BE49-F238E27FC236}">
              <a16:creationId xmlns:a16="http://schemas.microsoft.com/office/drawing/2014/main" id="{BD49B897-FD78-435F-8354-370505ECC2D9}"/>
            </a:ext>
          </a:extLst>
        </xdr:cNvPr>
        <xdr:cNvSpPr/>
      </xdr:nvSpPr>
      <xdr:spPr>
        <a:xfrm>
          <a:off x="22110700" y="104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2252</xdr:rowOff>
    </xdr:from>
    <xdr:ext cx="469744" cy="259045"/>
    <xdr:sp macro="" textlink="">
      <xdr:nvSpPr>
        <xdr:cNvPr id="580" name="【学校施設】&#10;一人当たり面積該当値テキスト">
          <a:extLst>
            <a:ext uri="{FF2B5EF4-FFF2-40B4-BE49-F238E27FC236}">
              <a16:creationId xmlns:a16="http://schemas.microsoft.com/office/drawing/2014/main" id="{96500DDE-4E7C-4808-80A9-16C0725B88F1}"/>
            </a:ext>
          </a:extLst>
        </xdr:cNvPr>
        <xdr:cNvSpPr txBox="1"/>
      </xdr:nvSpPr>
      <xdr:spPr>
        <a:xfrm>
          <a:off x="22199600" y="1028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14580</xdr:rowOff>
    </xdr:from>
    <xdr:to>
      <xdr:col>112</xdr:col>
      <xdr:colOff>38100</xdr:colOff>
      <xdr:row>61</xdr:row>
      <xdr:rowOff>116180</xdr:rowOff>
    </xdr:to>
    <xdr:sp macro="" textlink="">
      <xdr:nvSpPr>
        <xdr:cNvPr id="581" name="楕円 580">
          <a:extLst>
            <a:ext uri="{FF2B5EF4-FFF2-40B4-BE49-F238E27FC236}">
              <a16:creationId xmlns:a16="http://schemas.microsoft.com/office/drawing/2014/main" id="{48E7409E-ABBE-425A-AE37-B61BF3C20617}"/>
            </a:ext>
          </a:extLst>
        </xdr:cNvPr>
        <xdr:cNvSpPr/>
      </xdr:nvSpPr>
      <xdr:spPr>
        <a:xfrm>
          <a:off x="21272500" y="104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30175</xdr:rowOff>
    </xdr:from>
    <xdr:to>
      <xdr:col>116</xdr:col>
      <xdr:colOff>63500</xdr:colOff>
      <xdr:row>61</xdr:row>
      <xdr:rowOff>65380</xdr:rowOff>
    </xdr:to>
    <xdr:cxnSp macro="">
      <xdr:nvCxnSpPr>
        <xdr:cNvPr id="582" name="直線コネクタ 581">
          <a:extLst>
            <a:ext uri="{FF2B5EF4-FFF2-40B4-BE49-F238E27FC236}">
              <a16:creationId xmlns:a16="http://schemas.microsoft.com/office/drawing/2014/main" id="{E589C5FA-0168-4C7F-8845-0A520E2CD84A}"/>
            </a:ext>
          </a:extLst>
        </xdr:cNvPr>
        <xdr:cNvCxnSpPr/>
      </xdr:nvCxnSpPr>
      <xdr:spPr>
        <a:xfrm flipV="1">
          <a:off x="21323300" y="10488625"/>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xdr:rowOff>
    </xdr:from>
    <xdr:to>
      <xdr:col>107</xdr:col>
      <xdr:colOff>101600</xdr:colOff>
      <xdr:row>61</xdr:row>
      <xdr:rowOff>110236</xdr:rowOff>
    </xdr:to>
    <xdr:sp macro="" textlink="">
      <xdr:nvSpPr>
        <xdr:cNvPr id="583" name="楕円 582">
          <a:extLst>
            <a:ext uri="{FF2B5EF4-FFF2-40B4-BE49-F238E27FC236}">
              <a16:creationId xmlns:a16="http://schemas.microsoft.com/office/drawing/2014/main" id="{E16BDEDE-DCF6-4D8A-A5E1-48CC6B12D2C3}"/>
            </a:ext>
          </a:extLst>
        </xdr:cNvPr>
        <xdr:cNvSpPr/>
      </xdr:nvSpPr>
      <xdr:spPr>
        <a:xfrm>
          <a:off x="20383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59436</xdr:rowOff>
    </xdr:from>
    <xdr:to>
      <xdr:col>111</xdr:col>
      <xdr:colOff>177800</xdr:colOff>
      <xdr:row>61</xdr:row>
      <xdr:rowOff>65380</xdr:rowOff>
    </xdr:to>
    <xdr:cxnSp macro="">
      <xdr:nvCxnSpPr>
        <xdr:cNvPr id="584" name="直線コネクタ 583">
          <a:extLst>
            <a:ext uri="{FF2B5EF4-FFF2-40B4-BE49-F238E27FC236}">
              <a16:creationId xmlns:a16="http://schemas.microsoft.com/office/drawing/2014/main" id="{A6EAFF5B-85A9-4D86-95F6-9B0B30650BA1}"/>
            </a:ext>
          </a:extLst>
        </xdr:cNvPr>
        <xdr:cNvCxnSpPr/>
      </xdr:nvCxnSpPr>
      <xdr:spPr>
        <a:xfrm>
          <a:off x="20434300" y="105178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585" name="楕円 584">
          <a:extLst>
            <a:ext uri="{FF2B5EF4-FFF2-40B4-BE49-F238E27FC236}">
              <a16:creationId xmlns:a16="http://schemas.microsoft.com/office/drawing/2014/main" id="{1457C71C-E495-4601-9C8E-BC1B6886F445}"/>
            </a:ext>
          </a:extLst>
        </xdr:cNvPr>
        <xdr:cNvSpPr/>
      </xdr:nvSpPr>
      <xdr:spPr>
        <a:xfrm>
          <a:off x="19494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59436</xdr:rowOff>
    </xdr:from>
    <xdr:to>
      <xdr:col>107</xdr:col>
      <xdr:colOff>50800</xdr:colOff>
      <xdr:row>61</xdr:row>
      <xdr:rowOff>80010</xdr:rowOff>
    </xdr:to>
    <xdr:cxnSp macro="">
      <xdr:nvCxnSpPr>
        <xdr:cNvPr id="586" name="直線コネクタ 585">
          <a:extLst>
            <a:ext uri="{FF2B5EF4-FFF2-40B4-BE49-F238E27FC236}">
              <a16:creationId xmlns:a16="http://schemas.microsoft.com/office/drawing/2014/main" id="{14BE42C6-18A8-4029-9757-783280CFA22C}"/>
            </a:ext>
          </a:extLst>
        </xdr:cNvPr>
        <xdr:cNvCxnSpPr/>
      </xdr:nvCxnSpPr>
      <xdr:spPr>
        <a:xfrm flipV="1">
          <a:off x="19545300" y="1051788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587" name="n_1aveValue【学校施設】&#10;一人当たり面積">
          <a:extLst>
            <a:ext uri="{FF2B5EF4-FFF2-40B4-BE49-F238E27FC236}">
              <a16:creationId xmlns:a16="http://schemas.microsoft.com/office/drawing/2014/main" id="{38A24790-CBC9-4B1E-AC00-E26EAA237775}"/>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162171</xdr:rowOff>
    </xdr:from>
    <xdr:ext cx="469744" cy="259045"/>
    <xdr:sp macro="" textlink="">
      <xdr:nvSpPr>
        <xdr:cNvPr id="588" name="n_2aveValue【学校施設】&#10;一人当たり面積">
          <a:extLst>
            <a:ext uri="{FF2B5EF4-FFF2-40B4-BE49-F238E27FC236}">
              <a16:creationId xmlns:a16="http://schemas.microsoft.com/office/drawing/2014/main" id="{4900A650-3BF8-434C-BA57-248133671ADA}"/>
            </a:ext>
          </a:extLst>
        </xdr:cNvPr>
        <xdr:cNvSpPr txBox="1"/>
      </xdr:nvSpPr>
      <xdr:spPr>
        <a:xfrm>
          <a:off x="201994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23182</xdr:rowOff>
    </xdr:from>
    <xdr:ext cx="469744" cy="259045"/>
    <xdr:sp macro="" textlink="">
      <xdr:nvSpPr>
        <xdr:cNvPr id="589" name="n_3aveValue【学校施設】&#10;一人当たり面積">
          <a:extLst>
            <a:ext uri="{FF2B5EF4-FFF2-40B4-BE49-F238E27FC236}">
              <a16:creationId xmlns:a16="http://schemas.microsoft.com/office/drawing/2014/main" id="{91973011-880F-4A5D-A2AA-77E981CE60B3}"/>
            </a:ext>
          </a:extLst>
        </xdr:cNvPr>
        <xdr:cNvSpPr txBox="1"/>
      </xdr:nvSpPr>
      <xdr:spPr>
        <a:xfrm>
          <a:off x="19310427" y="106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590" name="n_4aveValue【学校施設】&#10;一人当たり面積">
          <a:extLst>
            <a:ext uri="{FF2B5EF4-FFF2-40B4-BE49-F238E27FC236}">
              <a16:creationId xmlns:a16="http://schemas.microsoft.com/office/drawing/2014/main" id="{0BBF6EF0-B23B-48E9-8945-C4025A2E6A69}"/>
            </a:ext>
          </a:extLst>
        </xdr:cNvPr>
        <xdr:cNvSpPr txBox="1"/>
      </xdr:nvSpPr>
      <xdr:spPr>
        <a:xfrm>
          <a:off x="18421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132707</xdr:rowOff>
    </xdr:from>
    <xdr:ext cx="469744" cy="259045"/>
    <xdr:sp macro="" textlink="">
      <xdr:nvSpPr>
        <xdr:cNvPr id="591" name="n_1mainValue【学校施設】&#10;一人当たり面積">
          <a:extLst>
            <a:ext uri="{FF2B5EF4-FFF2-40B4-BE49-F238E27FC236}">
              <a16:creationId xmlns:a16="http://schemas.microsoft.com/office/drawing/2014/main" id="{53ED4581-0819-49C8-A56F-EAF6DAC781E0}"/>
            </a:ext>
          </a:extLst>
        </xdr:cNvPr>
        <xdr:cNvSpPr txBox="1"/>
      </xdr:nvSpPr>
      <xdr:spPr>
        <a:xfrm>
          <a:off x="21075727" y="10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126763</xdr:rowOff>
    </xdr:from>
    <xdr:ext cx="469744" cy="259045"/>
    <xdr:sp macro="" textlink="">
      <xdr:nvSpPr>
        <xdr:cNvPr id="592" name="n_2mainValue【学校施設】&#10;一人当たり面積">
          <a:extLst>
            <a:ext uri="{FF2B5EF4-FFF2-40B4-BE49-F238E27FC236}">
              <a16:creationId xmlns:a16="http://schemas.microsoft.com/office/drawing/2014/main" id="{546D943F-A770-41B0-94AB-A42749F9756B}"/>
            </a:ext>
          </a:extLst>
        </xdr:cNvPr>
        <xdr:cNvSpPr txBox="1"/>
      </xdr:nvSpPr>
      <xdr:spPr>
        <a:xfrm>
          <a:off x="20199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593" name="n_3mainValue【学校施設】&#10;一人当たり面積">
          <a:extLst>
            <a:ext uri="{FF2B5EF4-FFF2-40B4-BE49-F238E27FC236}">
              <a16:creationId xmlns:a16="http://schemas.microsoft.com/office/drawing/2014/main" id="{DD7A14BE-71BB-4877-B972-7E3D7C9997A0}"/>
            </a:ext>
          </a:extLst>
        </xdr:cNvPr>
        <xdr:cNvSpPr txBox="1"/>
      </xdr:nvSpPr>
      <xdr:spPr>
        <a:xfrm>
          <a:off x="19310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4381CFB8-3B67-45C1-9857-3C36D0EDC4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DFDAF090-B0C2-421C-8F81-7415565738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6345F9FC-513B-41BA-8BAB-FDF82A5492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E3F67CB3-08A4-4220-A6F1-9559D64C83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5CD44447-B41F-45D3-9F1B-ECC3348277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47C87444-151F-4FF6-9E64-04DFD4C6EE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4969310D-B975-44A7-AC47-4660126872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494738F6-C205-4BF1-8270-8848C0D5FC6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1556F78E-7335-4450-8ABF-E76AD191C9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EEEEB518-0029-40B4-AD87-46690842B2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640244B1-82A6-43C2-9BEF-1651FC5C0F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8322EC6B-413C-4CCE-AB0F-B2F657339E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84EA5CFC-6B4E-49D4-A0DB-E2F75E4590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E50E3136-7A2C-494E-B031-EFF69EB958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C56F0EB3-4B3A-4BAE-8D1F-78694AF327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1CA60333-FEFD-4F87-BED6-960C2E0CE39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5154545C-811A-4FA1-8E28-3157D2D4813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655F6C85-654F-4C2A-ADEC-844CCB9A824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85D23084-1C7D-4169-9130-CAFFF61F5B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2EA45993-A28E-4293-A716-0C4BC29EED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8E704D5C-1D3C-4FE6-B776-B4F78FD0A9C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12FD03A0-3B11-4E2F-B81D-24F053A4B9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47B7BF43-7414-4CF5-B752-115328FC63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F6E175AE-671E-401D-9E5D-C8E8B24492E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EC0DD10B-0F79-4358-934A-A3A190508E6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9DB635EB-20B8-4B0E-8217-FC2C7BB013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97F8B2C1-017A-409D-9F8B-16693FD8FC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1" name="直線コネクタ 620">
          <a:extLst>
            <a:ext uri="{FF2B5EF4-FFF2-40B4-BE49-F238E27FC236}">
              <a16:creationId xmlns:a16="http://schemas.microsoft.com/office/drawing/2014/main" id="{9D27BEB5-3CD6-4748-944F-6E6CB9401CE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22" name="テキスト ボックス 621">
          <a:extLst>
            <a:ext uri="{FF2B5EF4-FFF2-40B4-BE49-F238E27FC236}">
              <a16:creationId xmlns:a16="http://schemas.microsoft.com/office/drawing/2014/main" id="{17A11F3F-32B9-4FFB-83CC-22F3BF0D5BE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3" name="直線コネクタ 622">
          <a:extLst>
            <a:ext uri="{FF2B5EF4-FFF2-40B4-BE49-F238E27FC236}">
              <a16:creationId xmlns:a16="http://schemas.microsoft.com/office/drawing/2014/main" id="{D2E7C133-C6E6-4088-B770-6A4B9BA997F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4" name="テキスト ボックス 623">
          <a:extLst>
            <a:ext uri="{FF2B5EF4-FFF2-40B4-BE49-F238E27FC236}">
              <a16:creationId xmlns:a16="http://schemas.microsoft.com/office/drawing/2014/main" id="{47A990E4-3227-4440-91BF-276133BB925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5" name="直線コネクタ 624">
          <a:extLst>
            <a:ext uri="{FF2B5EF4-FFF2-40B4-BE49-F238E27FC236}">
              <a16:creationId xmlns:a16="http://schemas.microsoft.com/office/drawing/2014/main" id="{A2AEDF01-E59F-423F-B531-E5328BE5930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6" name="テキスト ボックス 625">
          <a:extLst>
            <a:ext uri="{FF2B5EF4-FFF2-40B4-BE49-F238E27FC236}">
              <a16:creationId xmlns:a16="http://schemas.microsoft.com/office/drawing/2014/main" id="{7030CA1B-1A77-40A2-8C86-3EBF217E2985}"/>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7" name="直線コネクタ 626">
          <a:extLst>
            <a:ext uri="{FF2B5EF4-FFF2-40B4-BE49-F238E27FC236}">
              <a16:creationId xmlns:a16="http://schemas.microsoft.com/office/drawing/2014/main" id="{76F6AF05-A455-4AC3-BF1E-87798DE2BCA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8" name="テキスト ボックス 627">
          <a:extLst>
            <a:ext uri="{FF2B5EF4-FFF2-40B4-BE49-F238E27FC236}">
              <a16:creationId xmlns:a16="http://schemas.microsoft.com/office/drawing/2014/main" id="{544E7B47-8246-4B60-9723-C314DF1122B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a:extLst>
            <a:ext uri="{FF2B5EF4-FFF2-40B4-BE49-F238E27FC236}">
              <a16:creationId xmlns:a16="http://schemas.microsoft.com/office/drawing/2014/main" id="{A37F2841-C4E8-4A36-A19C-0DB116BC0FE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30" name="テキスト ボックス 629">
          <a:extLst>
            <a:ext uri="{FF2B5EF4-FFF2-40B4-BE49-F238E27FC236}">
              <a16:creationId xmlns:a16="http://schemas.microsoft.com/office/drawing/2014/main" id="{811135AB-554C-4F48-9B5D-88AFF6948CC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公民館】&#10;有形固定資産減価償却率グラフ枠">
          <a:extLst>
            <a:ext uri="{FF2B5EF4-FFF2-40B4-BE49-F238E27FC236}">
              <a16:creationId xmlns:a16="http://schemas.microsoft.com/office/drawing/2014/main" id="{EF3AAE0C-479A-47D5-AC6B-5688EC71D0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632" name="直線コネクタ 631">
          <a:extLst>
            <a:ext uri="{FF2B5EF4-FFF2-40B4-BE49-F238E27FC236}">
              <a16:creationId xmlns:a16="http://schemas.microsoft.com/office/drawing/2014/main" id="{11CB400A-B58D-4A90-AAC7-C95B8E70C169}"/>
            </a:ext>
          </a:extLst>
        </xdr:cNvPr>
        <xdr:cNvCxnSpPr/>
      </xdr:nvCxnSpPr>
      <xdr:spPr>
        <a:xfrm flipV="1">
          <a:off x="16318864" y="1717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33" name="【公民館】&#10;有形固定資産減価償却率最小値テキスト">
          <a:extLst>
            <a:ext uri="{FF2B5EF4-FFF2-40B4-BE49-F238E27FC236}">
              <a16:creationId xmlns:a16="http://schemas.microsoft.com/office/drawing/2014/main" id="{3733C4EA-CC87-40A0-BB50-EFCB51D49CFF}"/>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34" name="直線コネクタ 633">
          <a:extLst>
            <a:ext uri="{FF2B5EF4-FFF2-40B4-BE49-F238E27FC236}">
              <a16:creationId xmlns:a16="http://schemas.microsoft.com/office/drawing/2014/main" id="{04648D25-A993-455A-A31C-B103793563E7}"/>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635" name="【公民館】&#10;有形固定資産減価償却率最大値テキスト">
          <a:extLst>
            <a:ext uri="{FF2B5EF4-FFF2-40B4-BE49-F238E27FC236}">
              <a16:creationId xmlns:a16="http://schemas.microsoft.com/office/drawing/2014/main" id="{33F6EBD3-2E02-44FF-BA59-664A4D925B63}"/>
            </a:ext>
          </a:extLst>
        </xdr:cNvPr>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36" name="直線コネクタ 635">
          <a:extLst>
            <a:ext uri="{FF2B5EF4-FFF2-40B4-BE49-F238E27FC236}">
              <a16:creationId xmlns:a16="http://schemas.microsoft.com/office/drawing/2014/main" id="{BB11D3F0-93AC-4630-9BB9-DB89FCDF188A}"/>
            </a:ext>
          </a:extLst>
        </xdr:cNvPr>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135145</xdr:rowOff>
    </xdr:from>
    <xdr:ext cx="405111" cy="259045"/>
    <xdr:sp macro="" textlink="">
      <xdr:nvSpPr>
        <xdr:cNvPr id="637" name="【公民館】&#10;有形固定資産減価償却率平均値テキスト">
          <a:extLst>
            <a:ext uri="{FF2B5EF4-FFF2-40B4-BE49-F238E27FC236}">
              <a16:creationId xmlns:a16="http://schemas.microsoft.com/office/drawing/2014/main" id="{7B1694B3-06F9-46EE-8259-AFA620997E06}"/>
            </a:ext>
          </a:extLst>
        </xdr:cNvPr>
        <xdr:cNvSpPr txBox="1"/>
      </xdr:nvSpPr>
      <xdr:spPr>
        <a:xfrm>
          <a:off x="16357600" y="1779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638" name="フローチャート: 判断 637">
          <a:extLst>
            <a:ext uri="{FF2B5EF4-FFF2-40B4-BE49-F238E27FC236}">
              <a16:creationId xmlns:a16="http://schemas.microsoft.com/office/drawing/2014/main" id="{DA777C6C-14BF-41B3-B066-4FF3351E850D}"/>
            </a:ext>
          </a:extLst>
        </xdr:cNvPr>
        <xdr:cNvSpPr/>
      </xdr:nvSpPr>
      <xdr:spPr>
        <a:xfrm>
          <a:off x="16268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639" name="フローチャート: 判断 638">
          <a:extLst>
            <a:ext uri="{FF2B5EF4-FFF2-40B4-BE49-F238E27FC236}">
              <a16:creationId xmlns:a16="http://schemas.microsoft.com/office/drawing/2014/main" id="{95AB440C-59C0-4DB8-A8D9-583E6B2175F8}"/>
            </a:ext>
          </a:extLst>
        </xdr:cNvPr>
        <xdr:cNvSpPr/>
      </xdr:nvSpPr>
      <xdr:spPr>
        <a:xfrm>
          <a:off x="15430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640" name="フローチャート: 判断 639">
          <a:extLst>
            <a:ext uri="{FF2B5EF4-FFF2-40B4-BE49-F238E27FC236}">
              <a16:creationId xmlns:a16="http://schemas.microsoft.com/office/drawing/2014/main" id="{A31E3C3F-25D5-4B63-8CD1-B0A556F76637}"/>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641" name="フローチャート: 判断 640">
          <a:extLst>
            <a:ext uri="{FF2B5EF4-FFF2-40B4-BE49-F238E27FC236}">
              <a16:creationId xmlns:a16="http://schemas.microsoft.com/office/drawing/2014/main" id="{3BD6F6A2-34CD-42AE-83FD-C947E4AF444D}"/>
            </a:ext>
          </a:extLst>
        </xdr:cNvPr>
        <xdr:cNvSpPr/>
      </xdr:nvSpPr>
      <xdr:spPr>
        <a:xfrm>
          <a:off x="13652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642" name="フローチャート: 判断 641">
          <a:extLst>
            <a:ext uri="{FF2B5EF4-FFF2-40B4-BE49-F238E27FC236}">
              <a16:creationId xmlns:a16="http://schemas.microsoft.com/office/drawing/2014/main" id="{F41F0A34-72C3-42FC-8126-4B47C1AC921E}"/>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85E33074-EECC-4287-82DD-4BF8BEC382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FD8FEEE9-E319-4F9F-9D7E-3DDD35E8CA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6D769F6A-2D90-412D-A86D-0D9B8CB613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E2586BB-EA7A-4B3A-845B-0424A749C8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E690E9A4-F4E0-4935-9972-A436DB74E9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112268</xdr:rowOff>
    </xdr:from>
    <xdr:to>
      <xdr:col>85</xdr:col>
      <xdr:colOff>177800</xdr:colOff>
      <xdr:row>106</xdr:row>
      <xdr:rowOff>42418</xdr:rowOff>
    </xdr:to>
    <xdr:sp macro="" textlink="">
      <xdr:nvSpPr>
        <xdr:cNvPr id="648" name="楕円 647">
          <a:extLst>
            <a:ext uri="{FF2B5EF4-FFF2-40B4-BE49-F238E27FC236}">
              <a16:creationId xmlns:a16="http://schemas.microsoft.com/office/drawing/2014/main" id="{C04407F2-A153-4946-A6AF-61CA82B43CF4}"/>
            </a:ext>
          </a:extLst>
        </xdr:cNvPr>
        <xdr:cNvSpPr/>
      </xdr:nvSpPr>
      <xdr:spPr>
        <a:xfrm>
          <a:off x="162687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90695</xdr:rowOff>
    </xdr:from>
    <xdr:ext cx="405111" cy="259045"/>
    <xdr:sp macro="" textlink="">
      <xdr:nvSpPr>
        <xdr:cNvPr id="649" name="【公民館】&#10;有形固定資産減価償却率該当値テキスト">
          <a:extLst>
            <a:ext uri="{FF2B5EF4-FFF2-40B4-BE49-F238E27FC236}">
              <a16:creationId xmlns:a16="http://schemas.microsoft.com/office/drawing/2014/main" id="{80A23691-363A-4EC2-A23D-FB5C2F58440C}"/>
            </a:ext>
          </a:extLst>
        </xdr:cNvPr>
        <xdr:cNvSpPr txBox="1"/>
      </xdr:nvSpPr>
      <xdr:spPr>
        <a:xfrm>
          <a:off x="16357600"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50" name="楕円 649">
          <a:extLst>
            <a:ext uri="{FF2B5EF4-FFF2-40B4-BE49-F238E27FC236}">
              <a16:creationId xmlns:a16="http://schemas.microsoft.com/office/drawing/2014/main" id="{EE471660-E34C-4F27-909B-A52360D38D5E}"/>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163068</xdr:rowOff>
    </xdr:to>
    <xdr:cxnSp macro="">
      <xdr:nvCxnSpPr>
        <xdr:cNvPr id="651" name="直線コネクタ 650">
          <a:extLst>
            <a:ext uri="{FF2B5EF4-FFF2-40B4-BE49-F238E27FC236}">
              <a16:creationId xmlns:a16="http://schemas.microsoft.com/office/drawing/2014/main" id="{70D29B47-C799-490B-8612-587498A78640}"/>
            </a:ext>
          </a:extLst>
        </xdr:cNvPr>
        <xdr:cNvCxnSpPr/>
      </xdr:nvCxnSpPr>
      <xdr:spPr>
        <a:xfrm>
          <a:off x="15481300" y="1813560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141987</xdr:rowOff>
    </xdr:from>
    <xdr:to>
      <xdr:col>76</xdr:col>
      <xdr:colOff>165100</xdr:colOff>
      <xdr:row>106</xdr:row>
      <xdr:rowOff>72137</xdr:rowOff>
    </xdr:to>
    <xdr:sp macro="" textlink="">
      <xdr:nvSpPr>
        <xdr:cNvPr id="652" name="楕円 651">
          <a:extLst>
            <a:ext uri="{FF2B5EF4-FFF2-40B4-BE49-F238E27FC236}">
              <a16:creationId xmlns:a16="http://schemas.microsoft.com/office/drawing/2014/main" id="{366B4C42-3CE8-4ACA-88B2-7EFE89FF2AD4}"/>
            </a:ext>
          </a:extLst>
        </xdr:cNvPr>
        <xdr:cNvSpPr/>
      </xdr:nvSpPr>
      <xdr:spPr>
        <a:xfrm>
          <a:off x="14541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21337</xdr:rowOff>
    </xdr:to>
    <xdr:cxnSp macro="">
      <xdr:nvCxnSpPr>
        <xdr:cNvPr id="653" name="直線コネクタ 652">
          <a:extLst>
            <a:ext uri="{FF2B5EF4-FFF2-40B4-BE49-F238E27FC236}">
              <a16:creationId xmlns:a16="http://schemas.microsoft.com/office/drawing/2014/main" id="{0B32ECEA-4270-4B8E-AB51-BD13D4894D8B}"/>
            </a:ext>
          </a:extLst>
        </xdr:cNvPr>
        <xdr:cNvCxnSpPr/>
      </xdr:nvCxnSpPr>
      <xdr:spPr>
        <a:xfrm flipV="1">
          <a:off x="14592300" y="181356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654" name="楕円 653">
          <a:extLst>
            <a:ext uri="{FF2B5EF4-FFF2-40B4-BE49-F238E27FC236}">
              <a16:creationId xmlns:a16="http://schemas.microsoft.com/office/drawing/2014/main" id="{7B94E835-DD25-4928-9EA1-F8280EEDE8C9}"/>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21337</xdr:rowOff>
    </xdr:to>
    <xdr:cxnSp macro="">
      <xdr:nvCxnSpPr>
        <xdr:cNvPr id="655" name="直線コネクタ 654">
          <a:extLst>
            <a:ext uri="{FF2B5EF4-FFF2-40B4-BE49-F238E27FC236}">
              <a16:creationId xmlns:a16="http://schemas.microsoft.com/office/drawing/2014/main" id="{F6623901-624F-4DFD-B534-23E07EDB7E8F}"/>
            </a:ext>
          </a:extLst>
        </xdr:cNvPr>
        <xdr:cNvCxnSpPr/>
      </xdr:nvCxnSpPr>
      <xdr:spPr>
        <a:xfrm>
          <a:off x="13703300" y="18169889"/>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38371</xdr:rowOff>
    </xdr:from>
    <xdr:ext cx="405111" cy="259045"/>
    <xdr:sp macro="" textlink="">
      <xdr:nvSpPr>
        <xdr:cNvPr id="656" name="n_1aveValue【公民館】&#10;有形固定資産減価償却率">
          <a:extLst>
            <a:ext uri="{FF2B5EF4-FFF2-40B4-BE49-F238E27FC236}">
              <a16:creationId xmlns:a16="http://schemas.microsoft.com/office/drawing/2014/main" id="{65C91EC1-4CAA-4063-AD44-E65C2BB432AF}"/>
            </a:ext>
          </a:extLst>
        </xdr:cNvPr>
        <xdr:cNvSpPr txBox="1"/>
      </xdr:nvSpPr>
      <xdr:spPr>
        <a:xfrm>
          <a:off x="15266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657" name="n_2aveValue【公民館】&#10;有形固定資産減価償却率">
          <a:extLst>
            <a:ext uri="{FF2B5EF4-FFF2-40B4-BE49-F238E27FC236}">
              <a16:creationId xmlns:a16="http://schemas.microsoft.com/office/drawing/2014/main" id="{DA9C29EA-52D9-40DC-9008-E22D5618BBEB}"/>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658" name="n_3aveValue【公民館】&#10;有形固定資産減価償却率">
          <a:extLst>
            <a:ext uri="{FF2B5EF4-FFF2-40B4-BE49-F238E27FC236}">
              <a16:creationId xmlns:a16="http://schemas.microsoft.com/office/drawing/2014/main" id="{79D60A7F-B097-46C2-8ED3-CADB42BA643A}"/>
            </a:ext>
          </a:extLst>
        </xdr:cNvPr>
        <xdr:cNvSpPr txBox="1"/>
      </xdr:nvSpPr>
      <xdr:spPr>
        <a:xfrm>
          <a:off x="13500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659" name="n_4aveValue【公民館】&#10;有形固定資産減価償却率">
          <a:extLst>
            <a:ext uri="{FF2B5EF4-FFF2-40B4-BE49-F238E27FC236}">
              <a16:creationId xmlns:a16="http://schemas.microsoft.com/office/drawing/2014/main" id="{45AD75D9-D762-4350-87B1-AF7CF8A5259B}"/>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60" name="n_1mainValue【公民館】&#10;有形固定資産減価償却率">
          <a:extLst>
            <a:ext uri="{FF2B5EF4-FFF2-40B4-BE49-F238E27FC236}">
              <a16:creationId xmlns:a16="http://schemas.microsoft.com/office/drawing/2014/main" id="{B8E3B2E8-C44C-4CBF-8116-4487B3292347}"/>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63264</xdr:rowOff>
    </xdr:from>
    <xdr:ext cx="405111" cy="259045"/>
    <xdr:sp macro="" textlink="">
      <xdr:nvSpPr>
        <xdr:cNvPr id="661" name="n_2mainValue【公民館】&#10;有形固定資産減価償却率">
          <a:extLst>
            <a:ext uri="{FF2B5EF4-FFF2-40B4-BE49-F238E27FC236}">
              <a16:creationId xmlns:a16="http://schemas.microsoft.com/office/drawing/2014/main" id="{9E2B0BEF-9474-4C21-9B5E-0E7FC1C37BD1}"/>
            </a:ext>
          </a:extLst>
        </xdr:cNvPr>
        <xdr:cNvSpPr txBox="1"/>
      </xdr:nvSpPr>
      <xdr:spPr>
        <a:xfrm>
          <a:off x="14389744" y="182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662" name="n_3mainValue【公民館】&#10;有形固定資産減価償却率">
          <a:extLst>
            <a:ext uri="{FF2B5EF4-FFF2-40B4-BE49-F238E27FC236}">
              <a16:creationId xmlns:a16="http://schemas.microsoft.com/office/drawing/2014/main" id="{B032D0F5-EE5E-4D02-927E-D0D2AA5E1FD6}"/>
            </a:ext>
          </a:extLst>
        </xdr:cNvPr>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a:extLst>
            <a:ext uri="{FF2B5EF4-FFF2-40B4-BE49-F238E27FC236}">
              <a16:creationId xmlns:a16="http://schemas.microsoft.com/office/drawing/2014/main" id="{AB5E74BF-ECEB-4442-A02C-41757E06DA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a:extLst>
            <a:ext uri="{FF2B5EF4-FFF2-40B4-BE49-F238E27FC236}">
              <a16:creationId xmlns:a16="http://schemas.microsoft.com/office/drawing/2014/main" id="{0FF34F97-6535-4CF0-A5CF-FDDC23BF03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a:extLst>
            <a:ext uri="{FF2B5EF4-FFF2-40B4-BE49-F238E27FC236}">
              <a16:creationId xmlns:a16="http://schemas.microsoft.com/office/drawing/2014/main" id="{4BBCE28C-F1B4-4C3A-AB1F-110A628080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a:extLst>
            <a:ext uri="{FF2B5EF4-FFF2-40B4-BE49-F238E27FC236}">
              <a16:creationId xmlns:a16="http://schemas.microsoft.com/office/drawing/2014/main" id="{1E323933-10B1-4C85-90F3-09E738F752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a:extLst>
            <a:ext uri="{FF2B5EF4-FFF2-40B4-BE49-F238E27FC236}">
              <a16:creationId xmlns:a16="http://schemas.microsoft.com/office/drawing/2014/main" id="{49DF0EC3-FB5D-4F10-BFC0-84781FECC9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a:extLst>
            <a:ext uri="{FF2B5EF4-FFF2-40B4-BE49-F238E27FC236}">
              <a16:creationId xmlns:a16="http://schemas.microsoft.com/office/drawing/2014/main" id="{933E0A0B-C278-4A5E-AEEF-50517CEDC8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a:extLst>
            <a:ext uri="{FF2B5EF4-FFF2-40B4-BE49-F238E27FC236}">
              <a16:creationId xmlns:a16="http://schemas.microsoft.com/office/drawing/2014/main" id="{D01C7813-8C92-437D-9278-0DBF9278DFC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a:extLst>
            <a:ext uri="{FF2B5EF4-FFF2-40B4-BE49-F238E27FC236}">
              <a16:creationId xmlns:a16="http://schemas.microsoft.com/office/drawing/2014/main" id="{F5B7F640-83AD-4065-B305-4071ACBA1A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a:extLst>
            <a:ext uri="{FF2B5EF4-FFF2-40B4-BE49-F238E27FC236}">
              <a16:creationId xmlns:a16="http://schemas.microsoft.com/office/drawing/2014/main" id="{D28CAB03-14CD-4575-9B97-8EFBD3CFEC0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a:extLst>
            <a:ext uri="{FF2B5EF4-FFF2-40B4-BE49-F238E27FC236}">
              <a16:creationId xmlns:a16="http://schemas.microsoft.com/office/drawing/2014/main" id="{CD467A5E-5D19-4CEE-99A9-B3A3096BB2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3" name="直線コネクタ 672">
          <a:extLst>
            <a:ext uri="{FF2B5EF4-FFF2-40B4-BE49-F238E27FC236}">
              <a16:creationId xmlns:a16="http://schemas.microsoft.com/office/drawing/2014/main" id="{7BBE8762-1D02-4F41-AB04-619B76CB4E7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4" name="テキスト ボックス 673">
          <a:extLst>
            <a:ext uri="{FF2B5EF4-FFF2-40B4-BE49-F238E27FC236}">
              <a16:creationId xmlns:a16="http://schemas.microsoft.com/office/drawing/2014/main" id="{4824F161-ED57-43D1-BFD0-F4C21FDD06C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5" name="直線コネクタ 674">
          <a:extLst>
            <a:ext uri="{FF2B5EF4-FFF2-40B4-BE49-F238E27FC236}">
              <a16:creationId xmlns:a16="http://schemas.microsoft.com/office/drawing/2014/main" id="{B2F023DA-E588-4B53-81DF-A273A9B44E3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6" name="テキスト ボックス 675">
          <a:extLst>
            <a:ext uri="{FF2B5EF4-FFF2-40B4-BE49-F238E27FC236}">
              <a16:creationId xmlns:a16="http://schemas.microsoft.com/office/drawing/2014/main" id="{9E9953F8-F4A8-436D-A811-6191C6224FB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7" name="直線コネクタ 676">
          <a:extLst>
            <a:ext uri="{FF2B5EF4-FFF2-40B4-BE49-F238E27FC236}">
              <a16:creationId xmlns:a16="http://schemas.microsoft.com/office/drawing/2014/main" id="{72102E48-575D-4F1D-980F-099E710C413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8" name="テキスト ボックス 677">
          <a:extLst>
            <a:ext uri="{FF2B5EF4-FFF2-40B4-BE49-F238E27FC236}">
              <a16:creationId xmlns:a16="http://schemas.microsoft.com/office/drawing/2014/main" id="{C2A6B894-AC16-4795-827D-6D044C66EB6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9" name="直線コネクタ 678">
          <a:extLst>
            <a:ext uri="{FF2B5EF4-FFF2-40B4-BE49-F238E27FC236}">
              <a16:creationId xmlns:a16="http://schemas.microsoft.com/office/drawing/2014/main" id="{4D0999B9-CFB6-4D93-B8B3-F681C62A11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0" name="テキスト ボックス 679">
          <a:extLst>
            <a:ext uri="{FF2B5EF4-FFF2-40B4-BE49-F238E27FC236}">
              <a16:creationId xmlns:a16="http://schemas.microsoft.com/office/drawing/2014/main" id="{A9998A71-B3CB-4A06-9A64-7AB3CD564E2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1" name="直線コネクタ 680">
          <a:extLst>
            <a:ext uri="{FF2B5EF4-FFF2-40B4-BE49-F238E27FC236}">
              <a16:creationId xmlns:a16="http://schemas.microsoft.com/office/drawing/2014/main" id="{14265E99-E4D6-4965-A7EC-2CE4CC2A12A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2" name="テキスト ボックス 681">
          <a:extLst>
            <a:ext uri="{FF2B5EF4-FFF2-40B4-BE49-F238E27FC236}">
              <a16:creationId xmlns:a16="http://schemas.microsoft.com/office/drawing/2014/main" id="{F6B2B606-FDF1-450E-80AB-44AF0A69CB8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E190A6F6-97F0-40C8-91AB-DA08BF73D8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DF28C140-DB8A-470F-8A4C-5595A7B35F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a:extLst>
            <a:ext uri="{FF2B5EF4-FFF2-40B4-BE49-F238E27FC236}">
              <a16:creationId xmlns:a16="http://schemas.microsoft.com/office/drawing/2014/main" id="{B9705C63-1D1A-4C7C-8AF2-18DD3A5A50C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686" name="直線コネクタ 685">
          <a:extLst>
            <a:ext uri="{FF2B5EF4-FFF2-40B4-BE49-F238E27FC236}">
              <a16:creationId xmlns:a16="http://schemas.microsoft.com/office/drawing/2014/main" id="{FAF1DBA9-DBA7-429B-B8A0-5DA0B3A0288A}"/>
            </a:ext>
          </a:extLst>
        </xdr:cNvPr>
        <xdr:cNvCxnSpPr/>
      </xdr:nvCxnSpPr>
      <xdr:spPr>
        <a:xfrm flipV="1">
          <a:off x="22160864" y="172707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687" name="【公民館】&#10;一人当たり面積最小値テキスト">
          <a:extLst>
            <a:ext uri="{FF2B5EF4-FFF2-40B4-BE49-F238E27FC236}">
              <a16:creationId xmlns:a16="http://schemas.microsoft.com/office/drawing/2014/main" id="{40EDCD7D-4C00-45D8-AD4E-4CF81F7FCDE0}"/>
            </a:ext>
          </a:extLst>
        </xdr:cNvPr>
        <xdr:cNvSpPr txBox="1"/>
      </xdr:nvSpPr>
      <xdr:spPr>
        <a:xfrm>
          <a:off x="22199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688" name="直線コネクタ 687">
          <a:extLst>
            <a:ext uri="{FF2B5EF4-FFF2-40B4-BE49-F238E27FC236}">
              <a16:creationId xmlns:a16="http://schemas.microsoft.com/office/drawing/2014/main" id="{11E4CA01-9B3A-4501-B4A0-3F6547E2F980}"/>
            </a:ext>
          </a:extLst>
        </xdr:cNvPr>
        <xdr:cNvCxnSpPr/>
      </xdr:nvCxnSpPr>
      <xdr:spPr>
        <a:xfrm>
          <a:off x="22072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689" name="【公民館】&#10;一人当たり面積最大値テキスト">
          <a:extLst>
            <a:ext uri="{FF2B5EF4-FFF2-40B4-BE49-F238E27FC236}">
              <a16:creationId xmlns:a16="http://schemas.microsoft.com/office/drawing/2014/main" id="{D8426C05-B804-4291-8D7F-0E11780A6F73}"/>
            </a:ext>
          </a:extLst>
        </xdr:cNvPr>
        <xdr:cNvSpPr txBox="1"/>
      </xdr:nvSpPr>
      <xdr:spPr>
        <a:xfrm>
          <a:off x="22199600"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690" name="直線コネクタ 689">
          <a:extLst>
            <a:ext uri="{FF2B5EF4-FFF2-40B4-BE49-F238E27FC236}">
              <a16:creationId xmlns:a16="http://schemas.microsoft.com/office/drawing/2014/main" id="{94F9D40F-A592-4459-97BD-842A21044DE2}"/>
            </a:ext>
          </a:extLst>
        </xdr:cNvPr>
        <xdr:cNvCxnSpPr/>
      </xdr:nvCxnSpPr>
      <xdr:spPr>
        <a:xfrm>
          <a:off x="22072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116857</xdr:rowOff>
    </xdr:from>
    <xdr:ext cx="469744" cy="259045"/>
    <xdr:sp macro="" textlink="">
      <xdr:nvSpPr>
        <xdr:cNvPr id="691" name="【公民館】&#10;一人当たり面積平均値テキスト">
          <a:extLst>
            <a:ext uri="{FF2B5EF4-FFF2-40B4-BE49-F238E27FC236}">
              <a16:creationId xmlns:a16="http://schemas.microsoft.com/office/drawing/2014/main" id="{20A0278B-0825-4B70-A85B-2A456618FA5A}"/>
            </a:ext>
          </a:extLst>
        </xdr:cNvPr>
        <xdr:cNvSpPr txBox="1"/>
      </xdr:nvSpPr>
      <xdr:spPr>
        <a:xfrm>
          <a:off x="221996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692" name="フローチャート: 判断 691">
          <a:extLst>
            <a:ext uri="{FF2B5EF4-FFF2-40B4-BE49-F238E27FC236}">
              <a16:creationId xmlns:a16="http://schemas.microsoft.com/office/drawing/2014/main" id="{CDFCD8B1-6E87-4095-94B2-2F52DF409CD7}"/>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693" name="フローチャート: 判断 692">
          <a:extLst>
            <a:ext uri="{FF2B5EF4-FFF2-40B4-BE49-F238E27FC236}">
              <a16:creationId xmlns:a16="http://schemas.microsoft.com/office/drawing/2014/main" id="{1A5C6D20-B337-4CE7-A865-5AA89B7AB0A1}"/>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694" name="フローチャート: 判断 693">
          <a:extLst>
            <a:ext uri="{FF2B5EF4-FFF2-40B4-BE49-F238E27FC236}">
              <a16:creationId xmlns:a16="http://schemas.microsoft.com/office/drawing/2014/main" id="{72F7F99F-756C-47B8-8AE6-E851714FA742}"/>
            </a:ext>
          </a:extLst>
        </xdr:cNvPr>
        <xdr:cNvSpPr/>
      </xdr:nvSpPr>
      <xdr:spPr>
        <a:xfrm>
          <a:off x="2038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695" name="フローチャート: 判断 694">
          <a:extLst>
            <a:ext uri="{FF2B5EF4-FFF2-40B4-BE49-F238E27FC236}">
              <a16:creationId xmlns:a16="http://schemas.microsoft.com/office/drawing/2014/main" id="{CB973CCE-4C41-4BF8-AF4C-9145262BCD28}"/>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696" name="フローチャート: 判断 695">
          <a:extLst>
            <a:ext uri="{FF2B5EF4-FFF2-40B4-BE49-F238E27FC236}">
              <a16:creationId xmlns:a16="http://schemas.microsoft.com/office/drawing/2014/main" id="{C64AA163-6FED-438A-A6E7-67AE26D4FA94}"/>
            </a:ext>
          </a:extLst>
        </xdr:cNvPr>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BA67C50B-B2BF-440D-92B9-5CB84515FF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B753E675-D139-4750-A9CE-F2FDD24433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AED27606-70FA-48AC-BB14-0D65DFD012A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82D08DB6-5366-4E92-826E-599FB26486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B98282FD-EF0E-418D-8DD8-605CCAD2E1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141605</xdr:rowOff>
    </xdr:from>
    <xdr:to>
      <xdr:col>116</xdr:col>
      <xdr:colOff>114300</xdr:colOff>
      <xdr:row>106</xdr:row>
      <xdr:rowOff>71755</xdr:rowOff>
    </xdr:to>
    <xdr:sp macro="" textlink="">
      <xdr:nvSpPr>
        <xdr:cNvPr id="702" name="楕円 701">
          <a:extLst>
            <a:ext uri="{FF2B5EF4-FFF2-40B4-BE49-F238E27FC236}">
              <a16:creationId xmlns:a16="http://schemas.microsoft.com/office/drawing/2014/main" id="{ECCD41FD-37F4-4C11-9258-16A24BB288E5}"/>
            </a:ext>
          </a:extLst>
        </xdr:cNvPr>
        <xdr:cNvSpPr/>
      </xdr:nvSpPr>
      <xdr:spPr>
        <a:xfrm>
          <a:off x="22110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120032</xdr:rowOff>
    </xdr:from>
    <xdr:ext cx="469744" cy="259045"/>
    <xdr:sp macro="" textlink="">
      <xdr:nvSpPr>
        <xdr:cNvPr id="703" name="【公民館】&#10;一人当たり面積該当値テキスト">
          <a:extLst>
            <a:ext uri="{FF2B5EF4-FFF2-40B4-BE49-F238E27FC236}">
              <a16:creationId xmlns:a16="http://schemas.microsoft.com/office/drawing/2014/main" id="{6DF26410-BAB0-4000-80D6-BA04058E05A0}"/>
            </a:ext>
          </a:extLst>
        </xdr:cNvPr>
        <xdr:cNvSpPr txBox="1"/>
      </xdr:nvSpPr>
      <xdr:spPr>
        <a:xfrm>
          <a:off x="22199600" y="181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154939</xdr:rowOff>
    </xdr:from>
    <xdr:to>
      <xdr:col>112</xdr:col>
      <xdr:colOff>38100</xdr:colOff>
      <xdr:row>106</xdr:row>
      <xdr:rowOff>85089</xdr:rowOff>
    </xdr:to>
    <xdr:sp macro="" textlink="">
      <xdr:nvSpPr>
        <xdr:cNvPr id="704" name="楕円 703">
          <a:extLst>
            <a:ext uri="{FF2B5EF4-FFF2-40B4-BE49-F238E27FC236}">
              <a16:creationId xmlns:a16="http://schemas.microsoft.com/office/drawing/2014/main" id="{8EF02FBC-B54E-4C91-90F8-7D9573334553}"/>
            </a:ext>
          </a:extLst>
        </xdr:cNvPr>
        <xdr:cNvSpPr/>
      </xdr:nvSpPr>
      <xdr:spPr>
        <a:xfrm>
          <a:off x="2127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20955</xdr:rowOff>
    </xdr:from>
    <xdr:to>
      <xdr:col>116</xdr:col>
      <xdr:colOff>63500</xdr:colOff>
      <xdr:row>106</xdr:row>
      <xdr:rowOff>34289</xdr:rowOff>
    </xdr:to>
    <xdr:cxnSp macro="">
      <xdr:nvCxnSpPr>
        <xdr:cNvPr id="705" name="直線コネクタ 704">
          <a:extLst>
            <a:ext uri="{FF2B5EF4-FFF2-40B4-BE49-F238E27FC236}">
              <a16:creationId xmlns:a16="http://schemas.microsoft.com/office/drawing/2014/main" id="{F79D583D-BF57-48A5-91B9-C30A48CADB61}"/>
            </a:ext>
          </a:extLst>
        </xdr:cNvPr>
        <xdr:cNvCxnSpPr/>
      </xdr:nvCxnSpPr>
      <xdr:spPr>
        <a:xfrm flipV="1">
          <a:off x="21323300" y="181946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130175</xdr:rowOff>
    </xdr:from>
    <xdr:to>
      <xdr:col>107</xdr:col>
      <xdr:colOff>101600</xdr:colOff>
      <xdr:row>106</xdr:row>
      <xdr:rowOff>60325</xdr:rowOff>
    </xdr:to>
    <xdr:sp macro="" textlink="">
      <xdr:nvSpPr>
        <xdr:cNvPr id="706" name="楕円 705">
          <a:extLst>
            <a:ext uri="{FF2B5EF4-FFF2-40B4-BE49-F238E27FC236}">
              <a16:creationId xmlns:a16="http://schemas.microsoft.com/office/drawing/2014/main" id="{E7D83B75-5B82-4785-9048-D72FB2D75684}"/>
            </a:ext>
          </a:extLst>
        </xdr:cNvPr>
        <xdr:cNvSpPr/>
      </xdr:nvSpPr>
      <xdr:spPr>
        <a:xfrm>
          <a:off x="20383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9525</xdr:rowOff>
    </xdr:from>
    <xdr:to>
      <xdr:col>111</xdr:col>
      <xdr:colOff>177800</xdr:colOff>
      <xdr:row>106</xdr:row>
      <xdr:rowOff>34289</xdr:rowOff>
    </xdr:to>
    <xdr:cxnSp macro="">
      <xdr:nvCxnSpPr>
        <xdr:cNvPr id="707" name="直線コネクタ 706">
          <a:extLst>
            <a:ext uri="{FF2B5EF4-FFF2-40B4-BE49-F238E27FC236}">
              <a16:creationId xmlns:a16="http://schemas.microsoft.com/office/drawing/2014/main" id="{2467BA62-2E43-4C0C-B353-C931B0629564}"/>
            </a:ext>
          </a:extLst>
        </xdr:cNvPr>
        <xdr:cNvCxnSpPr/>
      </xdr:nvCxnSpPr>
      <xdr:spPr>
        <a:xfrm>
          <a:off x="20434300" y="181832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137795</xdr:rowOff>
    </xdr:from>
    <xdr:to>
      <xdr:col>102</xdr:col>
      <xdr:colOff>165100</xdr:colOff>
      <xdr:row>106</xdr:row>
      <xdr:rowOff>67945</xdr:rowOff>
    </xdr:to>
    <xdr:sp macro="" textlink="">
      <xdr:nvSpPr>
        <xdr:cNvPr id="708" name="楕円 707">
          <a:extLst>
            <a:ext uri="{FF2B5EF4-FFF2-40B4-BE49-F238E27FC236}">
              <a16:creationId xmlns:a16="http://schemas.microsoft.com/office/drawing/2014/main" id="{46667F0E-71D2-49FC-B235-A9BC356A63B5}"/>
            </a:ext>
          </a:extLst>
        </xdr:cNvPr>
        <xdr:cNvSpPr/>
      </xdr:nvSpPr>
      <xdr:spPr>
        <a:xfrm>
          <a:off x="19494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9525</xdr:rowOff>
    </xdr:from>
    <xdr:to>
      <xdr:col>107</xdr:col>
      <xdr:colOff>50800</xdr:colOff>
      <xdr:row>106</xdr:row>
      <xdr:rowOff>17145</xdr:rowOff>
    </xdr:to>
    <xdr:cxnSp macro="">
      <xdr:nvCxnSpPr>
        <xdr:cNvPr id="709" name="直線コネクタ 708">
          <a:extLst>
            <a:ext uri="{FF2B5EF4-FFF2-40B4-BE49-F238E27FC236}">
              <a16:creationId xmlns:a16="http://schemas.microsoft.com/office/drawing/2014/main" id="{7C04D803-429B-47AA-967C-7A2BDDC69AF7}"/>
            </a:ext>
          </a:extLst>
        </xdr:cNvPr>
        <xdr:cNvCxnSpPr/>
      </xdr:nvCxnSpPr>
      <xdr:spPr>
        <a:xfrm flipV="1">
          <a:off x="19545300" y="181832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710" name="n_1aveValue【公民館】&#10;一人当たり面積">
          <a:extLst>
            <a:ext uri="{FF2B5EF4-FFF2-40B4-BE49-F238E27FC236}">
              <a16:creationId xmlns:a16="http://schemas.microsoft.com/office/drawing/2014/main" id="{64B8C64F-1F5A-4393-9153-E838CE28CA71}"/>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711" name="n_2aveValue【公民館】&#10;一人当たり面積">
          <a:extLst>
            <a:ext uri="{FF2B5EF4-FFF2-40B4-BE49-F238E27FC236}">
              <a16:creationId xmlns:a16="http://schemas.microsoft.com/office/drawing/2014/main" id="{D6E6FE2E-8E80-4DA8-A1FF-1C4CD9724686}"/>
            </a:ext>
          </a:extLst>
        </xdr:cNvPr>
        <xdr:cNvSpPr txBox="1"/>
      </xdr:nvSpPr>
      <xdr:spPr>
        <a:xfrm>
          <a:off x="20199427"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712" name="n_3aveValue【公民館】&#10;一人当たり面積">
          <a:extLst>
            <a:ext uri="{FF2B5EF4-FFF2-40B4-BE49-F238E27FC236}">
              <a16:creationId xmlns:a16="http://schemas.microsoft.com/office/drawing/2014/main" id="{B428CB88-27BD-4953-8699-B50D7F2FB71A}"/>
            </a:ext>
          </a:extLst>
        </xdr:cNvPr>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38752</xdr:rowOff>
    </xdr:from>
    <xdr:ext cx="469744" cy="259045"/>
    <xdr:sp macro="" textlink="">
      <xdr:nvSpPr>
        <xdr:cNvPr id="713" name="n_4aveValue【公民館】&#10;一人当たり面積">
          <a:extLst>
            <a:ext uri="{FF2B5EF4-FFF2-40B4-BE49-F238E27FC236}">
              <a16:creationId xmlns:a16="http://schemas.microsoft.com/office/drawing/2014/main" id="{257C6927-2A43-432B-B7B6-2A990A2CAAFB}"/>
            </a:ext>
          </a:extLst>
        </xdr:cNvPr>
        <xdr:cNvSpPr txBox="1"/>
      </xdr:nvSpPr>
      <xdr:spPr>
        <a:xfrm>
          <a:off x="18421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76216</xdr:rowOff>
    </xdr:from>
    <xdr:ext cx="469744" cy="259045"/>
    <xdr:sp macro="" textlink="">
      <xdr:nvSpPr>
        <xdr:cNvPr id="714" name="n_1mainValue【公民館】&#10;一人当たり面積">
          <a:extLst>
            <a:ext uri="{FF2B5EF4-FFF2-40B4-BE49-F238E27FC236}">
              <a16:creationId xmlns:a16="http://schemas.microsoft.com/office/drawing/2014/main" id="{C3D013C1-BF1C-467B-A737-8ED0EEE579A1}"/>
            </a:ext>
          </a:extLst>
        </xdr:cNvPr>
        <xdr:cNvSpPr txBox="1"/>
      </xdr:nvSpPr>
      <xdr:spPr>
        <a:xfrm>
          <a:off x="210757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51452</xdr:rowOff>
    </xdr:from>
    <xdr:ext cx="469744" cy="259045"/>
    <xdr:sp macro="" textlink="">
      <xdr:nvSpPr>
        <xdr:cNvPr id="715" name="n_2mainValue【公民館】&#10;一人当たり面積">
          <a:extLst>
            <a:ext uri="{FF2B5EF4-FFF2-40B4-BE49-F238E27FC236}">
              <a16:creationId xmlns:a16="http://schemas.microsoft.com/office/drawing/2014/main" id="{0F6F9E71-0A49-41F3-967C-AC9F7C8BCA62}"/>
            </a:ext>
          </a:extLst>
        </xdr:cNvPr>
        <xdr:cNvSpPr txBox="1"/>
      </xdr:nvSpPr>
      <xdr:spPr>
        <a:xfrm>
          <a:off x="2019942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84472</xdr:rowOff>
    </xdr:from>
    <xdr:ext cx="469744" cy="259045"/>
    <xdr:sp macro="" textlink="">
      <xdr:nvSpPr>
        <xdr:cNvPr id="716" name="n_3mainValue【公民館】&#10;一人当たり面積">
          <a:extLst>
            <a:ext uri="{FF2B5EF4-FFF2-40B4-BE49-F238E27FC236}">
              <a16:creationId xmlns:a16="http://schemas.microsoft.com/office/drawing/2014/main" id="{6C7CDB74-F9B7-4D45-9C24-3A583C507ACC}"/>
            </a:ext>
          </a:extLst>
        </xdr:cNvPr>
        <xdr:cNvSpPr txBox="1"/>
      </xdr:nvSpPr>
      <xdr:spPr>
        <a:xfrm>
          <a:off x="19310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512D1924-9021-4056-830E-D5F5CBF4E0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A6C6AEED-CA64-4E7B-A889-65D0A7E8D2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A899A386-C559-4254-A4F5-2651DD5FE7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多くの項目において類似団体と同等か低い水準にあるものの、認定こども園・幼稚園・保育所及び公営住宅は、類似団体と比較して高い状況である。認定こども園・幼稚園・保育所については、町村合併以前に建設されたものが多く、有形固定資産減価償却率が高くなっている。公共施設等総合管理計画に基づき計画的な修繕を実施していく。公営住宅については、経過年数の長い住宅の更新を計画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F91AFD-7697-4470-9561-E8D0C7FC3C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B3C2F2-217E-4E92-89A6-771EABAEC5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751548-F130-4EB1-A39D-C389ECB56F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C16D29-B3A7-48FA-BD20-7AE9667EE1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5160A5-74CB-4304-B87C-9E94838ED9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A1A8DA-B7AB-4376-80B9-8184098BB0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D2F77C-FA11-4B61-B655-CB88952019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A71637-ADCD-453F-905F-5D32895E49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24A49B3-9D56-43CB-A51D-5A88AFAA238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4A0C8F-E799-4AB1-8516-899944D9D2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16,543
16,478
153.12
11,891,874
11,617,568
238,922
6,746,019
11,576,373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0571BE-6453-4BA2-AB85-0B065CB43A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BCC6B2-9478-4AD1-ABF6-28680385ED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143165-D332-4B81-8B8F-B8FE17ADA6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A70B76-53E5-42DE-B0B3-B540DF0654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7AC71E-00F8-4C1A-9AE4-D49DAFE14E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3B0F4D-DC5C-4875-938D-C7A40C5B7D9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283AC3-22A4-4B5B-A8A1-0759A4A6F1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01C748-2477-41A5-9265-8EDBEDEE6A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F5CBDA-EB0F-4C52-9BE2-19D0DE7108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955FA6-B7F0-4A87-A5C7-47D49507FF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0B0166-A9FA-4F30-895F-3194E49A90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1BE4E3-CE31-4BB8-B4B5-E982E39AAE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8F9A2C-F141-486F-83EA-7CDD571A17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EF0586-954F-4F21-BDE1-0A436918D9D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2416611-26A8-4706-9618-1D4C7C654A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F7E809-2341-4E42-AB2A-CA06797FD0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C58E60-89AC-474B-A7B0-0353EB1736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E76586-3D21-401E-8170-E46F622457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4A7E66-C1A6-408F-B4E5-D3832AAB80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8160B7-7AF7-48D4-9509-4884170CA40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CC2CE3-83EE-48D9-8C7E-D630D44FE7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E65C00-939F-445B-A409-2386233EFBB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04DB28-979E-42F7-B32B-DDE7BD6D62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DF3971-5FD5-42FB-A6DD-DD87FAAC2B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DDB88F-2805-4C14-9AA7-270F383E02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B20FDB-4BC8-46F4-A3F3-C616883759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62837E-4F3D-449D-A300-C5FDFB889B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2F1F60-25D8-4329-8F41-9792890EBA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3B5B2F-E6A2-4761-8B9C-401013E8866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CA15B3C-3376-43B3-9B41-728FDA24FC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C9EED93-42A9-4121-8CA4-42CAA747DE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6526660-0941-424F-B7B7-0D1FCF3CD5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7C07760-B7CB-4A56-A226-BAB7B49C33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27CEF04-93F1-446F-81CE-E426CB1215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F4E0952-53DD-4364-8551-3AAB99B943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A89B0C2-144C-4D86-BC84-E2D3206A03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3FB00EE-E36F-400E-88CF-3D4A8FDF642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03BC2AB-B0A1-4FBB-98D0-FE2E033C0F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8396FE5-731E-4E42-A26C-E2C8832653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8243C5C-7A90-47E1-8412-C3BCB1E48C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F39F382-4227-4B47-960F-A61EC9BF675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E063B92-77FE-49D8-8DE0-32AC00186F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4CE2E33-80A0-458B-A84E-D00528E67A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186AA49-9BFB-4080-B04E-FD2F036CDB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003DF9E-4ED9-4D0D-B016-237275B70D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5EFEC44-6337-40D5-8839-6F95F8BAC8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C8A085F-8895-4522-BC92-D81B4D04C6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398D598-44E6-43FE-B7B4-3122CED2FA1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4A91912-E7D9-4966-B170-F849DD0D62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7E67212-3328-4C1E-A6CE-A8C30A9B9D1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7732DF6-E2CC-4890-A095-92C89840076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EDCDD0C-AE6D-4143-BF8E-24198C6EBA6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5EEC529-78C7-4ED1-95F0-6D06357D0F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EC8DD54-2069-4F96-9A54-3C45BBC74F2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3B7C7A6-F2BF-4DD7-B271-085391CCE64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838CF4D-30A3-4313-998B-CBDFD254F3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4DDA830-A28E-48BB-B5A3-F30F6F84F8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1E72D3B2-47FA-4494-9A30-554025DFEBC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91AE24C-3F3A-4108-8BC8-FAD62E24264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71" name="テキスト ボックス 70">
          <a:extLst>
            <a:ext uri="{FF2B5EF4-FFF2-40B4-BE49-F238E27FC236}">
              <a16:creationId xmlns:a16="http://schemas.microsoft.com/office/drawing/2014/main" id="{B12E0A4A-0784-49F4-9449-080041F5E02F}"/>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BCC2155-89E5-411E-83C1-3F3B7D684E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73" name="テキスト ボックス 72">
          <a:extLst>
            <a:ext uri="{FF2B5EF4-FFF2-40B4-BE49-F238E27FC236}">
              <a16:creationId xmlns:a16="http://schemas.microsoft.com/office/drawing/2014/main" id="{CF476C3D-1877-4206-8942-DA6E497B587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4" name="【体育館・プール】&#10;有形固定資産減価償却率グラフ枠">
          <a:extLst>
            <a:ext uri="{FF2B5EF4-FFF2-40B4-BE49-F238E27FC236}">
              <a16:creationId xmlns:a16="http://schemas.microsoft.com/office/drawing/2014/main" id="{42BD79AF-D1FB-4BD5-908C-1370B9638D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75" name="直線コネクタ 74">
          <a:extLst>
            <a:ext uri="{FF2B5EF4-FFF2-40B4-BE49-F238E27FC236}">
              <a16:creationId xmlns:a16="http://schemas.microsoft.com/office/drawing/2014/main" id="{CEA9AB6F-6603-4EEA-8011-AE7D1BBF3F4F}"/>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76" name="【体育館・プール】&#10;有形固定資産減価償却率最小値テキスト">
          <a:extLst>
            <a:ext uri="{FF2B5EF4-FFF2-40B4-BE49-F238E27FC236}">
              <a16:creationId xmlns:a16="http://schemas.microsoft.com/office/drawing/2014/main" id="{39A7F2B4-4800-4D1B-A37A-19ECB3BA0889}"/>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77" name="直線コネクタ 76">
          <a:extLst>
            <a:ext uri="{FF2B5EF4-FFF2-40B4-BE49-F238E27FC236}">
              <a16:creationId xmlns:a16="http://schemas.microsoft.com/office/drawing/2014/main" id="{5085A25B-CA1F-4096-BB1E-23FB38A14671}"/>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78" name="【体育館・プール】&#10;有形固定資産減価償却率最大値テキスト">
          <a:extLst>
            <a:ext uri="{FF2B5EF4-FFF2-40B4-BE49-F238E27FC236}">
              <a16:creationId xmlns:a16="http://schemas.microsoft.com/office/drawing/2014/main" id="{D281B97A-A04B-425F-ABC5-5F86E68E59D0}"/>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79" name="直線コネクタ 78">
          <a:extLst>
            <a:ext uri="{FF2B5EF4-FFF2-40B4-BE49-F238E27FC236}">
              <a16:creationId xmlns:a16="http://schemas.microsoft.com/office/drawing/2014/main" id="{A7EA76EF-8FD4-4BC4-A053-65C7268D72C5}"/>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80" name="【体育館・プール】&#10;有形固定資産減価償却率平均値テキスト">
          <a:extLst>
            <a:ext uri="{FF2B5EF4-FFF2-40B4-BE49-F238E27FC236}">
              <a16:creationId xmlns:a16="http://schemas.microsoft.com/office/drawing/2014/main" id="{A0191BDF-6695-4D60-B859-050F44351459}"/>
            </a:ext>
          </a:extLst>
        </xdr:cNvPr>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81" name="フローチャート: 判断 80">
          <a:extLst>
            <a:ext uri="{FF2B5EF4-FFF2-40B4-BE49-F238E27FC236}">
              <a16:creationId xmlns:a16="http://schemas.microsoft.com/office/drawing/2014/main" id="{EE629570-FB3F-4FB7-B43F-F56331EAD1FD}"/>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82" name="フローチャート: 判断 81">
          <a:extLst>
            <a:ext uri="{FF2B5EF4-FFF2-40B4-BE49-F238E27FC236}">
              <a16:creationId xmlns:a16="http://schemas.microsoft.com/office/drawing/2014/main" id="{42FE435C-4480-4B30-94D6-5C7EA826F9D3}"/>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83" name="フローチャート: 判断 82">
          <a:extLst>
            <a:ext uri="{FF2B5EF4-FFF2-40B4-BE49-F238E27FC236}">
              <a16:creationId xmlns:a16="http://schemas.microsoft.com/office/drawing/2014/main" id="{905595F0-0205-4D26-933D-BA43CF3E670F}"/>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84" name="フローチャート: 判断 83">
          <a:extLst>
            <a:ext uri="{FF2B5EF4-FFF2-40B4-BE49-F238E27FC236}">
              <a16:creationId xmlns:a16="http://schemas.microsoft.com/office/drawing/2014/main" id="{E545197C-3564-45F1-89F6-C048C5D4A5DF}"/>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85" name="フローチャート: 判断 84">
          <a:extLst>
            <a:ext uri="{FF2B5EF4-FFF2-40B4-BE49-F238E27FC236}">
              <a16:creationId xmlns:a16="http://schemas.microsoft.com/office/drawing/2014/main" id="{7CBE3CD0-D4FB-48F8-843E-DC2390EEE7EF}"/>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A274384-658A-4ADD-B28E-0C00DAA914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919F26E-9269-4656-AE27-0C9C789BEE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1B625C4-F613-4C4B-AE41-3584D75FAE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65CA50B-A42F-4B53-8DC1-5212B5F412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C2DDF3B0-1A54-4992-B277-37C76520B4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91" name="楕円 90">
          <a:extLst>
            <a:ext uri="{FF2B5EF4-FFF2-40B4-BE49-F238E27FC236}">
              <a16:creationId xmlns:a16="http://schemas.microsoft.com/office/drawing/2014/main" id="{D4C3AC77-7509-49C2-915C-AFB80A107D6B}"/>
            </a:ext>
          </a:extLst>
        </xdr:cNvPr>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7A15CB0D-FE91-4EEC-842D-86410CE4129B}"/>
            </a:ext>
          </a:extLst>
        </xdr:cNvPr>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93" name="楕円 92">
          <a:extLst>
            <a:ext uri="{FF2B5EF4-FFF2-40B4-BE49-F238E27FC236}">
              <a16:creationId xmlns:a16="http://schemas.microsoft.com/office/drawing/2014/main" id="{B007CA68-787D-4070-A847-02C5A872C3EE}"/>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62049</xdr:rowOff>
    </xdr:to>
    <xdr:cxnSp macro="">
      <xdr:nvCxnSpPr>
        <xdr:cNvPr id="94" name="直線コネクタ 93">
          <a:extLst>
            <a:ext uri="{FF2B5EF4-FFF2-40B4-BE49-F238E27FC236}">
              <a16:creationId xmlns:a16="http://schemas.microsoft.com/office/drawing/2014/main" id="{90E86BB4-50DA-443F-85D6-4C68F2D1F8F5}"/>
            </a:ext>
          </a:extLst>
        </xdr:cNvPr>
        <xdr:cNvCxnSpPr/>
      </xdr:nvCxnSpPr>
      <xdr:spPr>
        <a:xfrm>
          <a:off x="3797300" y="106527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95" name="楕円 94">
          <a:extLst>
            <a:ext uri="{FF2B5EF4-FFF2-40B4-BE49-F238E27FC236}">
              <a16:creationId xmlns:a16="http://schemas.microsoft.com/office/drawing/2014/main" id="{7D2E60A4-FE7E-4140-A035-4FE95235F979}"/>
            </a:ext>
          </a:extLst>
        </xdr:cNvPr>
        <xdr:cNvSpPr/>
      </xdr:nvSpPr>
      <xdr:spPr>
        <a:xfrm>
          <a:off x="2857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22860</xdr:rowOff>
    </xdr:to>
    <xdr:cxnSp macro="">
      <xdr:nvCxnSpPr>
        <xdr:cNvPr id="96" name="直線コネクタ 95">
          <a:extLst>
            <a:ext uri="{FF2B5EF4-FFF2-40B4-BE49-F238E27FC236}">
              <a16:creationId xmlns:a16="http://schemas.microsoft.com/office/drawing/2014/main" id="{598CE28C-905B-453E-9C19-B2CFE6BD0D09}"/>
            </a:ext>
          </a:extLst>
        </xdr:cNvPr>
        <xdr:cNvCxnSpPr/>
      </xdr:nvCxnSpPr>
      <xdr:spPr>
        <a:xfrm>
          <a:off x="2908300" y="106135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68399</xdr:rowOff>
    </xdr:from>
    <xdr:to>
      <xdr:col>10</xdr:col>
      <xdr:colOff>165100</xdr:colOff>
      <xdr:row>61</xdr:row>
      <xdr:rowOff>169999</xdr:rowOff>
    </xdr:to>
    <xdr:sp macro="" textlink="">
      <xdr:nvSpPr>
        <xdr:cNvPr id="97" name="楕円 96">
          <a:extLst>
            <a:ext uri="{FF2B5EF4-FFF2-40B4-BE49-F238E27FC236}">
              <a16:creationId xmlns:a16="http://schemas.microsoft.com/office/drawing/2014/main" id="{6C2F92D6-0906-41DB-BF9C-F6B175C88FE5}"/>
            </a:ext>
          </a:extLst>
        </xdr:cNvPr>
        <xdr:cNvSpPr/>
      </xdr:nvSpPr>
      <xdr:spPr>
        <a:xfrm>
          <a:off x="1968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119199</xdr:rowOff>
    </xdr:from>
    <xdr:to>
      <xdr:col>15</xdr:col>
      <xdr:colOff>50800</xdr:colOff>
      <xdr:row>61</xdr:row>
      <xdr:rowOff>155122</xdr:rowOff>
    </xdr:to>
    <xdr:cxnSp macro="">
      <xdr:nvCxnSpPr>
        <xdr:cNvPr id="98" name="直線コネクタ 97">
          <a:extLst>
            <a:ext uri="{FF2B5EF4-FFF2-40B4-BE49-F238E27FC236}">
              <a16:creationId xmlns:a16="http://schemas.microsoft.com/office/drawing/2014/main" id="{A828000F-E2CE-4371-91A8-A804B1119EA4}"/>
            </a:ext>
          </a:extLst>
        </xdr:cNvPr>
        <xdr:cNvCxnSpPr/>
      </xdr:nvCxnSpPr>
      <xdr:spPr>
        <a:xfrm>
          <a:off x="2019300" y="105776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99" name="n_1aveValue【体育館・プール】&#10;有形固定資産減価償却率">
          <a:extLst>
            <a:ext uri="{FF2B5EF4-FFF2-40B4-BE49-F238E27FC236}">
              <a16:creationId xmlns:a16="http://schemas.microsoft.com/office/drawing/2014/main" id="{5E9C70D5-EB83-4757-B757-4A813FF5422B}"/>
            </a:ext>
          </a:extLst>
        </xdr:cNvPr>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00" name="n_2aveValue【体育館・プール】&#10;有形固定資産減価償却率">
          <a:extLst>
            <a:ext uri="{FF2B5EF4-FFF2-40B4-BE49-F238E27FC236}">
              <a16:creationId xmlns:a16="http://schemas.microsoft.com/office/drawing/2014/main" id="{229F52FF-2ADA-491B-A01C-802B41E6005F}"/>
            </a:ext>
          </a:extLst>
        </xdr:cNvPr>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101" name="n_3aveValue【体育館・プール】&#10;有形固定資産減価償却率">
          <a:extLst>
            <a:ext uri="{FF2B5EF4-FFF2-40B4-BE49-F238E27FC236}">
              <a16:creationId xmlns:a16="http://schemas.microsoft.com/office/drawing/2014/main" id="{FD32BEE7-CB96-4DAF-BE82-2EDE18A50139}"/>
            </a:ext>
          </a:extLst>
        </xdr:cNvPr>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102" name="n_4aveValue【体育館・プール】&#10;有形固定資産減価償却率">
          <a:extLst>
            <a:ext uri="{FF2B5EF4-FFF2-40B4-BE49-F238E27FC236}">
              <a16:creationId xmlns:a16="http://schemas.microsoft.com/office/drawing/2014/main" id="{ABAA89F9-BCA8-4A5D-8B09-7AD4B7815BA3}"/>
            </a:ext>
          </a:extLst>
        </xdr:cNvPr>
        <xdr:cNvSpPr txBox="1"/>
      </xdr:nvSpPr>
      <xdr:spPr>
        <a:xfrm>
          <a:off x="927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103" name="n_1mainValue【体育館・プール】&#10;有形固定資産減価償却率">
          <a:extLst>
            <a:ext uri="{FF2B5EF4-FFF2-40B4-BE49-F238E27FC236}">
              <a16:creationId xmlns:a16="http://schemas.microsoft.com/office/drawing/2014/main" id="{E0FFB7C9-D6A3-4C5E-AC97-967E00B40C55}"/>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104" name="n_2mainValue【体育館・プール】&#10;有形固定資産減価償却率">
          <a:extLst>
            <a:ext uri="{FF2B5EF4-FFF2-40B4-BE49-F238E27FC236}">
              <a16:creationId xmlns:a16="http://schemas.microsoft.com/office/drawing/2014/main" id="{DEA9B05A-D702-4FFA-BC98-8E67484CB1FE}"/>
            </a:ext>
          </a:extLst>
        </xdr:cNvPr>
        <xdr:cNvSpPr txBox="1"/>
      </xdr:nvSpPr>
      <xdr:spPr>
        <a:xfrm>
          <a:off x="2705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161126</xdr:rowOff>
    </xdr:from>
    <xdr:ext cx="405111" cy="259045"/>
    <xdr:sp macro="" textlink="">
      <xdr:nvSpPr>
        <xdr:cNvPr id="105" name="n_3mainValue【体育館・プール】&#10;有形固定資産減価償却率">
          <a:extLst>
            <a:ext uri="{FF2B5EF4-FFF2-40B4-BE49-F238E27FC236}">
              <a16:creationId xmlns:a16="http://schemas.microsoft.com/office/drawing/2014/main" id="{FABC32D6-AC4D-4404-96A2-26BF455C0BEF}"/>
            </a:ext>
          </a:extLst>
        </xdr:cNvPr>
        <xdr:cNvSpPr txBox="1"/>
      </xdr:nvSpPr>
      <xdr:spPr>
        <a:xfrm>
          <a:off x="1816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6" name="正方形/長方形 105">
          <a:extLst>
            <a:ext uri="{FF2B5EF4-FFF2-40B4-BE49-F238E27FC236}">
              <a16:creationId xmlns:a16="http://schemas.microsoft.com/office/drawing/2014/main" id="{8BCEEA06-3535-41D4-BE71-BD06FABD17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7" name="正方形/長方形 106">
          <a:extLst>
            <a:ext uri="{FF2B5EF4-FFF2-40B4-BE49-F238E27FC236}">
              <a16:creationId xmlns:a16="http://schemas.microsoft.com/office/drawing/2014/main" id="{D6C92DF4-774D-4109-B5F2-71D97082018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8" name="正方形/長方形 107">
          <a:extLst>
            <a:ext uri="{FF2B5EF4-FFF2-40B4-BE49-F238E27FC236}">
              <a16:creationId xmlns:a16="http://schemas.microsoft.com/office/drawing/2014/main" id="{B999D19A-AF61-48FA-9D59-29A0EAFB49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9" name="正方形/長方形 108">
          <a:extLst>
            <a:ext uri="{FF2B5EF4-FFF2-40B4-BE49-F238E27FC236}">
              <a16:creationId xmlns:a16="http://schemas.microsoft.com/office/drawing/2014/main" id="{4E328030-9EB9-40B9-8DC8-97AED42916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0" name="正方形/長方形 109">
          <a:extLst>
            <a:ext uri="{FF2B5EF4-FFF2-40B4-BE49-F238E27FC236}">
              <a16:creationId xmlns:a16="http://schemas.microsoft.com/office/drawing/2014/main" id="{156D1565-AA2D-4775-AB6E-A790234E4D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1" name="正方形/長方形 110">
          <a:extLst>
            <a:ext uri="{FF2B5EF4-FFF2-40B4-BE49-F238E27FC236}">
              <a16:creationId xmlns:a16="http://schemas.microsoft.com/office/drawing/2014/main" id="{2F372C74-67D6-4756-95A1-8AEFB684D0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2" name="正方形/長方形 111">
          <a:extLst>
            <a:ext uri="{FF2B5EF4-FFF2-40B4-BE49-F238E27FC236}">
              <a16:creationId xmlns:a16="http://schemas.microsoft.com/office/drawing/2014/main" id="{99C3E5DD-AEA6-4E3A-8F74-43505619A1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3" name="正方形/長方形 112">
          <a:extLst>
            <a:ext uri="{FF2B5EF4-FFF2-40B4-BE49-F238E27FC236}">
              <a16:creationId xmlns:a16="http://schemas.microsoft.com/office/drawing/2014/main" id="{8288F22D-498D-45AA-86AA-33C13D25C2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4" name="テキスト ボックス 113">
          <a:extLst>
            <a:ext uri="{FF2B5EF4-FFF2-40B4-BE49-F238E27FC236}">
              <a16:creationId xmlns:a16="http://schemas.microsoft.com/office/drawing/2014/main" id="{02A4F8AB-9A14-46E2-8B7F-671ECA0753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5" name="直線コネクタ 114">
          <a:extLst>
            <a:ext uri="{FF2B5EF4-FFF2-40B4-BE49-F238E27FC236}">
              <a16:creationId xmlns:a16="http://schemas.microsoft.com/office/drawing/2014/main" id="{F5078A6B-CEF8-41CE-81F0-EF37E51DF5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6" name="テキスト ボックス 115">
          <a:extLst>
            <a:ext uri="{FF2B5EF4-FFF2-40B4-BE49-F238E27FC236}">
              <a16:creationId xmlns:a16="http://schemas.microsoft.com/office/drawing/2014/main" id="{0E577960-75AC-47B7-B11C-232B87153D0F}"/>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B9FE0A3-D373-4608-AE26-E33C435CE81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3F0A6580-5523-4A1F-8649-4CA4086374C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E054F9FC-889B-458E-9471-6BB9AA3B86C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957140C-D44C-4C48-943F-84D818500C5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677FFD9C-74F2-4331-95BB-21B8C71F2A9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D4D77664-0422-41E9-B377-DD37E61E727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E2A5F0C6-078D-42D8-8618-A8E3D938336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AA1746B-A244-4952-9929-7B21A5F282C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5089238D-58F7-49F6-BCCD-990EA944E37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77811E6D-6020-44A1-B7AF-AC5BD40ED02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D85DB11F-6ED5-4990-BF26-AF2B1A82DD0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C16A800-9F4E-4DB3-A52E-958A5EAFBD9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98414083-9FA9-42F0-AB33-F44924A97A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CCD6BA1-E147-41C5-B5A8-C8722BEE65E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7E313739-F1B8-4984-9954-F74A66A961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132" name="直線コネクタ 131">
          <a:extLst>
            <a:ext uri="{FF2B5EF4-FFF2-40B4-BE49-F238E27FC236}">
              <a16:creationId xmlns:a16="http://schemas.microsoft.com/office/drawing/2014/main" id="{66246974-810F-4D3F-853F-C26D87EAB60E}"/>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133" name="【体育館・プール】&#10;一人当たり面積最小値テキスト">
          <a:extLst>
            <a:ext uri="{FF2B5EF4-FFF2-40B4-BE49-F238E27FC236}">
              <a16:creationId xmlns:a16="http://schemas.microsoft.com/office/drawing/2014/main" id="{552E13A5-2B1A-44A0-B617-0BA5FAAD7C79}"/>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134" name="直線コネクタ 133">
          <a:extLst>
            <a:ext uri="{FF2B5EF4-FFF2-40B4-BE49-F238E27FC236}">
              <a16:creationId xmlns:a16="http://schemas.microsoft.com/office/drawing/2014/main" id="{41A0DE72-C040-4646-A758-C7F54247CC40}"/>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135" name="【体育館・プール】&#10;一人当たり面積最大値テキスト">
          <a:extLst>
            <a:ext uri="{FF2B5EF4-FFF2-40B4-BE49-F238E27FC236}">
              <a16:creationId xmlns:a16="http://schemas.microsoft.com/office/drawing/2014/main" id="{3A5DD678-2296-4710-B897-982B351376B0}"/>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136" name="直線コネクタ 135">
          <a:extLst>
            <a:ext uri="{FF2B5EF4-FFF2-40B4-BE49-F238E27FC236}">
              <a16:creationId xmlns:a16="http://schemas.microsoft.com/office/drawing/2014/main" id="{224EB212-3E2C-4DD0-8CFE-0460789C5EF6}"/>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137" name="【体育館・プール】&#10;一人当たり面積平均値テキスト">
          <a:extLst>
            <a:ext uri="{FF2B5EF4-FFF2-40B4-BE49-F238E27FC236}">
              <a16:creationId xmlns:a16="http://schemas.microsoft.com/office/drawing/2014/main" id="{266794B7-3109-4C82-9786-F4AD5F6BE745}"/>
            </a:ext>
          </a:extLst>
        </xdr:cNvPr>
        <xdr:cNvSpPr txBox="1"/>
      </xdr:nvSpPr>
      <xdr:spPr>
        <a:xfrm>
          <a:off x="10515600" y="1041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138" name="フローチャート: 判断 137">
          <a:extLst>
            <a:ext uri="{FF2B5EF4-FFF2-40B4-BE49-F238E27FC236}">
              <a16:creationId xmlns:a16="http://schemas.microsoft.com/office/drawing/2014/main" id="{ED3E725C-7FAB-47A0-9F49-1E116739F59E}"/>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139" name="フローチャート: 判断 138">
          <a:extLst>
            <a:ext uri="{FF2B5EF4-FFF2-40B4-BE49-F238E27FC236}">
              <a16:creationId xmlns:a16="http://schemas.microsoft.com/office/drawing/2014/main" id="{E540C6FE-AE6A-4567-A760-586570A07928}"/>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140" name="フローチャート: 判断 139">
          <a:extLst>
            <a:ext uri="{FF2B5EF4-FFF2-40B4-BE49-F238E27FC236}">
              <a16:creationId xmlns:a16="http://schemas.microsoft.com/office/drawing/2014/main" id="{1A29F5E4-7159-43B1-B7F8-E196C709C2A9}"/>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141" name="フローチャート: 判断 140">
          <a:extLst>
            <a:ext uri="{FF2B5EF4-FFF2-40B4-BE49-F238E27FC236}">
              <a16:creationId xmlns:a16="http://schemas.microsoft.com/office/drawing/2014/main" id="{705D37B5-039F-4B0C-8424-280ED626F432}"/>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142" name="フローチャート: 判断 141">
          <a:extLst>
            <a:ext uri="{FF2B5EF4-FFF2-40B4-BE49-F238E27FC236}">
              <a16:creationId xmlns:a16="http://schemas.microsoft.com/office/drawing/2014/main" id="{79C6A87D-D74C-4441-9F7A-ED0ADC0FAA15}"/>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B4C6549-6184-4574-BFD2-6445DA59617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81DE2EB-D5DD-4B8C-858A-13D88BC277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E7B3BB1-1693-4766-AFFE-99C4F58F0B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2284EB8-BDF7-46E8-88C9-6355D8F649C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19054B5C-3EC3-4361-B252-0C256CC57C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12881</xdr:rowOff>
    </xdr:from>
    <xdr:to>
      <xdr:col>55</xdr:col>
      <xdr:colOff>50800</xdr:colOff>
      <xdr:row>62</xdr:row>
      <xdr:rowOff>114481</xdr:rowOff>
    </xdr:to>
    <xdr:sp macro="" textlink="">
      <xdr:nvSpPr>
        <xdr:cNvPr id="148" name="楕円 147">
          <a:extLst>
            <a:ext uri="{FF2B5EF4-FFF2-40B4-BE49-F238E27FC236}">
              <a16:creationId xmlns:a16="http://schemas.microsoft.com/office/drawing/2014/main" id="{8DED2480-9FCB-4A22-BEC6-416AB842DBC1}"/>
            </a:ext>
          </a:extLst>
        </xdr:cNvPr>
        <xdr:cNvSpPr/>
      </xdr:nvSpPr>
      <xdr:spPr>
        <a:xfrm>
          <a:off x="104267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162758</xdr:rowOff>
    </xdr:from>
    <xdr:ext cx="469744" cy="259045"/>
    <xdr:sp macro="" textlink="">
      <xdr:nvSpPr>
        <xdr:cNvPr id="149" name="【体育館・プール】&#10;一人当たり面積該当値テキスト">
          <a:extLst>
            <a:ext uri="{FF2B5EF4-FFF2-40B4-BE49-F238E27FC236}">
              <a16:creationId xmlns:a16="http://schemas.microsoft.com/office/drawing/2014/main" id="{277A1C2B-860D-48BE-B656-CF145410996F}"/>
            </a:ext>
          </a:extLst>
        </xdr:cNvPr>
        <xdr:cNvSpPr txBox="1"/>
      </xdr:nvSpPr>
      <xdr:spPr>
        <a:xfrm>
          <a:off x="10515600" y="1062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30843</xdr:rowOff>
    </xdr:from>
    <xdr:to>
      <xdr:col>50</xdr:col>
      <xdr:colOff>165100</xdr:colOff>
      <xdr:row>62</xdr:row>
      <xdr:rowOff>132443</xdr:rowOff>
    </xdr:to>
    <xdr:sp macro="" textlink="">
      <xdr:nvSpPr>
        <xdr:cNvPr id="150" name="楕円 149">
          <a:extLst>
            <a:ext uri="{FF2B5EF4-FFF2-40B4-BE49-F238E27FC236}">
              <a16:creationId xmlns:a16="http://schemas.microsoft.com/office/drawing/2014/main" id="{89216E00-A9EC-4877-82B7-4942CE239070}"/>
            </a:ext>
          </a:extLst>
        </xdr:cNvPr>
        <xdr:cNvSpPr/>
      </xdr:nvSpPr>
      <xdr:spPr>
        <a:xfrm>
          <a:off x="9588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63681</xdr:rowOff>
    </xdr:from>
    <xdr:to>
      <xdr:col>55</xdr:col>
      <xdr:colOff>0</xdr:colOff>
      <xdr:row>62</xdr:row>
      <xdr:rowOff>81643</xdr:rowOff>
    </xdr:to>
    <xdr:cxnSp macro="">
      <xdr:nvCxnSpPr>
        <xdr:cNvPr id="151" name="直線コネクタ 150">
          <a:extLst>
            <a:ext uri="{FF2B5EF4-FFF2-40B4-BE49-F238E27FC236}">
              <a16:creationId xmlns:a16="http://schemas.microsoft.com/office/drawing/2014/main" id="{D9A1F935-3800-4066-B4E6-197740759FC2}"/>
            </a:ext>
          </a:extLst>
        </xdr:cNvPr>
        <xdr:cNvCxnSpPr/>
      </xdr:nvCxnSpPr>
      <xdr:spPr>
        <a:xfrm flipV="1">
          <a:off x="9639300" y="106935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45538</xdr:rowOff>
    </xdr:from>
    <xdr:to>
      <xdr:col>46</xdr:col>
      <xdr:colOff>38100</xdr:colOff>
      <xdr:row>62</xdr:row>
      <xdr:rowOff>147138</xdr:rowOff>
    </xdr:to>
    <xdr:sp macro="" textlink="">
      <xdr:nvSpPr>
        <xdr:cNvPr id="152" name="楕円 151">
          <a:extLst>
            <a:ext uri="{FF2B5EF4-FFF2-40B4-BE49-F238E27FC236}">
              <a16:creationId xmlns:a16="http://schemas.microsoft.com/office/drawing/2014/main" id="{C0654108-7E75-4305-8A3F-6593E948F7F6}"/>
            </a:ext>
          </a:extLst>
        </xdr:cNvPr>
        <xdr:cNvSpPr/>
      </xdr:nvSpPr>
      <xdr:spPr>
        <a:xfrm>
          <a:off x="8699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81643</xdr:rowOff>
    </xdr:from>
    <xdr:to>
      <xdr:col>50</xdr:col>
      <xdr:colOff>114300</xdr:colOff>
      <xdr:row>62</xdr:row>
      <xdr:rowOff>96338</xdr:rowOff>
    </xdr:to>
    <xdr:cxnSp macro="">
      <xdr:nvCxnSpPr>
        <xdr:cNvPr id="153" name="直線コネクタ 152">
          <a:extLst>
            <a:ext uri="{FF2B5EF4-FFF2-40B4-BE49-F238E27FC236}">
              <a16:creationId xmlns:a16="http://schemas.microsoft.com/office/drawing/2014/main" id="{A2DF01A8-84FA-4154-85A3-BD5C790CED13}"/>
            </a:ext>
          </a:extLst>
        </xdr:cNvPr>
        <xdr:cNvCxnSpPr/>
      </xdr:nvCxnSpPr>
      <xdr:spPr>
        <a:xfrm flipV="1">
          <a:off x="8750300" y="107115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56969</xdr:rowOff>
    </xdr:from>
    <xdr:to>
      <xdr:col>41</xdr:col>
      <xdr:colOff>101600</xdr:colOff>
      <xdr:row>62</xdr:row>
      <xdr:rowOff>158569</xdr:rowOff>
    </xdr:to>
    <xdr:sp macro="" textlink="">
      <xdr:nvSpPr>
        <xdr:cNvPr id="154" name="楕円 153">
          <a:extLst>
            <a:ext uri="{FF2B5EF4-FFF2-40B4-BE49-F238E27FC236}">
              <a16:creationId xmlns:a16="http://schemas.microsoft.com/office/drawing/2014/main" id="{FD6041B3-508D-469A-9B94-EE8F96F1C661}"/>
            </a:ext>
          </a:extLst>
        </xdr:cNvPr>
        <xdr:cNvSpPr/>
      </xdr:nvSpPr>
      <xdr:spPr>
        <a:xfrm>
          <a:off x="7810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96338</xdr:rowOff>
    </xdr:from>
    <xdr:to>
      <xdr:col>45</xdr:col>
      <xdr:colOff>177800</xdr:colOff>
      <xdr:row>62</xdr:row>
      <xdr:rowOff>107769</xdr:rowOff>
    </xdr:to>
    <xdr:cxnSp macro="">
      <xdr:nvCxnSpPr>
        <xdr:cNvPr id="155" name="直線コネクタ 154">
          <a:extLst>
            <a:ext uri="{FF2B5EF4-FFF2-40B4-BE49-F238E27FC236}">
              <a16:creationId xmlns:a16="http://schemas.microsoft.com/office/drawing/2014/main" id="{6B570CDD-3804-463F-AAD4-02A2A8161671}"/>
            </a:ext>
          </a:extLst>
        </xdr:cNvPr>
        <xdr:cNvCxnSpPr/>
      </xdr:nvCxnSpPr>
      <xdr:spPr>
        <a:xfrm flipV="1">
          <a:off x="7861300" y="1072623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156" name="n_1aveValue【体育館・プール】&#10;一人当たり面積">
          <a:extLst>
            <a:ext uri="{FF2B5EF4-FFF2-40B4-BE49-F238E27FC236}">
              <a16:creationId xmlns:a16="http://schemas.microsoft.com/office/drawing/2014/main" id="{7FBC5E43-1565-458F-AE9F-FC3434203F99}"/>
            </a:ext>
          </a:extLst>
        </xdr:cNvPr>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157" name="n_2aveValue【体育館・プール】&#10;一人当たり面積">
          <a:extLst>
            <a:ext uri="{FF2B5EF4-FFF2-40B4-BE49-F238E27FC236}">
              <a16:creationId xmlns:a16="http://schemas.microsoft.com/office/drawing/2014/main" id="{1FDC8E40-0984-40BD-9C4E-8A4126F83F90}"/>
            </a:ext>
          </a:extLst>
        </xdr:cNvPr>
        <xdr:cNvSpPr txBox="1"/>
      </xdr:nvSpPr>
      <xdr:spPr>
        <a:xfrm>
          <a:off x="8515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158" name="n_3aveValue【体育館・プール】&#10;一人当たり面積">
          <a:extLst>
            <a:ext uri="{FF2B5EF4-FFF2-40B4-BE49-F238E27FC236}">
              <a16:creationId xmlns:a16="http://schemas.microsoft.com/office/drawing/2014/main" id="{5D3923C1-55BB-404E-A0E7-5AC5448D1F6C}"/>
            </a:ext>
          </a:extLst>
        </xdr:cNvPr>
        <xdr:cNvSpPr txBox="1"/>
      </xdr:nvSpPr>
      <xdr:spPr>
        <a:xfrm>
          <a:off x="7626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159" name="n_4aveValue【体育館・プール】&#10;一人当たり面積">
          <a:extLst>
            <a:ext uri="{FF2B5EF4-FFF2-40B4-BE49-F238E27FC236}">
              <a16:creationId xmlns:a16="http://schemas.microsoft.com/office/drawing/2014/main" id="{09CA05DF-1BA0-4F4E-B29A-D3085D5A508A}"/>
            </a:ext>
          </a:extLst>
        </xdr:cNvPr>
        <xdr:cNvSpPr txBox="1"/>
      </xdr:nvSpPr>
      <xdr:spPr>
        <a:xfrm>
          <a:off x="6737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123570</xdr:rowOff>
    </xdr:from>
    <xdr:ext cx="469744" cy="259045"/>
    <xdr:sp macro="" textlink="">
      <xdr:nvSpPr>
        <xdr:cNvPr id="160" name="n_1mainValue【体育館・プール】&#10;一人当たり面積">
          <a:extLst>
            <a:ext uri="{FF2B5EF4-FFF2-40B4-BE49-F238E27FC236}">
              <a16:creationId xmlns:a16="http://schemas.microsoft.com/office/drawing/2014/main" id="{7C9BE5AF-BC1E-4247-88DA-BAFEC06E1CEA}"/>
            </a:ext>
          </a:extLst>
        </xdr:cNvPr>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138265</xdr:rowOff>
    </xdr:from>
    <xdr:ext cx="469744" cy="259045"/>
    <xdr:sp macro="" textlink="">
      <xdr:nvSpPr>
        <xdr:cNvPr id="161" name="n_2mainValue【体育館・プール】&#10;一人当たり面積">
          <a:extLst>
            <a:ext uri="{FF2B5EF4-FFF2-40B4-BE49-F238E27FC236}">
              <a16:creationId xmlns:a16="http://schemas.microsoft.com/office/drawing/2014/main" id="{2863ECA5-607F-43F3-8A4F-A5832D3395C0}"/>
            </a:ext>
          </a:extLst>
        </xdr:cNvPr>
        <xdr:cNvSpPr txBox="1"/>
      </xdr:nvSpPr>
      <xdr:spPr>
        <a:xfrm>
          <a:off x="8515427" y="1076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149696</xdr:rowOff>
    </xdr:from>
    <xdr:ext cx="469744" cy="259045"/>
    <xdr:sp macro="" textlink="">
      <xdr:nvSpPr>
        <xdr:cNvPr id="162" name="n_3mainValue【体育館・プール】&#10;一人当たり面積">
          <a:extLst>
            <a:ext uri="{FF2B5EF4-FFF2-40B4-BE49-F238E27FC236}">
              <a16:creationId xmlns:a16="http://schemas.microsoft.com/office/drawing/2014/main" id="{7FB739C6-7184-43CD-8204-8035AFCED49B}"/>
            </a:ext>
          </a:extLst>
        </xdr:cNvPr>
        <xdr:cNvSpPr txBox="1"/>
      </xdr:nvSpPr>
      <xdr:spPr>
        <a:xfrm>
          <a:off x="7626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8E68E638-5C23-42BF-8D8D-016A66FA47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F2EFE3DB-DA0E-4AF5-85B9-076AB5ED00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54C5A9F1-A154-4EC8-8A2E-229AAC0AEA4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0A2556D6-DFA4-459B-BB80-5A8983D269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F255167E-1A1C-4D27-B194-8EA40CF8FAF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9011B5E3-47B5-4034-9A19-7DFEEF8ADC4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BDE9F8E-336C-42FA-B700-54830D53B7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FAB233FF-6C6D-4D06-8122-EBE04F3D9E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2E3E3AA3-054C-400A-97F1-AD3CDEF700D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A01D9E38-B78C-454B-B25F-23E5A3C4DE3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23D8C483-1EA1-440D-B6CB-794C6366AB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9F0C493C-C72E-4532-B22C-65DAAC48A7D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5DAE3C84-9DA7-411E-BE27-BD18009DA1D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1B8B98E1-300E-4193-884B-3975A25C6E2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F3199B23-F6BC-4794-BAC1-9A5943F90B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BA167806-E9C4-4ED2-BFC0-8C680AB9E41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1F7B06F5-7336-40E5-B742-6B59C709A29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DDEE60E8-DC58-4F84-8DB8-E702402B4C8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DD69396F-724F-4DDB-8F44-8C0BD7B0D75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858436C0-E1FA-47DD-9A25-CA1E6C95C0C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9877B0EA-31A4-4AEA-92E5-C2DD0F9BBD5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CDC4347B-FB64-436D-9F73-077E7A09714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C780A40F-817D-4220-B085-E0A99BAEAC9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50444DD8-79B3-48FE-AB3A-A225603F0F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51ABFE05-DE34-4DB3-B8F7-0AE222E0A0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188" name="直線コネクタ 187">
          <a:extLst>
            <a:ext uri="{FF2B5EF4-FFF2-40B4-BE49-F238E27FC236}">
              <a16:creationId xmlns:a16="http://schemas.microsoft.com/office/drawing/2014/main" id="{A214B7B0-1BC7-463F-8E56-158E0DC010EF}"/>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DAF50159-5266-423A-8437-056D15E6A90B}"/>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190" name="直線コネクタ 189">
          <a:extLst>
            <a:ext uri="{FF2B5EF4-FFF2-40B4-BE49-F238E27FC236}">
              <a16:creationId xmlns:a16="http://schemas.microsoft.com/office/drawing/2014/main" id="{14424882-95DA-41CE-8A2C-36E24F01EAA1}"/>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14CFCE22-BC20-4CCD-B109-B8B8965586E7}"/>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192" name="直線コネクタ 191">
          <a:extLst>
            <a:ext uri="{FF2B5EF4-FFF2-40B4-BE49-F238E27FC236}">
              <a16:creationId xmlns:a16="http://schemas.microsoft.com/office/drawing/2014/main" id="{6E7F4C06-B4D4-4D9A-9E90-1C345EF6CE9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4AA27523-F2CC-47F5-B2C3-60E6F2A7F608}"/>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194" name="フローチャート: 判断 193">
          <a:extLst>
            <a:ext uri="{FF2B5EF4-FFF2-40B4-BE49-F238E27FC236}">
              <a16:creationId xmlns:a16="http://schemas.microsoft.com/office/drawing/2014/main" id="{E15267F0-01EF-4B10-880E-128A0611EC54}"/>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195" name="フローチャート: 判断 194">
          <a:extLst>
            <a:ext uri="{FF2B5EF4-FFF2-40B4-BE49-F238E27FC236}">
              <a16:creationId xmlns:a16="http://schemas.microsoft.com/office/drawing/2014/main" id="{60B6B793-4F11-45D9-9222-791B19BA7A7F}"/>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196" name="フローチャート: 判断 195">
          <a:extLst>
            <a:ext uri="{FF2B5EF4-FFF2-40B4-BE49-F238E27FC236}">
              <a16:creationId xmlns:a16="http://schemas.microsoft.com/office/drawing/2014/main" id="{7361C7C0-18D3-4FC0-B08B-16BA060C6FC6}"/>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197" name="フローチャート: 判断 196">
          <a:extLst>
            <a:ext uri="{FF2B5EF4-FFF2-40B4-BE49-F238E27FC236}">
              <a16:creationId xmlns:a16="http://schemas.microsoft.com/office/drawing/2014/main" id="{4E18806C-BF18-4A21-9DCF-42CC089FE22C}"/>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198" name="フローチャート: 判断 197">
          <a:extLst>
            <a:ext uri="{FF2B5EF4-FFF2-40B4-BE49-F238E27FC236}">
              <a16:creationId xmlns:a16="http://schemas.microsoft.com/office/drawing/2014/main" id="{81F4B975-FC06-4AF3-9BBD-8AA83B5BDEEF}"/>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7651444-4EA8-4298-B037-C62D4C59CE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9020BAE0-D06D-499B-A0CF-F8E51A29BA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8B20034-D84E-4B88-BF7D-FAFEC4C2DF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E2A188C-62BA-4584-A019-097BEE1096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D015CAD-FA8A-4447-A55F-6357E11771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47716</xdr:rowOff>
    </xdr:from>
    <xdr:to>
      <xdr:col>24</xdr:col>
      <xdr:colOff>114300</xdr:colOff>
      <xdr:row>84</xdr:row>
      <xdr:rowOff>149316</xdr:rowOff>
    </xdr:to>
    <xdr:sp macro="" textlink="">
      <xdr:nvSpPr>
        <xdr:cNvPr id="204" name="楕円 203">
          <a:extLst>
            <a:ext uri="{FF2B5EF4-FFF2-40B4-BE49-F238E27FC236}">
              <a16:creationId xmlns:a16="http://schemas.microsoft.com/office/drawing/2014/main" id="{848A9D3F-B90D-46F9-A2BE-1E6A4204C3DE}"/>
            </a:ext>
          </a:extLst>
        </xdr:cNvPr>
        <xdr:cNvSpPr/>
      </xdr:nvSpPr>
      <xdr:spPr>
        <a:xfrm>
          <a:off x="45847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26143</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D1E78380-2D2D-416C-B0BB-A4B339D84BB6}"/>
            </a:ext>
          </a:extLst>
        </xdr:cNvPr>
        <xdr:cNvSpPr txBox="1"/>
      </xdr:nvSpPr>
      <xdr:spPr>
        <a:xfrm>
          <a:off x="4673600"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18324</xdr:rowOff>
    </xdr:from>
    <xdr:to>
      <xdr:col>20</xdr:col>
      <xdr:colOff>38100</xdr:colOff>
      <xdr:row>84</xdr:row>
      <xdr:rowOff>119924</xdr:rowOff>
    </xdr:to>
    <xdr:sp macro="" textlink="">
      <xdr:nvSpPr>
        <xdr:cNvPr id="206" name="楕円 205">
          <a:extLst>
            <a:ext uri="{FF2B5EF4-FFF2-40B4-BE49-F238E27FC236}">
              <a16:creationId xmlns:a16="http://schemas.microsoft.com/office/drawing/2014/main" id="{AB907962-C3CC-4A80-AA12-B2758CA3C205}"/>
            </a:ext>
          </a:extLst>
        </xdr:cNvPr>
        <xdr:cNvSpPr/>
      </xdr:nvSpPr>
      <xdr:spPr>
        <a:xfrm>
          <a:off x="3746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69124</xdr:rowOff>
    </xdr:from>
    <xdr:to>
      <xdr:col>24</xdr:col>
      <xdr:colOff>63500</xdr:colOff>
      <xdr:row>84</xdr:row>
      <xdr:rowOff>98516</xdr:rowOff>
    </xdr:to>
    <xdr:cxnSp macro="">
      <xdr:nvCxnSpPr>
        <xdr:cNvPr id="207" name="直線コネクタ 206">
          <a:extLst>
            <a:ext uri="{FF2B5EF4-FFF2-40B4-BE49-F238E27FC236}">
              <a16:creationId xmlns:a16="http://schemas.microsoft.com/office/drawing/2014/main" id="{1191D214-123D-4314-993C-97D69EE949D2}"/>
            </a:ext>
          </a:extLst>
        </xdr:cNvPr>
        <xdr:cNvCxnSpPr/>
      </xdr:nvCxnSpPr>
      <xdr:spPr>
        <a:xfrm>
          <a:off x="3797300" y="144709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208" name="楕円 207">
          <a:extLst>
            <a:ext uri="{FF2B5EF4-FFF2-40B4-BE49-F238E27FC236}">
              <a16:creationId xmlns:a16="http://schemas.microsoft.com/office/drawing/2014/main" id="{F312E740-116A-4319-97C3-49F9F8A0E756}"/>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69124</xdr:rowOff>
    </xdr:to>
    <xdr:cxnSp macro="">
      <xdr:nvCxnSpPr>
        <xdr:cNvPr id="209" name="直線コネクタ 208">
          <a:extLst>
            <a:ext uri="{FF2B5EF4-FFF2-40B4-BE49-F238E27FC236}">
              <a16:creationId xmlns:a16="http://schemas.microsoft.com/office/drawing/2014/main" id="{14EFFC51-27AC-4058-BD65-D16CC6EDA7CD}"/>
            </a:ext>
          </a:extLst>
        </xdr:cNvPr>
        <xdr:cNvCxnSpPr/>
      </xdr:nvCxnSpPr>
      <xdr:spPr>
        <a:xfrm>
          <a:off x="2908300" y="144399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126093</xdr:rowOff>
    </xdr:from>
    <xdr:to>
      <xdr:col>10</xdr:col>
      <xdr:colOff>165100</xdr:colOff>
      <xdr:row>84</xdr:row>
      <xdr:rowOff>56243</xdr:rowOff>
    </xdr:to>
    <xdr:sp macro="" textlink="">
      <xdr:nvSpPr>
        <xdr:cNvPr id="210" name="楕円 209">
          <a:extLst>
            <a:ext uri="{FF2B5EF4-FFF2-40B4-BE49-F238E27FC236}">
              <a16:creationId xmlns:a16="http://schemas.microsoft.com/office/drawing/2014/main" id="{8D489A0D-B4AE-415F-BB00-4C0DB4BD2BFE}"/>
            </a:ext>
          </a:extLst>
        </xdr:cNvPr>
        <xdr:cNvSpPr/>
      </xdr:nvSpPr>
      <xdr:spPr>
        <a:xfrm>
          <a:off x="1968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5443</xdr:rowOff>
    </xdr:from>
    <xdr:to>
      <xdr:col>15</xdr:col>
      <xdr:colOff>50800</xdr:colOff>
      <xdr:row>84</xdr:row>
      <xdr:rowOff>38100</xdr:rowOff>
    </xdr:to>
    <xdr:cxnSp macro="">
      <xdr:nvCxnSpPr>
        <xdr:cNvPr id="211" name="直線コネクタ 210">
          <a:extLst>
            <a:ext uri="{FF2B5EF4-FFF2-40B4-BE49-F238E27FC236}">
              <a16:creationId xmlns:a16="http://schemas.microsoft.com/office/drawing/2014/main" id="{72391297-FC6B-4408-B377-1A6ABA95FC88}"/>
            </a:ext>
          </a:extLst>
        </xdr:cNvPr>
        <xdr:cNvCxnSpPr/>
      </xdr:nvCxnSpPr>
      <xdr:spPr>
        <a:xfrm>
          <a:off x="2019300" y="14407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212" name="n_1aveValue【福祉施設】&#10;有形固定資産減価償却率">
          <a:extLst>
            <a:ext uri="{FF2B5EF4-FFF2-40B4-BE49-F238E27FC236}">
              <a16:creationId xmlns:a16="http://schemas.microsoft.com/office/drawing/2014/main" id="{63B136E8-0824-4818-AA9D-3854E90810DB}"/>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146248</xdr:rowOff>
    </xdr:from>
    <xdr:ext cx="405111" cy="259045"/>
    <xdr:sp macro="" textlink="">
      <xdr:nvSpPr>
        <xdr:cNvPr id="213" name="n_2aveValue【福祉施設】&#10;有形固定資産減価償却率">
          <a:extLst>
            <a:ext uri="{FF2B5EF4-FFF2-40B4-BE49-F238E27FC236}">
              <a16:creationId xmlns:a16="http://schemas.microsoft.com/office/drawing/2014/main" id="{31AC41D7-AB96-4BB5-A132-9D504E616891}"/>
            </a:ext>
          </a:extLst>
        </xdr:cNvPr>
        <xdr:cNvSpPr txBox="1"/>
      </xdr:nvSpPr>
      <xdr:spPr>
        <a:xfrm>
          <a:off x="2705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214" name="n_3aveValue【福祉施設】&#10;有形固定資産減価償却率">
          <a:extLst>
            <a:ext uri="{FF2B5EF4-FFF2-40B4-BE49-F238E27FC236}">
              <a16:creationId xmlns:a16="http://schemas.microsoft.com/office/drawing/2014/main" id="{CBC28C53-B1FF-4AF4-8C3A-70B900198ED9}"/>
            </a:ext>
          </a:extLst>
        </xdr:cNvPr>
        <xdr:cNvSpPr txBox="1"/>
      </xdr:nvSpPr>
      <xdr:spPr>
        <a:xfrm>
          <a:off x="1816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215" name="n_4aveValue【福祉施設】&#10;有形固定資産減価償却率">
          <a:extLst>
            <a:ext uri="{FF2B5EF4-FFF2-40B4-BE49-F238E27FC236}">
              <a16:creationId xmlns:a16="http://schemas.microsoft.com/office/drawing/2014/main" id="{68F84D31-8250-4864-A291-595424C7B84D}"/>
            </a:ext>
          </a:extLst>
        </xdr:cNvPr>
        <xdr:cNvSpPr txBox="1"/>
      </xdr:nvSpPr>
      <xdr:spPr>
        <a:xfrm>
          <a:off x="927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111051</xdr:rowOff>
    </xdr:from>
    <xdr:ext cx="405111" cy="259045"/>
    <xdr:sp macro="" textlink="">
      <xdr:nvSpPr>
        <xdr:cNvPr id="216" name="n_1mainValue【福祉施設】&#10;有形固定資産減価償却率">
          <a:extLst>
            <a:ext uri="{FF2B5EF4-FFF2-40B4-BE49-F238E27FC236}">
              <a16:creationId xmlns:a16="http://schemas.microsoft.com/office/drawing/2014/main" id="{EEDB641E-9884-4BEF-B31B-57EA554D4044}"/>
            </a:ext>
          </a:extLst>
        </xdr:cNvPr>
        <xdr:cNvSpPr txBox="1"/>
      </xdr:nvSpPr>
      <xdr:spPr>
        <a:xfrm>
          <a:off x="3582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217" name="n_2mainValue【福祉施設】&#10;有形固定資産減価償却率">
          <a:extLst>
            <a:ext uri="{FF2B5EF4-FFF2-40B4-BE49-F238E27FC236}">
              <a16:creationId xmlns:a16="http://schemas.microsoft.com/office/drawing/2014/main" id="{733754B2-AF22-47AD-ABA0-5A67C9088D73}"/>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47370</xdr:rowOff>
    </xdr:from>
    <xdr:ext cx="405111" cy="259045"/>
    <xdr:sp macro="" textlink="">
      <xdr:nvSpPr>
        <xdr:cNvPr id="218" name="n_3mainValue【福祉施設】&#10;有形固定資産減価償却率">
          <a:extLst>
            <a:ext uri="{FF2B5EF4-FFF2-40B4-BE49-F238E27FC236}">
              <a16:creationId xmlns:a16="http://schemas.microsoft.com/office/drawing/2014/main" id="{AE9D1451-6EFE-4D6F-B875-7AB7AAF7368B}"/>
            </a:ext>
          </a:extLst>
        </xdr:cNvPr>
        <xdr:cNvSpPr txBox="1"/>
      </xdr:nvSpPr>
      <xdr:spPr>
        <a:xfrm>
          <a:off x="1816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B52382DB-475E-42FD-AEEA-4B0616BA67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877C35F6-39CF-4806-86D6-B5DC28D5DD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E9E5E47D-69E0-41D1-ADFE-266FB1180A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99A02F55-80EB-454F-80ED-25F84767FF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88A2F035-F1E2-4F14-BBBB-2009911676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7EE5B007-7DDD-45B8-9F41-8E5FBB28E78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EC97A307-A096-4706-AB33-0E95AB88D2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A3AC0D86-DC6D-44F6-A4FB-7ACF990D917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5FDA47F9-F49D-45DE-AB66-447B745E38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5703BE0E-7924-49CA-92B1-30A16B84D9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229" name="直線コネクタ 228">
          <a:extLst>
            <a:ext uri="{FF2B5EF4-FFF2-40B4-BE49-F238E27FC236}">
              <a16:creationId xmlns:a16="http://schemas.microsoft.com/office/drawing/2014/main" id="{A8C2D778-2A4F-4B9F-9F1A-5FC6D0C2982D}"/>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230" name="テキスト ボックス 229">
          <a:extLst>
            <a:ext uri="{FF2B5EF4-FFF2-40B4-BE49-F238E27FC236}">
              <a16:creationId xmlns:a16="http://schemas.microsoft.com/office/drawing/2014/main" id="{3DCB4CAB-AB7D-49E1-9D08-FD04722354C6}"/>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231" name="直線コネクタ 230">
          <a:extLst>
            <a:ext uri="{FF2B5EF4-FFF2-40B4-BE49-F238E27FC236}">
              <a16:creationId xmlns:a16="http://schemas.microsoft.com/office/drawing/2014/main" id="{B0090874-2946-41F4-913C-49584E65E08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2" name="テキスト ボックス 231">
          <a:extLst>
            <a:ext uri="{FF2B5EF4-FFF2-40B4-BE49-F238E27FC236}">
              <a16:creationId xmlns:a16="http://schemas.microsoft.com/office/drawing/2014/main" id="{A287BF8E-09E4-4521-8916-4F0FFD6A01E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233" name="直線コネクタ 232">
          <a:extLst>
            <a:ext uri="{FF2B5EF4-FFF2-40B4-BE49-F238E27FC236}">
              <a16:creationId xmlns:a16="http://schemas.microsoft.com/office/drawing/2014/main" id="{0D7524E8-9C21-4C52-8930-97A4B910AB2B}"/>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234" name="テキスト ボックス 233">
          <a:extLst>
            <a:ext uri="{FF2B5EF4-FFF2-40B4-BE49-F238E27FC236}">
              <a16:creationId xmlns:a16="http://schemas.microsoft.com/office/drawing/2014/main" id="{4FD64804-0EAE-474C-812C-9B88EE818510}"/>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85AAECAB-EAFF-4622-8967-DBA241B635B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4D981C7F-311E-441A-9272-39DEE0701DF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237" name="直線コネクタ 236">
          <a:extLst>
            <a:ext uri="{FF2B5EF4-FFF2-40B4-BE49-F238E27FC236}">
              <a16:creationId xmlns:a16="http://schemas.microsoft.com/office/drawing/2014/main" id="{D9EE13B8-8E6D-4850-953B-36C8EC342CA2}"/>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238" name="テキスト ボックス 237">
          <a:extLst>
            <a:ext uri="{FF2B5EF4-FFF2-40B4-BE49-F238E27FC236}">
              <a16:creationId xmlns:a16="http://schemas.microsoft.com/office/drawing/2014/main" id="{0F1546B0-3124-4832-863D-6DD0DE2466B4}"/>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9" name="直線コネクタ 238">
          <a:extLst>
            <a:ext uri="{FF2B5EF4-FFF2-40B4-BE49-F238E27FC236}">
              <a16:creationId xmlns:a16="http://schemas.microsoft.com/office/drawing/2014/main" id="{8803F811-9526-4217-8F16-9BA7799D59B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40" name="テキスト ボックス 239">
          <a:extLst>
            <a:ext uri="{FF2B5EF4-FFF2-40B4-BE49-F238E27FC236}">
              <a16:creationId xmlns:a16="http://schemas.microsoft.com/office/drawing/2014/main" id="{D51D34A0-999E-47E0-AF5C-F94F75F324E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241" name="直線コネクタ 240">
          <a:extLst>
            <a:ext uri="{FF2B5EF4-FFF2-40B4-BE49-F238E27FC236}">
              <a16:creationId xmlns:a16="http://schemas.microsoft.com/office/drawing/2014/main" id="{6E919FAF-7D17-4151-AE67-C8FDB2914C9B}"/>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242" name="テキスト ボックス 241">
          <a:extLst>
            <a:ext uri="{FF2B5EF4-FFF2-40B4-BE49-F238E27FC236}">
              <a16:creationId xmlns:a16="http://schemas.microsoft.com/office/drawing/2014/main" id="{E3171F8B-B1DF-4BE7-AB2D-B45F26F12C61}"/>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3420F1C8-979B-4809-BB26-641EA24DDD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94F66E8A-5DFC-44E0-BA59-9CCEC240D61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79EDCAD-761F-4C7A-BAD2-7A323A2DCB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246" name="直線コネクタ 245">
          <a:extLst>
            <a:ext uri="{FF2B5EF4-FFF2-40B4-BE49-F238E27FC236}">
              <a16:creationId xmlns:a16="http://schemas.microsoft.com/office/drawing/2014/main" id="{6CD21CD3-D8BA-4481-AC9B-116C493845B9}"/>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247" name="【福祉施設】&#10;一人当たり面積最小値テキスト">
          <a:extLst>
            <a:ext uri="{FF2B5EF4-FFF2-40B4-BE49-F238E27FC236}">
              <a16:creationId xmlns:a16="http://schemas.microsoft.com/office/drawing/2014/main" id="{E3AAB96F-FF92-4039-B3F4-EEE448B98553}"/>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248" name="直線コネクタ 247">
          <a:extLst>
            <a:ext uri="{FF2B5EF4-FFF2-40B4-BE49-F238E27FC236}">
              <a16:creationId xmlns:a16="http://schemas.microsoft.com/office/drawing/2014/main" id="{A816C89F-F748-497A-A66E-8B46373AC870}"/>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249" name="【福祉施設】&#10;一人当たり面積最大値テキスト">
          <a:extLst>
            <a:ext uri="{FF2B5EF4-FFF2-40B4-BE49-F238E27FC236}">
              <a16:creationId xmlns:a16="http://schemas.microsoft.com/office/drawing/2014/main" id="{076F24A4-8888-4E8E-85F9-EE3391BCE648}"/>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250" name="直線コネクタ 249">
          <a:extLst>
            <a:ext uri="{FF2B5EF4-FFF2-40B4-BE49-F238E27FC236}">
              <a16:creationId xmlns:a16="http://schemas.microsoft.com/office/drawing/2014/main" id="{FE80478D-1C6D-445B-931E-3288AB343F23}"/>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251" name="【福祉施設】&#10;一人当たり面積平均値テキスト">
          <a:extLst>
            <a:ext uri="{FF2B5EF4-FFF2-40B4-BE49-F238E27FC236}">
              <a16:creationId xmlns:a16="http://schemas.microsoft.com/office/drawing/2014/main" id="{1C31604A-56D6-4CC2-B3C5-8C99A0678C73}"/>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52" name="フローチャート: 判断 251">
          <a:extLst>
            <a:ext uri="{FF2B5EF4-FFF2-40B4-BE49-F238E27FC236}">
              <a16:creationId xmlns:a16="http://schemas.microsoft.com/office/drawing/2014/main" id="{454FBCE8-BA49-4E60-BE71-6631DA68720A}"/>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253" name="フローチャート: 判断 252">
          <a:extLst>
            <a:ext uri="{FF2B5EF4-FFF2-40B4-BE49-F238E27FC236}">
              <a16:creationId xmlns:a16="http://schemas.microsoft.com/office/drawing/2014/main" id="{8CB61E08-0433-4361-9623-76B15913F0A1}"/>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254" name="フローチャート: 判断 253">
          <a:extLst>
            <a:ext uri="{FF2B5EF4-FFF2-40B4-BE49-F238E27FC236}">
              <a16:creationId xmlns:a16="http://schemas.microsoft.com/office/drawing/2014/main" id="{05DBFCDB-57C0-4798-9898-994826E3A931}"/>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255" name="フローチャート: 判断 254">
          <a:extLst>
            <a:ext uri="{FF2B5EF4-FFF2-40B4-BE49-F238E27FC236}">
              <a16:creationId xmlns:a16="http://schemas.microsoft.com/office/drawing/2014/main" id="{26ED61E3-D32C-4A06-AF6F-5B9FB2357705}"/>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256" name="フローチャート: 判断 255">
          <a:extLst>
            <a:ext uri="{FF2B5EF4-FFF2-40B4-BE49-F238E27FC236}">
              <a16:creationId xmlns:a16="http://schemas.microsoft.com/office/drawing/2014/main" id="{72A6CB20-1AF2-4354-819E-7B45AC5FDFD7}"/>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B30B007-8F37-4DBF-BBAC-D25170CC59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72EA9AD-B4D3-415D-A60D-1DFD63F795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D5EAC64-F02D-4174-ACF5-2EE50459FA2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AB79BBC8-0EB4-4ADC-8474-9BD00BED97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6B17B59-8A23-4923-82FF-171AD6FC4ED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81598</xdr:rowOff>
    </xdr:from>
    <xdr:to>
      <xdr:col>55</xdr:col>
      <xdr:colOff>50800</xdr:colOff>
      <xdr:row>85</xdr:row>
      <xdr:rowOff>11748</xdr:rowOff>
    </xdr:to>
    <xdr:sp macro="" textlink="">
      <xdr:nvSpPr>
        <xdr:cNvPr id="262" name="楕円 261">
          <a:extLst>
            <a:ext uri="{FF2B5EF4-FFF2-40B4-BE49-F238E27FC236}">
              <a16:creationId xmlns:a16="http://schemas.microsoft.com/office/drawing/2014/main" id="{96CBBB15-B53C-4161-BEFF-2A4B9BB09DD6}"/>
            </a:ext>
          </a:extLst>
        </xdr:cNvPr>
        <xdr:cNvSpPr/>
      </xdr:nvSpPr>
      <xdr:spPr>
        <a:xfrm>
          <a:off x="10426700" y="144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60025</xdr:rowOff>
    </xdr:from>
    <xdr:ext cx="469744" cy="259045"/>
    <xdr:sp macro="" textlink="">
      <xdr:nvSpPr>
        <xdr:cNvPr id="263" name="【福祉施設】&#10;一人当たり面積該当値テキスト">
          <a:extLst>
            <a:ext uri="{FF2B5EF4-FFF2-40B4-BE49-F238E27FC236}">
              <a16:creationId xmlns:a16="http://schemas.microsoft.com/office/drawing/2014/main" id="{A1174738-D417-4CE7-BE36-70AA91D72789}"/>
            </a:ext>
          </a:extLst>
        </xdr:cNvPr>
        <xdr:cNvSpPr txBox="1"/>
      </xdr:nvSpPr>
      <xdr:spPr>
        <a:xfrm>
          <a:off x="10515600" y="1446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93027</xdr:rowOff>
    </xdr:from>
    <xdr:to>
      <xdr:col>50</xdr:col>
      <xdr:colOff>165100</xdr:colOff>
      <xdr:row>85</xdr:row>
      <xdr:rowOff>23177</xdr:rowOff>
    </xdr:to>
    <xdr:sp macro="" textlink="">
      <xdr:nvSpPr>
        <xdr:cNvPr id="264" name="楕円 263">
          <a:extLst>
            <a:ext uri="{FF2B5EF4-FFF2-40B4-BE49-F238E27FC236}">
              <a16:creationId xmlns:a16="http://schemas.microsoft.com/office/drawing/2014/main" id="{3245D8D2-2D55-4046-95E9-8FE9EB46F0C9}"/>
            </a:ext>
          </a:extLst>
        </xdr:cNvPr>
        <xdr:cNvSpPr/>
      </xdr:nvSpPr>
      <xdr:spPr>
        <a:xfrm>
          <a:off x="9588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132398</xdr:rowOff>
    </xdr:from>
    <xdr:to>
      <xdr:col>55</xdr:col>
      <xdr:colOff>0</xdr:colOff>
      <xdr:row>84</xdr:row>
      <xdr:rowOff>143827</xdr:rowOff>
    </xdr:to>
    <xdr:cxnSp macro="">
      <xdr:nvCxnSpPr>
        <xdr:cNvPr id="265" name="直線コネクタ 264">
          <a:extLst>
            <a:ext uri="{FF2B5EF4-FFF2-40B4-BE49-F238E27FC236}">
              <a16:creationId xmlns:a16="http://schemas.microsoft.com/office/drawing/2014/main" id="{50318B64-AE0A-40F0-9A89-8728CF214367}"/>
            </a:ext>
          </a:extLst>
        </xdr:cNvPr>
        <xdr:cNvCxnSpPr/>
      </xdr:nvCxnSpPr>
      <xdr:spPr>
        <a:xfrm flipV="1">
          <a:off x="9639300" y="1453419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66" name="楕円 265">
          <a:extLst>
            <a:ext uri="{FF2B5EF4-FFF2-40B4-BE49-F238E27FC236}">
              <a16:creationId xmlns:a16="http://schemas.microsoft.com/office/drawing/2014/main" id="{2BB86F41-2A10-498B-B647-660FDD16DFAC}"/>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143827</xdr:rowOff>
    </xdr:from>
    <xdr:to>
      <xdr:col>50</xdr:col>
      <xdr:colOff>114300</xdr:colOff>
      <xdr:row>84</xdr:row>
      <xdr:rowOff>152400</xdr:rowOff>
    </xdr:to>
    <xdr:cxnSp macro="">
      <xdr:nvCxnSpPr>
        <xdr:cNvPr id="267" name="直線コネクタ 266">
          <a:extLst>
            <a:ext uri="{FF2B5EF4-FFF2-40B4-BE49-F238E27FC236}">
              <a16:creationId xmlns:a16="http://schemas.microsoft.com/office/drawing/2014/main" id="{2F92E12A-EFD0-4376-8675-211B54016877}"/>
            </a:ext>
          </a:extLst>
        </xdr:cNvPr>
        <xdr:cNvCxnSpPr/>
      </xdr:nvCxnSpPr>
      <xdr:spPr>
        <a:xfrm flipV="1">
          <a:off x="8750300" y="1454562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107314</xdr:rowOff>
    </xdr:from>
    <xdr:to>
      <xdr:col>41</xdr:col>
      <xdr:colOff>101600</xdr:colOff>
      <xdr:row>85</xdr:row>
      <xdr:rowOff>37464</xdr:rowOff>
    </xdr:to>
    <xdr:sp macro="" textlink="">
      <xdr:nvSpPr>
        <xdr:cNvPr id="268" name="楕円 267">
          <a:extLst>
            <a:ext uri="{FF2B5EF4-FFF2-40B4-BE49-F238E27FC236}">
              <a16:creationId xmlns:a16="http://schemas.microsoft.com/office/drawing/2014/main" id="{737409F5-723D-4A4F-BDFD-758E6360BA85}"/>
            </a:ext>
          </a:extLst>
        </xdr:cNvPr>
        <xdr:cNvSpPr/>
      </xdr:nvSpPr>
      <xdr:spPr>
        <a:xfrm>
          <a:off x="7810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158114</xdr:rowOff>
    </xdr:to>
    <xdr:cxnSp macro="">
      <xdr:nvCxnSpPr>
        <xdr:cNvPr id="269" name="直線コネクタ 268">
          <a:extLst>
            <a:ext uri="{FF2B5EF4-FFF2-40B4-BE49-F238E27FC236}">
              <a16:creationId xmlns:a16="http://schemas.microsoft.com/office/drawing/2014/main" id="{88A42900-BBD1-4B54-95E0-ADD653B886ED}"/>
            </a:ext>
          </a:extLst>
        </xdr:cNvPr>
        <xdr:cNvCxnSpPr/>
      </xdr:nvCxnSpPr>
      <xdr:spPr>
        <a:xfrm flipV="1">
          <a:off x="7861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270" name="n_1aveValue【福祉施設】&#10;一人当たり面積">
          <a:extLst>
            <a:ext uri="{FF2B5EF4-FFF2-40B4-BE49-F238E27FC236}">
              <a16:creationId xmlns:a16="http://schemas.microsoft.com/office/drawing/2014/main" id="{446A4F4C-8EFE-4EA1-A04A-3333F8926B2A}"/>
            </a:ext>
          </a:extLst>
        </xdr:cNvPr>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271" name="n_2aveValue【福祉施設】&#10;一人当たり面積">
          <a:extLst>
            <a:ext uri="{FF2B5EF4-FFF2-40B4-BE49-F238E27FC236}">
              <a16:creationId xmlns:a16="http://schemas.microsoft.com/office/drawing/2014/main" id="{767141E2-3F19-4BAD-A971-67010ADF1C74}"/>
            </a:ext>
          </a:extLst>
        </xdr:cNvPr>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272" name="n_3aveValue【福祉施設】&#10;一人当たり面積">
          <a:extLst>
            <a:ext uri="{FF2B5EF4-FFF2-40B4-BE49-F238E27FC236}">
              <a16:creationId xmlns:a16="http://schemas.microsoft.com/office/drawing/2014/main" id="{C5A17E3B-2AB7-4A46-9D52-4C804FF1C81D}"/>
            </a:ext>
          </a:extLst>
        </xdr:cNvPr>
        <xdr:cNvSpPr txBox="1"/>
      </xdr:nvSpPr>
      <xdr:spPr>
        <a:xfrm>
          <a:off x="7626427" y="1421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273" name="n_4aveValue【福祉施設】&#10;一人当たり面積">
          <a:extLst>
            <a:ext uri="{FF2B5EF4-FFF2-40B4-BE49-F238E27FC236}">
              <a16:creationId xmlns:a16="http://schemas.microsoft.com/office/drawing/2014/main" id="{ADD47AA2-BB49-4FD2-81AF-76DA65775A3B}"/>
            </a:ext>
          </a:extLst>
        </xdr:cNvPr>
        <xdr:cNvSpPr txBox="1"/>
      </xdr:nvSpPr>
      <xdr:spPr>
        <a:xfrm>
          <a:off x="6737427" y="141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14304</xdr:rowOff>
    </xdr:from>
    <xdr:ext cx="469744" cy="259045"/>
    <xdr:sp macro="" textlink="">
      <xdr:nvSpPr>
        <xdr:cNvPr id="274" name="n_1mainValue【福祉施設】&#10;一人当たり面積">
          <a:extLst>
            <a:ext uri="{FF2B5EF4-FFF2-40B4-BE49-F238E27FC236}">
              <a16:creationId xmlns:a16="http://schemas.microsoft.com/office/drawing/2014/main" id="{2BDE7F59-2E9B-42CC-9BE1-633EEDF5DF41}"/>
            </a:ext>
          </a:extLst>
        </xdr:cNvPr>
        <xdr:cNvSpPr txBox="1"/>
      </xdr:nvSpPr>
      <xdr:spPr>
        <a:xfrm>
          <a:off x="93917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275" name="n_2mainValue【福祉施設】&#10;一人当たり面積">
          <a:extLst>
            <a:ext uri="{FF2B5EF4-FFF2-40B4-BE49-F238E27FC236}">
              <a16:creationId xmlns:a16="http://schemas.microsoft.com/office/drawing/2014/main" id="{9422C037-DD84-4E50-A3E6-D05D6D1088B1}"/>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28591</xdr:rowOff>
    </xdr:from>
    <xdr:ext cx="469744" cy="259045"/>
    <xdr:sp macro="" textlink="">
      <xdr:nvSpPr>
        <xdr:cNvPr id="276" name="n_3mainValue【福祉施設】&#10;一人当たり面積">
          <a:extLst>
            <a:ext uri="{FF2B5EF4-FFF2-40B4-BE49-F238E27FC236}">
              <a16:creationId xmlns:a16="http://schemas.microsoft.com/office/drawing/2014/main" id="{68A87538-381A-4210-B63C-820E5896E745}"/>
            </a:ext>
          </a:extLst>
        </xdr:cNvPr>
        <xdr:cNvSpPr txBox="1"/>
      </xdr:nvSpPr>
      <xdr:spPr>
        <a:xfrm>
          <a:off x="7626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6E04C1E6-7583-4246-94BC-F97C5D9BD9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33D05D0-FEDC-4BD8-8D29-4DC9B1D2FC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6189DEB5-A388-4AE2-A304-C0CBE048674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B7F9ABB7-FD5A-41F1-A1C0-C5C8C083C52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805F6B3C-2FC2-4F10-A133-563F3BED00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43E4893F-ED75-40F9-9768-29880BF5C3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716CCA9E-56D7-4D1D-9A47-9FA7768C5D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A297B0A8-3630-4F8E-AFF3-6D11D43D3C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2261F4B-F1BE-4673-800F-CF51A7028AA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263BE0A6-8CD5-4D58-9514-210FD3EC8B4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D8AD70A3-EF29-419D-A206-D703D07EFC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8" name="直線コネクタ 287">
          <a:extLst>
            <a:ext uri="{FF2B5EF4-FFF2-40B4-BE49-F238E27FC236}">
              <a16:creationId xmlns:a16="http://schemas.microsoft.com/office/drawing/2014/main" id="{3BB1A8E6-32BC-4C9B-B81B-4AB247060A61}"/>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89" name="テキスト ボックス 288">
          <a:extLst>
            <a:ext uri="{FF2B5EF4-FFF2-40B4-BE49-F238E27FC236}">
              <a16:creationId xmlns:a16="http://schemas.microsoft.com/office/drawing/2014/main" id="{4F2C6323-DDA6-4074-9E54-4C1DAD66EBD5}"/>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0" name="直線コネクタ 289">
          <a:extLst>
            <a:ext uri="{FF2B5EF4-FFF2-40B4-BE49-F238E27FC236}">
              <a16:creationId xmlns:a16="http://schemas.microsoft.com/office/drawing/2014/main" id="{C5CC95EB-67F0-4482-8319-CCCA84D5E6F8}"/>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1" name="テキスト ボックス 290">
          <a:extLst>
            <a:ext uri="{FF2B5EF4-FFF2-40B4-BE49-F238E27FC236}">
              <a16:creationId xmlns:a16="http://schemas.microsoft.com/office/drawing/2014/main" id="{F8CB0927-D68C-45D4-B217-4F616068C22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2" name="直線コネクタ 291">
          <a:extLst>
            <a:ext uri="{FF2B5EF4-FFF2-40B4-BE49-F238E27FC236}">
              <a16:creationId xmlns:a16="http://schemas.microsoft.com/office/drawing/2014/main" id="{54393CA4-4C16-4E1B-A778-0CBCFB7EA136}"/>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3" name="テキスト ボックス 292">
          <a:extLst>
            <a:ext uri="{FF2B5EF4-FFF2-40B4-BE49-F238E27FC236}">
              <a16:creationId xmlns:a16="http://schemas.microsoft.com/office/drawing/2014/main" id="{B6CA300B-10EF-4248-AA39-9ED2441BEEBD}"/>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4" name="直線コネクタ 293">
          <a:extLst>
            <a:ext uri="{FF2B5EF4-FFF2-40B4-BE49-F238E27FC236}">
              <a16:creationId xmlns:a16="http://schemas.microsoft.com/office/drawing/2014/main" id="{0E84D589-CE8B-4F21-BA3E-0AF19293CA5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5" name="テキスト ボックス 294">
          <a:extLst>
            <a:ext uri="{FF2B5EF4-FFF2-40B4-BE49-F238E27FC236}">
              <a16:creationId xmlns:a16="http://schemas.microsoft.com/office/drawing/2014/main" id="{721FBCE5-A15E-4D22-BB5C-25867D032EE5}"/>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9AA61AE3-B9AF-4DD1-8442-7723F87C8BF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752A2666-590C-4919-AEC9-3292EB324A4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EC42F63A-BBFB-4814-9220-F3822BAA738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299" name="直線コネクタ 298">
          <a:extLst>
            <a:ext uri="{FF2B5EF4-FFF2-40B4-BE49-F238E27FC236}">
              <a16:creationId xmlns:a16="http://schemas.microsoft.com/office/drawing/2014/main" id="{06B074FB-253D-4D5F-B42F-15A98D3D5311}"/>
            </a:ext>
          </a:extLst>
        </xdr:cNvPr>
        <xdr:cNvCxnSpPr/>
      </xdr:nvCxnSpPr>
      <xdr:spPr>
        <a:xfrm flipV="1">
          <a:off x="4634865" y="17479518"/>
          <a:ext cx="0" cy="12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933CEABF-43E0-4848-997B-C69D3137F35B}"/>
            </a:ext>
          </a:extLst>
        </xdr:cNvPr>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01" name="直線コネクタ 300">
          <a:extLst>
            <a:ext uri="{FF2B5EF4-FFF2-40B4-BE49-F238E27FC236}">
              <a16:creationId xmlns:a16="http://schemas.microsoft.com/office/drawing/2014/main" id="{924EE482-3BB5-4016-8F6C-B67B0239DDD5}"/>
            </a:ext>
          </a:extLst>
        </xdr:cNvPr>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402D90F5-4123-4685-8181-A8920FE18C10}"/>
            </a:ext>
          </a:extLst>
        </xdr:cNvPr>
        <xdr:cNvSpPr txBox="1"/>
      </xdr:nvSpPr>
      <xdr:spPr>
        <a:xfrm>
          <a:off x="4673600" y="1725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303" name="直線コネクタ 302">
          <a:extLst>
            <a:ext uri="{FF2B5EF4-FFF2-40B4-BE49-F238E27FC236}">
              <a16:creationId xmlns:a16="http://schemas.microsoft.com/office/drawing/2014/main" id="{F8D5758D-6E5F-4026-A038-E2984A5AFF74}"/>
            </a:ext>
          </a:extLst>
        </xdr:cNvPr>
        <xdr:cNvCxnSpPr/>
      </xdr:nvCxnSpPr>
      <xdr:spPr>
        <a:xfrm>
          <a:off x="4546600" y="1747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90695</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A013F945-253A-4B03-839A-98799B119DE4}"/>
            </a:ext>
          </a:extLst>
        </xdr:cNvPr>
        <xdr:cNvSpPr txBox="1"/>
      </xdr:nvSpPr>
      <xdr:spPr>
        <a:xfrm>
          <a:off x="4673600" y="1809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305" name="フローチャート: 判断 304">
          <a:extLst>
            <a:ext uri="{FF2B5EF4-FFF2-40B4-BE49-F238E27FC236}">
              <a16:creationId xmlns:a16="http://schemas.microsoft.com/office/drawing/2014/main" id="{90E3F1EB-69C1-48EA-808C-73C97E60BDA2}"/>
            </a:ext>
          </a:extLst>
        </xdr:cNvPr>
        <xdr:cNvSpPr/>
      </xdr:nvSpPr>
      <xdr:spPr>
        <a:xfrm>
          <a:off x="45847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06" name="フローチャート: 判断 305">
          <a:extLst>
            <a:ext uri="{FF2B5EF4-FFF2-40B4-BE49-F238E27FC236}">
              <a16:creationId xmlns:a16="http://schemas.microsoft.com/office/drawing/2014/main" id="{0FFDB3E9-4969-4E34-92A7-1CCCBCB8E63E}"/>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307" name="フローチャート: 判断 306">
          <a:extLst>
            <a:ext uri="{FF2B5EF4-FFF2-40B4-BE49-F238E27FC236}">
              <a16:creationId xmlns:a16="http://schemas.microsoft.com/office/drawing/2014/main" id="{BCD2369D-EE34-447B-A7A7-30C19DD8083D}"/>
            </a:ext>
          </a:extLst>
        </xdr:cNvPr>
        <xdr:cNvSpPr/>
      </xdr:nvSpPr>
      <xdr:spPr>
        <a:xfrm>
          <a:off x="2857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308" name="フローチャート: 判断 307">
          <a:extLst>
            <a:ext uri="{FF2B5EF4-FFF2-40B4-BE49-F238E27FC236}">
              <a16:creationId xmlns:a16="http://schemas.microsoft.com/office/drawing/2014/main" id="{9689B3B6-D12A-4DA2-BF4A-C04B8E081060}"/>
            </a:ext>
          </a:extLst>
        </xdr:cNvPr>
        <xdr:cNvSpPr/>
      </xdr:nvSpPr>
      <xdr:spPr>
        <a:xfrm>
          <a:off x="1968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309" name="フローチャート: 判断 308">
          <a:extLst>
            <a:ext uri="{FF2B5EF4-FFF2-40B4-BE49-F238E27FC236}">
              <a16:creationId xmlns:a16="http://schemas.microsoft.com/office/drawing/2014/main" id="{D1F64AE9-79AE-4288-9E89-6AFA01B19ACE}"/>
            </a:ext>
          </a:extLst>
        </xdr:cNvPr>
        <xdr:cNvSpPr/>
      </xdr:nvSpPr>
      <xdr:spPr>
        <a:xfrm>
          <a:off x="107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40993B79-3EA1-44EC-B350-8AE79A442E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F540FF7D-D171-45AD-A82B-3ADBD41E305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7F7F9C37-6B84-44A6-B8E4-85EB2FD54CD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25356B92-EDE8-4996-96C3-B63E81824AD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296297D-04E6-412B-B5C1-4F95B0E79BC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112268</xdr:rowOff>
    </xdr:from>
    <xdr:to>
      <xdr:col>24</xdr:col>
      <xdr:colOff>114300</xdr:colOff>
      <xdr:row>102</xdr:row>
      <xdr:rowOff>42418</xdr:rowOff>
    </xdr:to>
    <xdr:sp macro="" textlink="">
      <xdr:nvSpPr>
        <xdr:cNvPr id="315" name="楕円 314">
          <a:extLst>
            <a:ext uri="{FF2B5EF4-FFF2-40B4-BE49-F238E27FC236}">
              <a16:creationId xmlns:a16="http://schemas.microsoft.com/office/drawing/2014/main" id="{930FD44E-AAC4-42A4-9793-C4B671C979B6}"/>
            </a:ext>
          </a:extLst>
        </xdr:cNvPr>
        <xdr:cNvSpPr/>
      </xdr:nvSpPr>
      <xdr:spPr>
        <a:xfrm>
          <a:off x="45847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65295</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A40AED82-9E1A-4FCA-9DF4-5AE5A57C5ABA}"/>
            </a:ext>
          </a:extLst>
        </xdr:cNvPr>
        <xdr:cNvSpPr txBox="1"/>
      </xdr:nvSpPr>
      <xdr:spPr>
        <a:xfrm>
          <a:off x="4673600" y="17381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71120</xdr:rowOff>
    </xdr:from>
    <xdr:to>
      <xdr:col>20</xdr:col>
      <xdr:colOff>38100</xdr:colOff>
      <xdr:row>102</xdr:row>
      <xdr:rowOff>1270</xdr:rowOff>
    </xdr:to>
    <xdr:sp macro="" textlink="">
      <xdr:nvSpPr>
        <xdr:cNvPr id="317" name="楕円 316">
          <a:extLst>
            <a:ext uri="{FF2B5EF4-FFF2-40B4-BE49-F238E27FC236}">
              <a16:creationId xmlns:a16="http://schemas.microsoft.com/office/drawing/2014/main" id="{DCA3AD3B-3C84-4568-9A28-1DB7D3A007A9}"/>
            </a:ext>
          </a:extLst>
        </xdr:cNvPr>
        <xdr:cNvSpPr/>
      </xdr:nvSpPr>
      <xdr:spPr>
        <a:xfrm>
          <a:off x="3746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121920</xdr:rowOff>
    </xdr:from>
    <xdr:to>
      <xdr:col>24</xdr:col>
      <xdr:colOff>63500</xdr:colOff>
      <xdr:row>101</xdr:row>
      <xdr:rowOff>163068</xdr:rowOff>
    </xdr:to>
    <xdr:cxnSp macro="">
      <xdr:nvCxnSpPr>
        <xdr:cNvPr id="318" name="直線コネクタ 317">
          <a:extLst>
            <a:ext uri="{FF2B5EF4-FFF2-40B4-BE49-F238E27FC236}">
              <a16:creationId xmlns:a16="http://schemas.microsoft.com/office/drawing/2014/main" id="{93D3DA20-BEF0-4ADA-AF18-26DB065AEE9C}"/>
            </a:ext>
          </a:extLst>
        </xdr:cNvPr>
        <xdr:cNvCxnSpPr/>
      </xdr:nvCxnSpPr>
      <xdr:spPr>
        <a:xfrm>
          <a:off x="3797300" y="1743837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11685</xdr:rowOff>
    </xdr:from>
    <xdr:to>
      <xdr:col>15</xdr:col>
      <xdr:colOff>101600</xdr:colOff>
      <xdr:row>101</xdr:row>
      <xdr:rowOff>113285</xdr:rowOff>
    </xdr:to>
    <xdr:sp macro="" textlink="">
      <xdr:nvSpPr>
        <xdr:cNvPr id="319" name="楕円 318">
          <a:extLst>
            <a:ext uri="{FF2B5EF4-FFF2-40B4-BE49-F238E27FC236}">
              <a16:creationId xmlns:a16="http://schemas.microsoft.com/office/drawing/2014/main" id="{68D3341D-D8ED-4277-A4F4-C28EAFDFE8FE}"/>
            </a:ext>
          </a:extLst>
        </xdr:cNvPr>
        <xdr:cNvSpPr/>
      </xdr:nvSpPr>
      <xdr:spPr>
        <a:xfrm>
          <a:off x="2857500" y="173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62485</xdr:rowOff>
    </xdr:from>
    <xdr:to>
      <xdr:col>19</xdr:col>
      <xdr:colOff>177800</xdr:colOff>
      <xdr:row>101</xdr:row>
      <xdr:rowOff>121920</xdr:rowOff>
    </xdr:to>
    <xdr:cxnSp macro="">
      <xdr:nvCxnSpPr>
        <xdr:cNvPr id="320" name="直線コネクタ 319">
          <a:extLst>
            <a:ext uri="{FF2B5EF4-FFF2-40B4-BE49-F238E27FC236}">
              <a16:creationId xmlns:a16="http://schemas.microsoft.com/office/drawing/2014/main" id="{7E1CD9F6-568E-4C56-9D3D-04383322CF34}"/>
            </a:ext>
          </a:extLst>
        </xdr:cNvPr>
        <xdr:cNvCxnSpPr/>
      </xdr:nvCxnSpPr>
      <xdr:spPr>
        <a:xfrm>
          <a:off x="2908300" y="1737893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155702</xdr:rowOff>
    </xdr:from>
    <xdr:to>
      <xdr:col>10</xdr:col>
      <xdr:colOff>165100</xdr:colOff>
      <xdr:row>101</xdr:row>
      <xdr:rowOff>85852</xdr:rowOff>
    </xdr:to>
    <xdr:sp macro="" textlink="">
      <xdr:nvSpPr>
        <xdr:cNvPr id="321" name="楕円 320">
          <a:extLst>
            <a:ext uri="{FF2B5EF4-FFF2-40B4-BE49-F238E27FC236}">
              <a16:creationId xmlns:a16="http://schemas.microsoft.com/office/drawing/2014/main" id="{170EDFC5-D996-4091-9842-9530DBACE833}"/>
            </a:ext>
          </a:extLst>
        </xdr:cNvPr>
        <xdr:cNvSpPr/>
      </xdr:nvSpPr>
      <xdr:spPr>
        <a:xfrm>
          <a:off x="1968500" y="173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35052</xdr:rowOff>
    </xdr:from>
    <xdr:to>
      <xdr:col>15</xdr:col>
      <xdr:colOff>50800</xdr:colOff>
      <xdr:row>101</xdr:row>
      <xdr:rowOff>62485</xdr:rowOff>
    </xdr:to>
    <xdr:cxnSp macro="">
      <xdr:nvCxnSpPr>
        <xdr:cNvPr id="322" name="直線コネクタ 321">
          <a:extLst>
            <a:ext uri="{FF2B5EF4-FFF2-40B4-BE49-F238E27FC236}">
              <a16:creationId xmlns:a16="http://schemas.microsoft.com/office/drawing/2014/main" id="{F4562766-4BF0-49EE-913D-3A8AB35BE731}"/>
            </a:ext>
          </a:extLst>
        </xdr:cNvPr>
        <xdr:cNvCxnSpPr/>
      </xdr:nvCxnSpPr>
      <xdr:spPr>
        <a:xfrm>
          <a:off x="2019300" y="1735150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323" name="n_1aveValue【市民会館】&#10;有形固定資産減価償却率">
          <a:extLst>
            <a:ext uri="{FF2B5EF4-FFF2-40B4-BE49-F238E27FC236}">
              <a16:creationId xmlns:a16="http://schemas.microsoft.com/office/drawing/2014/main" id="{5F24C994-72FD-4C0D-83F9-8D3E9EA5A545}"/>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58690</xdr:rowOff>
    </xdr:from>
    <xdr:ext cx="405111" cy="259045"/>
    <xdr:sp macro="" textlink="">
      <xdr:nvSpPr>
        <xdr:cNvPr id="324" name="n_2aveValue【市民会館】&#10;有形固定資産減価償却率">
          <a:extLst>
            <a:ext uri="{FF2B5EF4-FFF2-40B4-BE49-F238E27FC236}">
              <a16:creationId xmlns:a16="http://schemas.microsoft.com/office/drawing/2014/main" id="{8DA5884B-0708-4E5C-A964-AE10112C8E58}"/>
            </a:ext>
          </a:extLst>
        </xdr:cNvPr>
        <xdr:cNvSpPr txBox="1"/>
      </xdr:nvSpPr>
      <xdr:spPr>
        <a:xfrm>
          <a:off x="2705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12971</xdr:rowOff>
    </xdr:from>
    <xdr:ext cx="405111" cy="259045"/>
    <xdr:sp macro="" textlink="">
      <xdr:nvSpPr>
        <xdr:cNvPr id="325" name="n_3aveValue【市民会館】&#10;有形固定資産減価償却率">
          <a:extLst>
            <a:ext uri="{FF2B5EF4-FFF2-40B4-BE49-F238E27FC236}">
              <a16:creationId xmlns:a16="http://schemas.microsoft.com/office/drawing/2014/main" id="{D8BA243F-F789-47F4-8034-851E86E10AF7}"/>
            </a:ext>
          </a:extLst>
        </xdr:cNvPr>
        <xdr:cNvSpPr txBox="1"/>
      </xdr:nvSpPr>
      <xdr:spPr>
        <a:xfrm>
          <a:off x="1816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166388</xdr:rowOff>
    </xdr:from>
    <xdr:ext cx="405111" cy="259045"/>
    <xdr:sp macro="" textlink="">
      <xdr:nvSpPr>
        <xdr:cNvPr id="326" name="n_4aveValue【市民会館】&#10;有形固定資産減価償却率">
          <a:extLst>
            <a:ext uri="{FF2B5EF4-FFF2-40B4-BE49-F238E27FC236}">
              <a16:creationId xmlns:a16="http://schemas.microsoft.com/office/drawing/2014/main" id="{7C2A84B9-E3A5-4CB2-8CD8-095A38AEE157}"/>
            </a:ext>
          </a:extLst>
        </xdr:cNvPr>
        <xdr:cNvSpPr txBox="1"/>
      </xdr:nvSpPr>
      <xdr:spPr>
        <a:xfrm>
          <a:off x="927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17797</xdr:rowOff>
    </xdr:from>
    <xdr:ext cx="405111" cy="259045"/>
    <xdr:sp macro="" textlink="">
      <xdr:nvSpPr>
        <xdr:cNvPr id="327" name="n_1mainValue【市民会館】&#10;有形固定資産減価償却率">
          <a:extLst>
            <a:ext uri="{FF2B5EF4-FFF2-40B4-BE49-F238E27FC236}">
              <a16:creationId xmlns:a16="http://schemas.microsoft.com/office/drawing/2014/main" id="{A90AEA7E-7CB1-4BBA-9A20-B7E5CF109305}"/>
            </a:ext>
          </a:extLst>
        </xdr:cNvPr>
        <xdr:cNvSpPr txBox="1"/>
      </xdr:nvSpPr>
      <xdr:spPr>
        <a:xfrm>
          <a:off x="35820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129812</xdr:rowOff>
    </xdr:from>
    <xdr:ext cx="405111" cy="259045"/>
    <xdr:sp macro="" textlink="">
      <xdr:nvSpPr>
        <xdr:cNvPr id="328" name="n_2mainValue【市民会館】&#10;有形固定資産減価償却率">
          <a:extLst>
            <a:ext uri="{FF2B5EF4-FFF2-40B4-BE49-F238E27FC236}">
              <a16:creationId xmlns:a16="http://schemas.microsoft.com/office/drawing/2014/main" id="{9C6174F5-3A07-4D23-BC55-7E25C0C4751C}"/>
            </a:ext>
          </a:extLst>
        </xdr:cNvPr>
        <xdr:cNvSpPr txBox="1"/>
      </xdr:nvSpPr>
      <xdr:spPr>
        <a:xfrm>
          <a:off x="2705744" y="171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102379</xdr:rowOff>
    </xdr:from>
    <xdr:ext cx="405111" cy="259045"/>
    <xdr:sp macro="" textlink="">
      <xdr:nvSpPr>
        <xdr:cNvPr id="329" name="n_3mainValue【市民会館】&#10;有形固定資産減価償却率">
          <a:extLst>
            <a:ext uri="{FF2B5EF4-FFF2-40B4-BE49-F238E27FC236}">
              <a16:creationId xmlns:a16="http://schemas.microsoft.com/office/drawing/2014/main" id="{2B4FAAB8-331C-4FE5-8EA1-E9D15DD32A02}"/>
            </a:ext>
          </a:extLst>
        </xdr:cNvPr>
        <xdr:cNvSpPr txBox="1"/>
      </xdr:nvSpPr>
      <xdr:spPr>
        <a:xfrm>
          <a:off x="1816744" y="1707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32D7F19C-A687-4756-853A-43F464F788D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A33570FC-545B-4DCF-A93D-483A34F7BD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6A187EE0-79C4-453B-89C8-994BEB67FF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474CF678-318D-4BF4-A01F-9AA1F13F18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6C981EEF-5646-4551-A408-EF346CD36E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CEA7A59C-4467-44E9-B4EB-B71BF3E84B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87F9A361-1B80-4A79-8D3F-7C5677D383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00C64C91-DB45-4291-AC7C-1C28381769C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30EC99C5-9846-4C86-BC44-65EB6262620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474EC4FF-5FF0-4588-8997-A19C06E0E9E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40" name="テキスト ボックス 339">
          <a:extLst>
            <a:ext uri="{FF2B5EF4-FFF2-40B4-BE49-F238E27FC236}">
              <a16:creationId xmlns:a16="http://schemas.microsoft.com/office/drawing/2014/main" id="{937F9082-CB52-48CB-8974-5506D0286211}"/>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41" name="直線コネクタ 340">
          <a:extLst>
            <a:ext uri="{FF2B5EF4-FFF2-40B4-BE49-F238E27FC236}">
              <a16:creationId xmlns:a16="http://schemas.microsoft.com/office/drawing/2014/main" id="{C4E2E8A2-0992-4E0B-ADAE-E12268A7963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2" name="テキスト ボックス 341">
          <a:extLst>
            <a:ext uri="{FF2B5EF4-FFF2-40B4-BE49-F238E27FC236}">
              <a16:creationId xmlns:a16="http://schemas.microsoft.com/office/drawing/2014/main" id="{8BE055C1-815A-485F-9EAE-C05EB557697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3" name="直線コネクタ 342">
          <a:extLst>
            <a:ext uri="{FF2B5EF4-FFF2-40B4-BE49-F238E27FC236}">
              <a16:creationId xmlns:a16="http://schemas.microsoft.com/office/drawing/2014/main" id="{483F273A-A61C-4CA4-99AE-D41AB1A67DB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4" name="テキスト ボックス 343">
          <a:extLst>
            <a:ext uri="{FF2B5EF4-FFF2-40B4-BE49-F238E27FC236}">
              <a16:creationId xmlns:a16="http://schemas.microsoft.com/office/drawing/2014/main" id="{6D2606FC-69C3-43E5-B76E-99ECF6E6473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5" name="直線コネクタ 344">
          <a:extLst>
            <a:ext uri="{FF2B5EF4-FFF2-40B4-BE49-F238E27FC236}">
              <a16:creationId xmlns:a16="http://schemas.microsoft.com/office/drawing/2014/main" id="{1FC2E6A1-9509-48AE-AAE7-AB1FBD59250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6" name="テキスト ボックス 345">
          <a:extLst>
            <a:ext uri="{FF2B5EF4-FFF2-40B4-BE49-F238E27FC236}">
              <a16:creationId xmlns:a16="http://schemas.microsoft.com/office/drawing/2014/main" id="{481A32E3-FCD8-467D-8A19-B099A97D5C0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7" name="直線コネクタ 346">
          <a:extLst>
            <a:ext uri="{FF2B5EF4-FFF2-40B4-BE49-F238E27FC236}">
              <a16:creationId xmlns:a16="http://schemas.microsoft.com/office/drawing/2014/main" id="{689C8818-C4AB-49F5-A2E0-542460B55D2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8" name="テキスト ボックス 347">
          <a:extLst>
            <a:ext uri="{FF2B5EF4-FFF2-40B4-BE49-F238E27FC236}">
              <a16:creationId xmlns:a16="http://schemas.microsoft.com/office/drawing/2014/main" id="{A3EE26FF-B0FE-451D-B512-B9F37E56DD4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9" name="直線コネクタ 348">
          <a:extLst>
            <a:ext uri="{FF2B5EF4-FFF2-40B4-BE49-F238E27FC236}">
              <a16:creationId xmlns:a16="http://schemas.microsoft.com/office/drawing/2014/main" id="{68A44A98-CF92-4CE9-AE2F-1FBC21C91A3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0" name="テキスト ボックス 349">
          <a:extLst>
            <a:ext uri="{FF2B5EF4-FFF2-40B4-BE49-F238E27FC236}">
              <a16:creationId xmlns:a16="http://schemas.microsoft.com/office/drawing/2014/main" id="{20A94D66-53C8-42EC-8AE4-6BF2A76AF30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A22261E6-DC60-4672-B9FF-493B618DDC1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C38AE343-72CA-45AE-A75D-4A141699E6B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241DCEF8-DD7E-4236-8CD9-9F685D878DD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354" name="直線コネクタ 353">
          <a:extLst>
            <a:ext uri="{FF2B5EF4-FFF2-40B4-BE49-F238E27FC236}">
              <a16:creationId xmlns:a16="http://schemas.microsoft.com/office/drawing/2014/main" id="{69372D64-63A3-4416-98C0-605850CB2F25}"/>
            </a:ext>
          </a:extLst>
        </xdr:cNvPr>
        <xdr:cNvCxnSpPr/>
      </xdr:nvCxnSpPr>
      <xdr:spPr>
        <a:xfrm flipV="1">
          <a:off x="10476865"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55" name="【市民会館】&#10;一人当たり面積最小値テキスト">
          <a:extLst>
            <a:ext uri="{FF2B5EF4-FFF2-40B4-BE49-F238E27FC236}">
              <a16:creationId xmlns:a16="http://schemas.microsoft.com/office/drawing/2014/main" id="{D71FCA03-93F4-4C19-9E33-D6C1506A1B65}"/>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56" name="直線コネクタ 355">
          <a:extLst>
            <a:ext uri="{FF2B5EF4-FFF2-40B4-BE49-F238E27FC236}">
              <a16:creationId xmlns:a16="http://schemas.microsoft.com/office/drawing/2014/main" id="{6E052DAB-6553-4580-8F5A-7C13AC02E56E}"/>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357" name="【市民会館】&#10;一人当たり面積最大値テキスト">
          <a:extLst>
            <a:ext uri="{FF2B5EF4-FFF2-40B4-BE49-F238E27FC236}">
              <a16:creationId xmlns:a16="http://schemas.microsoft.com/office/drawing/2014/main" id="{E9642D2D-8A46-49F6-98C2-0ACBF060B8A7}"/>
            </a:ext>
          </a:extLst>
        </xdr:cNvPr>
        <xdr:cNvSpPr txBox="1"/>
      </xdr:nvSpPr>
      <xdr:spPr>
        <a:xfrm>
          <a:off x="10515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358" name="直線コネクタ 357">
          <a:extLst>
            <a:ext uri="{FF2B5EF4-FFF2-40B4-BE49-F238E27FC236}">
              <a16:creationId xmlns:a16="http://schemas.microsoft.com/office/drawing/2014/main" id="{0F1514D8-BB46-4153-8EED-C856EA55CED6}"/>
            </a:ext>
          </a:extLst>
        </xdr:cNvPr>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132097</xdr:rowOff>
    </xdr:from>
    <xdr:ext cx="469744" cy="259045"/>
    <xdr:sp macro="" textlink="">
      <xdr:nvSpPr>
        <xdr:cNvPr id="359" name="【市民会館】&#10;一人当たり面積平均値テキスト">
          <a:extLst>
            <a:ext uri="{FF2B5EF4-FFF2-40B4-BE49-F238E27FC236}">
              <a16:creationId xmlns:a16="http://schemas.microsoft.com/office/drawing/2014/main" id="{5D0EF981-2E6A-4FC5-AC02-7D93D1426ADE}"/>
            </a:ext>
          </a:extLst>
        </xdr:cNvPr>
        <xdr:cNvSpPr txBox="1"/>
      </xdr:nvSpPr>
      <xdr:spPr>
        <a:xfrm>
          <a:off x="10515600" y="1779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360" name="フローチャート: 判断 359">
          <a:extLst>
            <a:ext uri="{FF2B5EF4-FFF2-40B4-BE49-F238E27FC236}">
              <a16:creationId xmlns:a16="http://schemas.microsoft.com/office/drawing/2014/main" id="{1A81668B-F6BA-4977-B809-5E1DC1E6C04C}"/>
            </a:ext>
          </a:extLst>
        </xdr:cNvPr>
        <xdr:cNvSpPr/>
      </xdr:nvSpPr>
      <xdr:spPr>
        <a:xfrm>
          <a:off x="10426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61" name="フローチャート: 判断 360">
          <a:extLst>
            <a:ext uri="{FF2B5EF4-FFF2-40B4-BE49-F238E27FC236}">
              <a16:creationId xmlns:a16="http://schemas.microsoft.com/office/drawing/2014/main" id="{EC50922C-93D6-4C58-AA05-014CDE4C1345}"/>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62" name="フローチャート: 判断 361">
          <a:extLst>
            <a:ext uri="{FF2B5EF4-FFF2-40B4-BE49-F238E27FC236}">
              <a16:creationId xmlns:a16="http://schemas.microsoft.com/office/drawing/2014/main" id="{CAD39019-F71F-4933-8982-C78576B53BF1}"/>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363" name="フローチャート: 判断 362">
          <a:extLst>
            <a:ext uri="{FF2B5EF4-FFF2-40B4-BE49-F238E27FC236}">
              <a16:creationId xmlns:a16="http://schemas.microsoft.com/office/drawing/2014/main" id="{42E2555B-D91A-4A55-966B-5FBE15E1C158}"/>
            </a:ext>
          </a:extLst>
        </xdr:cNvPr>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364" name="フローチャート: 判断 363">
          <a:extLst>
            <a:ext uri="{FF2B5EF4-FFF2-40B4-BE49-F238E27FC236}">
              <a16:creationId xmlns:a16="http://schemas.microsoft.com/office/drawing/2014/main" id="{20CE4645-21F3-4E83-BCE9-4D180E032B66}"/>
            </a:ext>
          </a:extLst>
        </xdr:cNvPr>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80E0AF45-CF52-4BB6-9FE8-AE7CED9CF9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88093A61-12E8-4FE1-9109-CE705ED4F3A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003378B-2881-45CF-982D-8562389CD05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DEAD63BD-6BF9-451A-B0DE-FBB9075451D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806F1E83-FD65-4BCE-8B6C-9465DA1292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370" name="楕円 369">
          <a:extLst>
            <a:ext uri="{FF2B5EF4-FFF2-40B4-BE49-F238E27FC236}">
              <a16:creationId xmlns:a16="http://schemas.microsoft.com/office/drawing/2014/main" id="{F8B5A904-CDD4-4B12-BAAE-1ED21B096C52}"/>
            </a:ext>
          </a:extLst>
        </xdr:cNvPr>
        <xdr:cNvSpPr/>
      </xdr:nvSpPr>
      <xdr:spPr>
        <a:xfrm>
          <a:off x="10426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121938</xdr:rowOff>
    </xdr:from>
    <xdr:ext cx="469744" cy="259045"/>
    <xdr:sp macro="" textlink="">
      <xdr:nvSpPr>
        <xdr:cNvPr id="371" name="【市民会館】&#10;一人当たり面積該当値テキスト">
          <a:extLst>
            <a:ext uri="{FF2B5EF4-FFF2-40B4-BE49-F238E27FC236}">
              <a16:creationId xmlns:a16="http://schemas.microsoft.com/office/drawing/2014/main" id="{AC7858BB-1559-4CA4-9CB5-6FE847071573}"/>
            </a:ext>
          </a:extLst>
        </xdr:cNvPr>
        <xdr:cNvSpPr txBox="1"/>
      </xdr:nvSpPr>
      <xdr:spPr>
        <a:xfrm>
          <a:off x="10515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372" name="楕円 371">
          <a:extLst>
            <a:ext uri="{FF2B5EF4-FFF2-40B4-BE49-F238E27FC236}">
              <a16:creationId xmlns:a16="http://schemas.microsoft.com/office/drawing/2014/main" id="{F63918CF-EE61-47A7-87EF-51164CB13025}"/>
            </a:ext>
          </a:extLst>
        </xdr:cNvPr>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22861</xdr:rowOff>
    </xdr:from>
    <xdr:to>
      <xdr:col>55</xdr:col>
      <xdr:colOff>0</xdr:colOff>
      <xdr:row>106</xdr:row>
      <xdr:rowOff>45720</xdr:rowOff>
    </xdr:to>
    <xdr:cxnSp macro="">
      <xdr:nvCxnSpPr>
        <xdr:cNvPr id="373" name="直線コネクタ 372">
          <a:extLst>
            <a:ext uri="{FF2B5EF4-FFF2-40B4-BE49-F238E27FC236}">
              <a16:creationId xmlns:a16="http://schemas.microsoft.com/office/drawing/2014/main" id="{4F804775-1412-4F04-9E6C-3D047224ECED}"/>
            </a:ext>
          </a:extLst>
        </xdr:cNvPr>
        <xdr:cNvCxnSpPr/>
      </xdr:nvCxnSpPr>
      <xdr:spPr>
        <a:xfrm flipV="1">
          <a:off x="9639300" y="181965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10161</xdr:rowOff>
    </xdr:from>
    <xdr:to>
      <xdr:col>46</xdr:col>
      <xdr:colOff>38100</xdr:colOff>
      <xdr:row>106</xdr:row>
      <xdr:rowOff>111761</xdr:rowOff>
    </xdr:to>
    <xdr:sp macro="" textlink="">
      <xdr:nvSpPr>
        <xdr:cNvPr id="374" name="楕円 373">
          <a:extLst>
            <a:ext uri="{FF2B5EF4-FFF2-40B4-BE49-F238E27FC236}">
              <a16:creationId xmlns:a16="http://schemas.microsoft.com/office/drawing/2014/main" id="{5896E527-9C30-430C-8DE5-07C98DB0794E}"/>
            </a:ext>
          </a:extLst>
        </xdr:cNvPr>
        <xdr:cNvSpPr/>
      </xdr:nvSpPr>
      <xdr:spPr>
        <a:xfrm>
          <a:off x="8699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45720</xdr:rowOff>
    </xdr:from>
    <xdr:to>
      <xdr:col>50</xdr:col>
      <xdr:colOff>114300</xdr:colOff>
      <xdr:row>106</xdr:row>
      <xdr:rowOff>60961</xdr:rowOff>
    </xdr:to>
    <xdr:cxnSp macro="">
      <xdr:nvCxnSpPr>
        <xdr:cNvPr id="375" name="直線コネクタ 374">
          <a:extLst>
            <a:ext uri="{FF2B5EF4-FFF2-40B4-BE49-F238E27FC236}">
              <a16:creationId xmlns:a16="http://schemas.microsoft.com/office/drawing/2014/main" id="{82A0C39F-C364-40DD-BE9D-76C557901DC9}"/>
            </a:ext>
          </a:extLst>
        </xdr:cNvPr>
        <xdr:cNvCxnSpPr/>
      </xdr:nvCxnSpPr>
      <xdr:spPr>
        <a:xfrm flipV="1">
          <a:off x="8750300" y="18219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21589</xdr:rowOff>
    </xdr:from>
    <xdr:to>
      <xdr:col>41</xdr:col>
      <xdr:colOff>101600</xdr:colOff>
      <xdr:row>106</xdr:row>
      <xdr:rowOff>123189</xdr:rowOff>
    </xdr:to>
    <xdr:sp macro="" textlink="">
      <xdr:nvSpPr>
        <xdr:cNvPr id="376" name="楕円 375">
          <a:extLst>
            <a:ext uri="{FF2B5EF4-FFF2-40B4-BE49-F238E27FC236}">
              <a16:creationId xmlns:a16="http://schemas.microsoft.com/office/drawing/2014/main" id="{DA7E7616-C306-40D9-B4F1-CDCDD54C5AB6}"/>
            </a:ext>
          </a:extLst>
        </xdr:cNvPr>
        <xdr:cNvSpPr/>
      </xdr:nvSpPr>
      <xdr:spPr>
        <a:xfrm>
          <a:off x="781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60961</xdr:rowOff>
    </xdr:from>
    <xdr:to>
      <xdr:col>45</xdr:col>
      <xdr:colOff>177800</xdr:colOff>
      <xdr:row>106</xdr:row>
      <xdr:rowOff>72389</xdr:rowOff>
    </xdr:to>
    <xdr:cxnSp macro="">
      <xdr:nvCxnSpPr>
        <xdr:cNvPr id="377" name="直線コネクタ 376">
          <a:extLst>
            <a:ext uri="{FF2B5EF4-FFF2-40B4-BE49-F238E27FC236}">
              <a16:creationId xmlns:a16="http://schemas.microsoft.com/office/drawing/2014/main" id="{9C91C665-F8C5-4CEB-8404-626F89483493}"/>
            </a:ext>
          </a:extLst>
        </xdr:cNvPr>
        <xdr:cNvCxnSpPr/>
      </xdr:nvCxnSpPr>
      <xdr:spPr>
        <a:xfrm flipV="1">
          <a:off x="7861300" y="182346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378" name="n_1aveValue【市民会館】&#10;一人当たり面積">
          <a:extLst>
            <a:ext uri="{FF2B5EF4-FFF2-40B4-BE49-F238E27FC236}">
              <a16:creationId xmlns:a16="http://schemas.microsoft.com/office/drawing/2014/main" id="{070522C4-F027-4C1E-A1FD-A719C6F00EBA}"/>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79" name="n_2aveValue【市民会館】&#10;一人当たり面積">
          <a:extLst>
            <a:ext uri="{FF2B5EF4-FFF2-40B4-BE49-F238E27FC236}">
              <a16:creationId xmlns:a16="http://schemas.microsoft.com/office/drawing/2014/main" id="{75BD67F3-2683-4B26-91B1-C9FAA691D47E}"/>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21607</xdr:rowOff>
    </xdr:from>
    <xdr:ext cx="469744" cy="259045"/>
    <xdr:sp macro="" textlink="">
      <xdr:nvSpPr>
        <xdr:cNvPr id="380" name="n_3aveValue【市民会館】&#10;一人当たり面積">
          <a:extLst>
            <a:ext uri="{FF2B5EF4-FFF2-40B4-BE49-F238E27FC236}">
              <a16:creationId xmlns:a16="http://schemas.microsoft.com/office/drawing/2014/main" id="{3C183C82-9452-4AA8-956E-33E2D2F46D0E}"/>
            </a:ext>
          </a:extLst>
        </xdr:cNvPr>
        <xdr:cNvSpPr txBox="1"/>
      </xdr:nvSpPr>
      <xdr:spPr>
        <a:xfrm>
          <a:off x="7626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381" name="n_4aveValue【市民会館】&#10;一人当たり面積">
          <a:extLst>
            <a:ext uri="{FF2B5EF4-FFF2-40B4-BE49-F238E27FC236}">
              <a16:creationId xmlns:a16="http://schemas.microsoft.com/office/drawing/2014/main" id="{272C1B61-82BA-4675-A58F-8B9808A60ED7}"/>
            </a:ext>
          </a:extLst>
        </xdr:cNvPr>
        <xdr:cNvSpPr txBox="1"/>
      </xdr:nvSpPr>
      <xdr:spPr>
        <a:xfrm>
          <a:off x="6737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87647</xdr:rowOff>
    </xdr:from>
    <xdr:ext cx="469744" cy="259045"/>
    <xdr:sp macro="" textlink="">
      <xdr:nvSpPr>
        <xdr:cNvPr id="382" name="n_1mainValue【市民会館】&#10;一人当たり面積">
          <a:extLst>
            <a:ext uri="{FF2B5EF4-FFF2-40B4-BE49-F238E27FC236}">
              <a16:creationId xmlns:a16="http://schemas.microsoft.com/office/drawing/2014/main" id="{9A6128CA-EE85-4AE3-84D5-1D211A229A5C}"/>
            </a:ext>
          </a:extLst>
        </xdr:cNvPr>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102888</xdr:rowOff>
    </xdr:from>
    <xdr:ext cx="469744" cy="259045"/>
    <xdr:sp macro="" textlink="">
      <xdr:nvSpPr>
        <xdr:cNvPr id="383" name="n_2mainValue【市民会館】&#10;一人当たり面積">
          <a:extLst>
            <a:ext uri="{FF2B5EF4-FFF2-40B4-BE49-F238E27FC236}">
              <a16:creationId xmlns:a16="http://schemas.microsoft.com/office/drawing/2014/main" id="{65EA0745-2BF8-487A-BCE8-525C2ACC452E}"/>
            </a:ext>
          </a:extLst>
        </xdr:cNvPr>
        <xdr:cNvSpPr txBox="1"/>
      </xdr:nvSpPr>
      <xdr:spPr>
        <a:xfrm>
          <a:off x="8515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114316</xdr:rowOff>
    </xdr:from>
    <xdr:ext cx="469744" cy="259045"/>
    <xdr:sp macro="" textlink="">
      <xdr:nvSpPr>
        <xdr:cNvPr id="384" name="n_3mainValue【市民会館】&#10;一人当たり面積">
          <a:extLst>
            <a:ext uri="{FF2B5EF4-FFF2-40B4-BE49-F238E27FC236}">
              <a16:creationId xmlns:a16="http://schemas.microsoft.com/office/drawing/2014/main" id="{EE0792A7-4642-49D5-A02F-904AE15FCBFD}"/>
            </a:ext>
          </a:extLst>
        </xdr:cNvPr>
        <xdr:cNvSpPr txBox="1"/>
      </xdr:nvSpPr>
      <xdr:spPr>
        <a:xfrm>
          <a:off x="7626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C5136D03-A574-4F1F-9193-03D79EDC2F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BD1A67C7-6890-498C-ACF1-2788F520426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CBC650FA-25D9-4E28-A200-1176EB894C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2CF4CE0D-15F0-48B0-A72B-0544E244A9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771B5F63-EFEC-411A-A5E0-AB25E28C01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3047679E-8E97-40BC-9780-24806C39D8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04769703-51B0-402F-B25A-3E7DFFF45A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AA609E0E-61A1-4D2C-97C3-5C8EB19312D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D7C81BB7-53B2-46BD-8E91-9CE3C4A784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6FE813B4-A2D3-4B02-8004-A82BBB72BF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F54C3C32-2F34-41D5-BFBA-3DAD0D5905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A26DD7C1-D915-4B6B-A560-D9681E0BB1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DF50A017-AD68-48F2-A5D7-619B23B801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2BCF54F9-6377-4F10-B743-0B0691737C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1641F64D-7C2D-4CCB-8A5F-1ACA7DEB64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AA31DC8C-6A17-412C-9F7E-BBF3C1E8086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538453DB-C4A8-4BDA-AA6D-AB04685DA7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B994147F-9B47-40F0-AA21-04198503E2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29EFF83C-F053-400F-90F5-E709C7965A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3F48A29F-38E3-4E74-8D44-7E8E175CAD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44ADAD37-4230-457F-84F6-097C3485A0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80A2EDDE-CEB5-43B4-B8B0-A8D5BD2079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6A8E8534-E6F5-408D-9AAD-40BC6BE927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C695E197-A9D1-40BC-BF35-522DD4E578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0EAF7DAE-8D24-4E72-BDEA-5578354898E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BD8DE669-8A3F-40A5-AAF2-0213772125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4F5BD3FB-99E8-4773-BE33-C3ACC1AF6B1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a:extLst>
            <a:ext uri="{FF2B5EF4-FFF2-40B4-BE49-F238E27FC236}">
              <a16:creationId xmlns:a16="http://schemas.microsoft.com/office/drawing/2014/main" id="{BCD4F48C-08E9-44C0-BB2B-F55B145B388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3" name="テキスト ボックス 412">
          <a:extLst>
            <a:ext uri="{FF2B5EF4-FFF2-40B4-BE49-F238E27FC236}">
              <a16:creationId xmlns:a16="http://schemas.microsoft.com/office/drawing/2014/main" id="{DB07753A-005F-4A74-BF5B-B7BE1AE9AB3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a:extLst>
            <a:ext uri="{FF2B5EF4-FFF2-40B4-BE49-F238E27FC236}">
              <a16:creationId xmlns:a16="http://schemas.microsoft.com/office/drawing/2014/main" id="{AEDE6583-F993-4DF5-83DC-25B766C432C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a:extLst>
            <a:ext uri="{FF2B5EF4-FFF2-40B4-BE49-F238E27FC236}">
              <a16:creationId xmlns:a16="http://schemas.microsoft.com/office/drawing/2014/main" id="{846F4E1C-E05B-43ED-AB89-7FE8EA1E81C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a:extLst>
            <a:ext uri="{FF2B5EF4-FFF2-40B4-BE49-F238E27FC236}">
              <a16:creationId xmlns:a16="http://schemas.microsoft.com/office/drawing/2014/main" id="{7CC86537-DE5B-4423-81A1-BB767BE642F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a:extLst>
            <a:ext uri="{FF2B5EF4-FFF2-40B4-BE49-F238E27FC236}">
              <a16:creationId xmlns:a16="http://schemas.microsoft.com/office/drawing/2014/main" id="{16184DDC-3E90-49B2-A077-DCB6B9ADF8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a:extLst>
            <a:ext uri="{FF2B5EF4-FFF2-40B4-BE49-F238E27FC236}">
              <a16:creationId xmlns:a16="http://schemas.microsoft.com/office/drawing/2014/main" id="{1412CF91-35F8-48D4-9911-E92FF02D41B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a:extLst>
            <a:ext uri="{FF2B5EF4-FFF2-40B4-BE49-F238E27FC236}">
              <a16:creationId xmlns:a16="http://schemas.microsoft.com/office/drawing/2014/main" id="{FD8FCB1F-6B7B-4BB7-9ADB-549B0A8C7E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a:extLst>
            <a:ext uri="{FF2B5EF4-FFF2-40B4-BE49-F238E27FC236}">
              <a16:creationId xmlns:a16="http://schemas.microsoft.com/office/drawing/2014/main" id="{10EE2BEA-47E2-41D3-BCD4-65D7B753259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1" name="テキスト ボックス 420">
          <a:extLst>
            <a:ext uri="{FF2B5EF4-FFF2-40B4-BE49-F238E27FC236}">
              <a16:creationId xmlns:a16="http://schemas.microsoft.com/office/drawing/2014/main" id="{D15B1A5F-3A1A-488E-9D37-A3055228066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a:extLst>
            <a:ext uri="{FF2B5EF4-FFF2-40B4-BE49-F238E27FC236}">
              <a16:creationId xmlns:a16="http://schemas.microsoft.com/office/drawing/2014/main" id="{BCBB3AF3-89C5-4190-8FF5-97AE679B4D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3" name="テキスト ボックス 422">
          <a:extLst>
            <a:ext uri="{FF2B5EF4-FFF2-40B4-BE49-F238E27FC236}">
              <a16:creationId xmlns:a16="http://schemas.microsoft.com/office/drawing/2014/main" id="{AB3331C5-AEEC-484A-80A9-95FE96EC9E1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a:extLst>
            <a:ext uri="{FF2B5EF4-FFF2-40B4-BE49-F238E27FC236}">
              <a16:creationId xmlns:a16="http://schemas.microsoft.com/office/drawing/2014/main" id="{1ECE0A78-6D23-4F4A-BF7F-6078C5B1459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425" name="直線コネクタ 424">
          <a:extLst>
            <a:ext uri="{FF2B5EF4-FFF2-40B4-BE49-F238E27FC236}">
              <a16:creationId xmlns:a16="http://schemas.microsoft.com/office/drawing/2014/main" id="{748C5FA0-40FA-45E7-9C40-F72298B24151}"/>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26" name="【保健センター・保健所】&#10;有形固定資産減価償却率最小値テキスト">
          <a:extLst>
            <a:ext uri="{FF2B5EF4-FFF2-40B4-BE49-F238E27FC236}">
              <a16:creationId xmlns:a16="http://schemas.microsoft.com/office/drawing/2014/main" id="{436BF3B1-15A1-4A02-B3AB-20DD5E27E57B}"/>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27" name="直線コネクタ 426">
          <a:extLst>
            <a:ext uri="{FF2B5EF4-FFF2-40B4-BE49-F238E27FC236}">
              <a16:creationId xmlns:a16="http://schemas.microsoft.com/office/drawing/2014/main" id="{85291A7C-7B67-4CD3-97A5-0A6B19254F7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428" name="【保健センター・保健所】&#10;有形固定資産減価償却率最大値テキスト">
          <a:extLst>
            <a:ext uri="{FF2B5EF4-FFF2-40B4-BE49-F238E27FC236}">
              <a16:creationId xmlns:a16="http://schemas.microsoft.com/office/drawing/2014/main" id="{49059E85-E5D7-4EE5-88AD-FDD5C4DE6325}"/>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429" name="直線コネクタ 428">
          <a:extLst>
            <a:ext uri="{FF2B5EF4-FFF2-40B4-BE49-F238E27FC236}">
              <a16:creationId xmlns:a16="http://schemas.microsoft.com/office/drawing/2014/main" id="{C15E9985-66C9-4B44-955F-31B65EA7DDD7}"/>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430" name="【保健センター・保健所】&#10;有形固定資産減価償却率平均値テキスト">
          <a:extLst>
            <a:ext uri="{FF2B5EF4-FFF2-40B4-BE49-F238E27FC236}">
              <a16:creationId xmlns:a16="http://schemas.microsoft.com/office/drawing/2014/main" id="{7F1612A4-C90F-4D8E-B94D-6772C2E03E54}"/>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31" name="フローチャート: 判断 430">
          <a:extLst>
            <a:ext uri="{FF2B5EF4-FFF2-40B4-BE49-F238E27FC236}">
              <a16:creationId xmlns:a16="http://schemas.microsoft.com/office/drawing/2014/main" id="{6F9DD709-D1C1-4F02-B0F6-C444744FD2D0}"/>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432" name="フローチャート: 判断 431">
          <a:extLst>
            <a:ext uri="{FF2B5EF4-FFF2-40B4-BE49-F238E27FC236}">
              <a16:creationId xmlns:a16="http://schemas.microsoft.com/office/drawing/2014/main" id="{B3A94877-08FD-426F-A216-DE3E70201717}"/>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433" name="フローチャート: 判断 432">
          <a:extLst>
            <a:ext uri="{FF2B5EF4-FFF2-40B4-BE49-F238E27FC236}">
              <a16:creationId xmlns:a16="http://schemas.microsoft.com/office/drawing/2014/main" id="{1574FEE5-94A0-4B9C-BEB5-9F21521FBBEE}"/>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434" name="フローチャート: 判断 433">
          <a:extLst>
            <a:ext uri="{FF2B5EF4-FFF2-40B4-BE49-F238E27FC236}">
              <a16:creationId xmlns:a16="http://schemas.microsoft.com/office/drawing/2014/main" id="{49297C1B-5B7B-4BA9-BAC9-D63BB41B9A8D}"/>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435" name="フローチャート: 判断 434">
          <a:extLst>
            <a:ext uri="{FF2B5EF4-FFF2-40B4-BE49-F238E27FC236}">
              <a16:creationId xmlns:a16="http://schemas.microsoft.com/office/drawing/2014/main" id="{15832E2A-ABC7-4BF4-BF86-71FEB64F4705}"/>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420A8198-D6F9-4D17-9B95-B4969CEBD4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6B681D73-6CC6-4E0C-9899-2C23E5F7E0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D022BADE-F81B-4F2A-92E3-FEFDE04F29C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43D12DE6-5D68-4FE5-A4E5-4923226001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19146463-869F-464B-8835-8B9340B609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48260</xdr:rowOff>
    </xdr:from>
    <xdr:to>
      <xdr:col>85</xdr:col>
      <xdr:colOff>177800</xdr:colOff>
      <xdr:row>58</xdr:row>
      <xdr:rowOff>149860</xdr:rowOff>
    </xdr:to>
    <xdr:sp macro="" textlink="">
      <xdr:nvSpPr>
        <xdr:cNvPr id="441" name="楕円 440">
          <a:extLst>
            <a:ext uri="{FF2B5EF4-FFF2-40B4-BE49-F238E27FC236}">
              <a16:creationId xmlns:a16="http://schemas.microsoft.com/office/drawing/2014/main" id="{E00AD703-DC23-4A7A-9879-EC94E8CB10A2}"/>
            </a:ext>
          </a:extLst>
        </xdr:cNvPr>
        <xdr:cNvSpPr/>
      </xdr:nvSpPr>
      <xdr:spPr>
        <a:xfrm>
          <a:off x="162687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71137</xdr:rowOff>
    </xdr:from>
    <xdr:ext cx="405111" cy="259045"/>
    <xdr:sp macro="" textlink="">
      <xdr:nvSpPr>
        <xdr:cNvPr id="442" name="【保健センター・保健所】&#10;有形固定資産減価償却率該当値テキスト">
          <a:extLst>
            <a:ext uri="{FF2B5EF4-FFF2-40B4-BE49-F238E27FC236}">
              <a16:creationId xmlns:a16="http://schemas.microsoft.com/office/drawing/2014/main" id="{127D7451-5E3B-4F2F-B567-159E6BFFC8B8}"/>
            </a:ext>
          </a:extLst>
        </xdr:cNvPr>
        <xdr:cNvSpPr txBox="1"/>
      </xdr:nvSpPr>
      <xdr:spPr>
        <a:xfrm>
          <a:off x="16357600"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xdr:rowOff>
    </xdr:from>
    <xdr:to>
      <xdr:col>81</xdr:col>
      <xdr:colOff>101600</xdr:colOff>
      <xdr:row>58</xdr:row>
      <xdr:rowOff>111760</xdr:rowOff>
    </xdr:to>
    <xdr:sp macro="" textlink="">
      <xdr:nvSpPr>
        <xdr:cNvPr id="443" name="楕円 442">
          <a:extLst>
            <a:ext uri="{FF2B5EF4-FFF2-40B4-BE49-F238E27FC236}">
              <a16:creationId xmlns:a16="http://schemas.microsoft.com/office/drawing/2014/main" id="{A712C997-A877-440C-A7B9-72248A6EF5A1}"/>
            </a:ext>
          </a:extLst>
        </xdr:cNvPr>
        <xdr:cNvSpPr/>
      </xdr:nvSpPr>
      <xdr:spPr>
        <a:xfrm>
          <a:off x="15430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60960</xdr:rowOff>
    </xdr:from>
    <xdr:to>
      <xdr:col>85</xdr:col>
      <xdr:colOff>127000</xdr:colOff>
      <xdr:row>58</xdr:row>
      <xdr:rowOff>99060</xdr:rowOff>
    </xdr:to>
    <xdr:cxnSp macro="">
      <xdr:nvCxnSpPr>
        <xdr:cNvPr id="444" name="直線コネクタ 443">
          <a:extLst>
            <a:ext uri="{FF2B5EF4-FFF2-40B4-BE49-F238E27FC236}">
              <a16:creationId xmlns:a16="http://schemas.microsoft.com/office/drawing/2014/main" id="{AD70F5F9-83CE-47D3-8097-C25A75723B96}"/>
            </a:ext>
          </a:extLst>
        </xdr:cNvPr>
        <xdr:cNvCxnSpPr/>
      </xdr:nvCxnSpPr>
      <xdr:spPr>
        <a:xfrm>
          <a:off x="15481300" y="10005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445" name="楕円 444">
          <a:extLst>
            <a:ext uri="{FF2B5EF4-FFF2-40B4-BE49-F238E27FC236}">
              <a16:creationId xmlns:a16="http://schemas.microsoft.com/office/drawing/2014/main" id="{E1C4EE29-C439-482F-B087-F607430CB16F}"/>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60960</xdr:rowOff>
    </xdr:to>
    <xdr:cxnSp macro="">
      <xdr:nvCxnSpPr>
        <xdr:cNvPr id="446" name="直線コネクタ 445">
          <a:extLst>
            <a:ext uri="{FF2B5EF4-FFF2-40B4-BE49-F238E27FC236}">
              <a16:creationId xmlns:a16="http://schemas.microsoft.com/office/drawing/2014/main" id="{B1CE849F-4D9E-4363-B0D0-32989D550965}"/>
            </a:ext>
          </a:extLst>
        </xdr:cNvPr>
        <xdr:cNvCxnSpPr/>
      </xdr:nvCxnSpPr>
      <xdr:spPr>
        <a:xfrm>
          <a:off x="14592300" y="9966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105410</xdr:rowOff>
    </xdr:from>
    <xdr:to>
      <xdr:col>72</xdr:col>
      <xdr:colOff>38100</xdr:colOff>
      <xdr:row>58</xdr:row>
      <xdr:rowOff>35560</xdr:rowOff>
    </xdr:to>
    <xdr:sp macro="" textlink="">
      <xdr:nvSpPr>
        <xdr:cNvPr id="447" name="楕円 446">
          <a:extLst>
            <a:ext uri="{FF2B5EF4-FFF2-40B4-BE49-F238E27FC236}">
              <a16:creationId xmlns:a16="http://schemas.microsoft.com/office/drawing/2014/main" id="{5DC97C56-648A-497A-9AD3-232D2C17BDCE}"/>
            </a:ext>
          </a:extLst>
        </xdr:cNvPr>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58</xdr:row>
      <xdr:rowOff>22860</xdr:rowOff>
    </xdr:to>
    <xdr:cxnSp macro="">
      <xdr:nvCxnSpPr>
        <xdr:cNvPr id="448" name="直線コネクタ 447">
          <a:extLst>
            <a:ext uri="{FF2B5EF4-FFF2-40B4-BE49-F238E27FC236}">
              <a16:creationId xmlns:a16="http://schemas.microsoft.com/office/drawing/2014/main" id="{66F603BA-0F1D-4B00-A216-D517B0137310}"/>
            </a:ext>
          </a:extLst>
        </xdr:cNvPr>
        <xdr:cNvCxnSpPr/>
      </xdr:nvCxnSpPr>
      <xdr:spPr>
        <a:xfrm>
          <a:off x="13703300" y="9928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169562</xdr:rowOff>
    </xdr:from>
    <xdr:ext cx="405111" cy="259045"/>
    <xdr:sp macro="" textlink="">
      <xdr:nvSpPr>
        <xdr:cNvPr id="449" name="n_1aveValue【保健センター・保健所】&#10;有形固定資産減価償却率">
          <a:extLst>
            <a:ext uri="{FF2B5EF4-FFF2-40B4-BE49-F238E27FC236}">
              <a16:creationId xmlns:a16="http://schemas.microsoft.com/office/drawing/2014/main" id="{17B8EC9B-2947-41C0-B64E-0C801361C09A}"/>
            </a:ext>
          </a:extLst>
        </xdr:cNvPr>
        <xdr:cNvSpPr txBox="1"/>
      </xdr:nvSpPr>
      <xdr:spPr>
        <a:xfrm>
          <a:off x="152660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450" name="n_2aveValue【保健センター・保健所】&#10;有形固定資産減価償却率">
          <a:extLst>
            <a:ext uri="{FF2B5EF4-FFF2-40B4-BE49-F238E27FC236}">
              <a16:creationId xmlns:a16="http://schemas.microsoft.com/office/drawing/2014/main" id="{871D29F7-CFEA-479E-954A-DF91671292B7}"/>
            </a:ext>
          </a:extLst>
        </xdr:cNvPr>
        <xdr:cNvSpPr txBox="1"/>
      </xdr:nvSpPr>
      <xdr:spPr>
        <a:xfrm>
          <a:off x="14389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451" name="n_3aveValue【保健センター・保健所】&#10;有形固定資産減価償却率">
          <a:extLst>
            <a:ext uri="{FF2B5EF4-FFF2-40B4-BE49-F238E27FC236}">
              <a16:creationId xmlns:a16="http://schemas.microsoft.com/office/drawing/2014/main" id="{7A3F8158-5906-4BCC-8A05-141C7C7CB797}"/>
            </a:ext>
          </a:extLst>
        </xdr:cNvPr>
        <xdr:cNvSpPr txBox="1"/>
      </xdr:nvSpPr>
      <xdr:spPr>
        <a:xfrm>
          <a:off x="13500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452" name="n_4aveValue【保健センター・保健所】&#10;有形固定資産減価償却率">
          <a:extLst>
            <a:ext uri="{FF2B5EF4-FFF2-40B4-BE49-F238E27FC236}">
              <a16:creationId xmlns:a16="http://schemas.microsoft.com/office/drawing/2014/main" id="{7A855317-3A4F-40DE-913E-FE70A159A148}"/>
            </a:ext>
          </a:extLst>
        </xdr:cNvPr>
        <xdr:cNvSpPr txBox="1"/>
      </xdr:nvSpPr>
      <xdr:spPr>
        <a:xfrm>
          <a:off x="12611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128287</xdr:rowOff>
    </xdr:from>
    <xdr:ext cx="405111" cy="259045"/>
    <xdr:sp macro="" textlink="">
      <xdr:nvSpPr>
        <xdr:cNvPr id="453" name="n_1mainValue【保健センター・保健所】&#10;有形固定資産減価償却率">
          <a:extLst>
            <a:ext uri="{FF2B5EF4-FFF2-40B4-BE49-F238E27FC236}">
              <a16:creationId xmlns:a16="http://schemas.microsoft.com/office/drawing/2014/main" id="{1A3FFAA4-D8E1-481A-B326-A99226A1E64B}"/>
            </a:ext>
          </a:extLst>
        </xdr:cNvPr>
        <xdr:cNvSpPr txBox="1"/>
      </xdr:nvSpPr>
      <xdr:spPr>
        <a:xfrm>
          <a:off x="152660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454" name="n_2mainValue【保健センター・保健所】&#10;有形固定資産減価償却率">
          <a:extLst>
            <a:ext uri="{FF2B5EF4-FFF2-40B4-BE49-F238E27FC236}">
              <a16:creationId xmlns:a16="http://schemas.microsoft.com/office/drawing/2014/main" id="{6CF33C3A-5843-478E-A9CC-E57821E36BCE}"/>
            </a:ext>
          </a:extLst>
        </xdr:cNvPr>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52087</xdr:rowOff>
    </xdr:from>
    <xdr:ext cx="405111" cy="259045"/>
    <xdr:sp macro="" textlink="">
      <xdr:nvSpPr>
        <xdr:cNvPr id="455" name="n_3mainValue【保健センター・保健所】&#10;有形固定資産減価償却率">
          <a:extLst>
            <a:ext uri="{FF2B5EF4-FFF2-40B4-BE49-F238E27FC236}">
              <a16:creationId xmlns:a16="http://schemas.microsoft.com/office/drawing/2014/main" id="{532C47DF-3DC6-4D8C-B055-CABE16D722CB}"/>
            </a:ext>
          </a:extLst>
        </xdr:cNvPr>
        <xdr:cNvSpPr txBox="1"/>
      </xdr:nvSpPr>
      <xdr:spPr>
        <a:xfrm>
          <a:off x="13500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a:extLst>
            <a:ext uri="{FF2B5EF4-FFF2-40B4-BE49-F238E27FC236}">
              <a16:creationId xmlns:a16="http://schemas.microsoft.com/office/drawing/2014/main" id="{FF564654-ED46-429C-98B5-8925EEC983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a:extLst>
            <a:ext uri="{FF2B5EF4-FFF2-40B4-BE49-F238E27FC236}">
              <a16:creationId xmlns:a16="http://schemas.microsoft.com/office/drawing/2014/main" id="{CF7319FE-4606-4C76-A701-7B99A71B93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a:extLst>
            <a:ext uri="{FF2B5EF4-FFF2-40B4-BE49-F238E27FC236}">
              <a16:creationId xmlns:a16="http://schemas.microsoft.com/office/drawing/2014/main" id="{BBEFC652-0EA7-4296-8D26-6F32A3BE329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a:extLst>
            <a:ext uri="{FF2B5EF4-FFF2-40B4-BE49-F238E27FC236}">
              <a16:creationId xmlns:a16="http://schemas.microsoft.com/office/drawing/2014/main" id="{63B612FC-7123-4FAF-A0A4-650D94D0C7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a:extLst>
            <a:ext uri="{FF2B5EF4-FFF2-40B4-BE49-F238E27FC236}">
              <a16:creationId xmlns:a16="http://schemas.microsoft.com/office/drawing/2014/main" id="{6CF7B75F-9FFE-4A4F-8A99-BC8AD5CE3F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a:extLst>
            <a:ext uri="{FF2B5EF4-FFF2-40B4-BE49-F238E27FC236}">
              <a16:creationId xmlns:a16="http://schemas.microsoft.com/office/drawing/2014/main" id="{A490AACB-04BA-46A6-B216-30045B8A64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a:extLst>
            <a:ext uri="{FF2B5EF4-FFF2-40B4-BE49-F238E27FC236}">
              <a16:creationId xmlns:a16="http://schemas.microsoft.com/office/drawing/2014/main" id="{00FD29DB-6647-4EEA-9068-3DE1585145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a:extLst>
            <a:ext uri="{FF2B5EF4-FFF2-40B4-BE49-F238E27FC236}">
              <a16:creationId xmlns:a16="http://schemas.microsoft.com/office/drawing/2014/main" id="{045BFC9B-A5BE-4484-B1A4-B302040FD0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a:extLst>
            <a:ext uri="{FF2B5EF4-FFF2-40B4-BE49-F238E27FC236}">
              <a16:creationId xmlns:a16="http://schemas.microsoft.com/office/drawing/2014/main" id="{02CF6AE1-F166-4B40-A0D6-FDB236DDF0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a:extLst>
            <a:ext uri="{FF2B5EF4-FFF2-40B4-BE49-F238E27FC236}">
              <a16:creationId xmlns:a16="http://schemas.microsoft.com/office/drawing/2014/main" id="{9D720366-8436-406D-8EA2-8A5FD2C7F3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6" name="直線コネクタ 465">
          <a:extLst>
            <a:ext uri="{FF2B5EF4-FFF2-40B4-BE49-F238E27FC236}">
              <a16:creationId xmlns:a16="http://schemas.microsoft.com/office/drawing/2014/main" id="{71BF49D8-0635-4E4A-96E2-6E7408E0D36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7" name="テキスト ボックス 466">
          <a:extLst>
            <a:ext uri="{FF2B5EF4-FFF2-40B4-BE49-F238E27FC236}">
              <a16:creationId xmlns:a16="http://schemas.microsoft.com/office/drawing/2014/main" id="{B3549E7C-8983-4422-B35D-2707F5115BC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8" name="直線コネクタ 467">
          <a:extLst>
            <a:ext uri="{FF2B5EF4-FFF2-40B4-BE49-F238E27FC236}">
              <a16:creationId xmlns:a16="http://schemas.microsoft.com/office/drawing/2014/main" id="{122F7121-D844-46CC-9659-8A96F391BFE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9" name="テキスト ボックス 468">
          <a:extLst>
            <a:ext uri="{FF2B5EF4-FFF2-40B4-BE49-F238E27FC236}">
              <a16:creationId xmlns:a16="http://schemas.microsoft.com/office/drawing/2014/main" id="{13FBADFF-0ECF-4BE5-BA54-9DD3B1C6411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0" name="直線コネクタ 469">
          <a:extLst>
            <a:ext uri="{FF2B5EF4-FFF2-40B4-BE49-F238E27FC236}">
              <a16:creationId xmlns:a16="http://schemas.microsoft.com/office/drawing/2014/main" id="{5BB765D4-FC88-4A4F-8E72-B0DBA5D0099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1" name="テキスト ボックス 470">
          <a:extLst>
            <a:ext uri="{FF2B5EF4-FFF2-40B4-BE49-F238E27FC236}">
              <a16:creationId xmlns:a16="http://schemas.microsoft.com/office/drawing/2014/main" id="{CBF39F53-1E1B-4E41-9D37-2058E5E5A89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2" name="直線コネクタ 471">
          <a:extLst>
            <a:ext uri="{FF2B5EF4-FFF2-40B4-BE49-F238E27FC236}">
              <a16:creationId xmlns:a16="http://schemas.microsoft.com/office/drawing/2014/main" id="{11250475-E699-4460-BC70-F9EE7B1DA1E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3" name="テキスト ボックス 472">
          <a:extLst>
            <a:ext uri="{FF2B5EF4-FFF2-40B4-BE49-F238E27FC236}">
              <a16:creationId xmlns:a16="http://schemas.microsoft.com/office/drawing/2014/main" id="{8191A7C1-74AC-425F-A601-7E6F577660A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a:extLst>
            <a:ext uri="{FF2B5EF4-FFF2-40B4-BE49-F238E27FC236}">
              <a16:creationId xmlns:a16="http://schemas.microsoft.com/office/drawing/2014/main" id="{AEA56226-CBBF-40F5-A206-EF336C91D8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a:extLst>
            <a:ext uri="{FF2B5EF4-FFF2-40B4-BE49-F238E27FC236}">
              <a16:creationId xmlns:a16="http://schemas.microsoft.com/office/drawing/2014/main" id="{F5099009-4C09-4D1C-A826-3589222772D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保健センター・保健所】&#10;一人当たり面積グラフ枠">
          <a:extLst>
            <a:ext uri="{FF2B5EF4-FFF2-40B4-BE49-F238E27FC236}">
              <a16:creationId xmlns:a16="http://schemas.microsoft.com/office/drawing/2014/main" id="{C5FF7522-AFE1-40D3-B8C1-97CF6ADB15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477" name="直線コネクタ 476">
          <a:extLst>
            <a:ext uri="{FF2B5EF4-FFF2-40B4-BE49-F238E27FC236}">
              <a16:creationId xmlns:a16="http://schemas.microsoft.com/office/drawing/2014/main" id="{9E027D0A-CCF4-4D96-877E-A2F07B622398}"/>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478" name="【保健センター・保健所】&#10;一人当たり面積最小値テキスト">
          <a:extLst>
            <a:ext uri="{FF2B5EF4-FFF2-40B4-BE49-F238E27FC236}">
              <a16:creationId xmlns:a16="http://schemas.microsoft.com/office/drawing/2014/main" id="{343C91B6-6699-4134-94A8-3C166809A2D2}"/>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479" name="直線コネクタ 478">
          <a:extLst>
            <a:ext uri="{FF2B5EF4-FFF2-40B4-BE49-F238E27FC236}">
              <a16:creationId xmlns:a16="http://schemas.microsoft.com/office/drawing/2014/main" id="{404242FB-C10F-4E69-AA6F-3CE0441B82D8}"/>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480" name="【保健センター・保健所】&#10;一人当たり面積最大値テキスト">
          <a:extLst>
            <a:ext uri="{FF2B5EF4-FFF2-40B4-BE49-F238E27FC236}">
              <a16:creationId xmlns:a16="http://schemas.microsoft.com/office/drawing/2014/main" id="{7903A492-E79A-42F4-AC0D-FA42FD6F6A8A}"/>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481" name="直線コネクタ 480">
          <a:extLst>
            <a:ext uri="{FF2B5EF4-FFF2-40B4-BE49-F238E27FC236}">
              <a16:creationId xmlns:a16="http://schemas.microsoft.com/office/drawing/2014/main" id="{3057D95E-2DB0-4C34-BBB3-C9407BC561ED}"/>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482" name="【保健センター・保健所】&#10;一人当たり面積平均値テキスト">
          <a:extLst>
            <a:ext uri="{FF2B5EF4-FFF2-40B4-BE49-F238E27FC236}">
              <a16:creationId xmlns:a16="http://schemas.microsoft.com/office/drawing/2014/main" id="{BC6CB852-CE31-47E9-A3BE-74E78D7C51F3}"/>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83" name="フローチャート: 判断 482">
          <a:extLst>
            <a:ext uri="{FF2B5EF4-FFF2-40B4-BE49-F238E27FC236}">
              <a16:creationId xmlns:a16="http://schemas.microsoft.com/office/drawing/2014/main" id="{BC6FF762-6D69-45E2-BD13-980EFDA31AD1}"/>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484" name="フローチャート: 判断 483">
          <a:extLst>
            <a:ext uri="{FF2B5EF4-FFF2-40B4-BE49-F238E27FC236}">
              <a16:creationId xmlns:a16="http://schemas.microsoft.com/office/drawing/2014/main" id="{7C76F331-A92B-4385-9EC6-8B6257AA29CC}"/>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85" name="フローチャート: 判断 484">
          <a:extLst>
            <a:ext uri="{FF2B5EF4-FFF2-40B4-BE49-F238E27FC236}">
              <a16:creationId xmlns:a16="http://schemas.microsoft.com/office/drawing/2014/main" id="{04364783-B364-409F-B464-5118016296D9}"/>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486" name="フローチャート: 判断 485">
          <a:extLst>
            <a:ext uri="{FF2B5EF4-FFF2-40B4-BE49-F238E27FC236}">
              <a16:creationId xmlns:a16="http://schemas.microsoft.com/office/drawing/2014/main" id="{8EE7E7E4-6FCB-45B0-B365-60AC757E7BD0}"/>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487" name="フローチャート: 判断 486">
          <a:extLst>
            <a:ext uri="{FF2B5EF4-FFF2-40B4-BE49-F238E27FC236}">
              <a16:creationId xmlns:a16="http://schemas.microsoft.com/office/drawing/2014/main" id="{5C5823CB-AFFC-430C-A458-76F0B52095F4}"/>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F35C9285-A8BE-4837-A051-B600BEE2A2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3096813D-AA4A-4555-964C-F87292CE37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C2EA12DF-A3EF-43C6-9C32-BBD08FFDF1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3BC4D1D0-E3C1-43D5-B6B4-3D2D2E846C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40B5F3ED-6834-4EF4-8E0C-DC607EE805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157226</xdr:rowOff>
    </xdr:from>
    <xdr:to>
      <xdr:col>116</xdr:col>
      <xdr:colOff>114300</xdr:colOff>
      <xdr:row>60</xdr:row>
      <xdr:rowOff>87376</xdr:rowOff>
    </xdr:to>
    <xdr:sp macro="" textlink="">
      <xdr:nvSpPr>
        <xdr:cNvPr id="493" name="楕円 492">
          <a:extLst>
            <a:ext uri="{FF2B5EF4-FFF2-40B4-BE49-F238E27FC236}">
              <a16:creationId xmlns:a16="http://schemas.microsoft.com/office/drawing/2014/main" id="{0107DA05-B542-40AD-A7BF-F9E35A5A753B}"/>
            </a:ext>
          </a:extLst>
        </xdr:cNvPr>
        <xdr:cNvSpPr/>
      </xdr:nvSpPr>
      <xdr:spPr>
        <a:xfrm>
          <a:off x="22110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8653</xdr:rowOff>
    </xdr:from>
    <xdr:ext cx="469744" cy="259045"/>
    <xdr:sp macro="" textlink="">
      <xdr:nvSpPr>
        <xdr:cNvPr id="494" name="【保健センター・保健所】&#10;一人当たり面積該当値テキスト">
          <a:extLst>
            <a:ext uri="{FF2B5EF4-FFF2-40B4-BE49-F238E27FC236}">
              <a16:creationId xmlns:a16="http://schemas.microsoft.com/office/drawing/2014/main" id="{7B2D6371-A032-44C6-BF7E-336276E1E505}"/>
            </a:ext>
          </a:extLst>
        </xdr:cNvPr>
        <xdr:cNvSpPr txBox="1"/>
      </xdr:nvSpPr>
      <xdr:spPr>
        <a:xfrm>
          <a:off x="22199600" y="1012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xdr:rowOff>
    </xdr:from>
    <xdr:to>
      <xdr:col>112</xdr:col>
      <xdr:colOff>38100</xdr:colOff>
      <xdr:row>60</xdr:row>
      <xdr:rowOff>103378</xdr:rowOff>
    </xdr:to>
    <xdr:sp macro="" textlink="">
      <xdr:nvSpPr>
        <xdr:cNvPr id="495" name="楕円 494">
          <a:extLst>
            <a:ext uri="{FF2B5EF4-FFF2-40B4-BE49-F238E27FC236}">
              <a16:creationId xmlns:a16="http://schemas.microsoft.com/office/drawing/2014/main" id="{2D6FCB2D-0BB7-4D39-94D1-92AF535BD91F}"/>
            </a:ext>
          </a:extLst>
        </xdr:cNvPr>
        <xdr:cNvSpPr/>
      </xdr:nvSpPr>
      <xdr:spPr>
        <a:xfrm>
          <a:off x="21272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36576</xdr:rowOff>
    </xdr:from>
    <xdr:to>
      <xdr:col>116</xdr:col>
      <xdr:colOff>63500</xdr:colOff>
      <xdr:row>60</xdr:row>
      <xdr:rowOff>52578</xdr:rowOff>
    </xdr:to>
    <xdr:cxnSp macro="">
      <xdr:nvCxnSpPr>
        <xdr:cNvPr id="496" name="直線コネクタ 495">
          <a:extLst>
            <a:ext uri="{FF2B5EF4-FFF2-40B4-BE49-F238E27FC236}">
              <a16:creationId xmlns:a16="http://schemas.microsoft.com/office/drawing/2014/main" id="{0326F7BB-F108-456C-9661-9372086F8BE3}"/>
            </a:ext>
          </a:extLst>
        </xdr:cNvPr>
        <xdr:cNvCxnSpPr/>
      </xdr:nvCxnSpPr>
      <xdr:spPr>
        <a:xfrm flipV="1">
          <a:off x="21323300" y="1032357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xdr:rowOff>
    </xdr:from>
    <xdr:to>
      <xdr:col>107</xdr:col>
      <xdr:colOff>101600</xdr:colOff>
      <xdr:row>60</xdr:row>
      <xdr:rowOff>114808</xdr:rowOff>
    </xdr:to>
    <xdr:sp macro="" textlink="">
      <xdr:nvSpPr>
        <xdr:cNvPr id="497" name="楕円 496">
          <a:extLst>
            <a:ext uri="{FF2B5EF4-FFF2-40B4-BE49-F238E27FC236}">
              <a16:creationId xmlns:a16="http://schemas.microsoft.com/office/drawing/2014/main" id="{EF21C0DC-B7EA-4D0E-99E5-2C55D8CB6721}"/>
            </a:ext>
          </a:extLst>
        </xdr:cNvPr>
        <xdr:cNvSpPr/>
      </xdr:nvSpPr>
      <xdr:spPr>
        <a:xfrm>
          <a:off x="20383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52578</xdr:rowOff>
    </xdr:from>
    <xdr:to>
      <xdr:col>111</xdr:col>
      <xdr:colOff>177800</xdr:colOff>
      <xdr:row>60</xdr:row>
      <xdr:rowOff>64008</xdr:rowOff>
    </xdr:to>
    <xdr:cxnSp macro="">
      <xdr:nvCxnSpPr>
        <xdr:cNvPr id="498" name="直線コネクタ 497">
          <a:extLst>
            <a:ext uri="{FF2B5EF4-FFF2-40B4-BE49-F238E27FC236}">
              <a16:creationId xmlns:a16="http://schemas.microsoft.com/office/drawing/2014/main" id="{0D740AFC-F299-4AB8-9B45-D248C6998123}"/>
            </a:ext>
          </a:extLst>
        </xdr:cNvPr>
        <xdr:cNvCxnSpPr/>
      </xdr:nvCxnSpPr>
      <xdr:spPr>
        <a:xfrm flipV="1">
          <a:off x="20434300" y="103395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22352</xdr:rowOff>
    </xdr:from>
    <xdr:to>
      <xdr:col>102</xdr:col>
      <xdr:colOff>165100</xdr:colOff>
      <xdr:row>60</xdr:row>
      <xdr:rowOff>123952</xdr:rowOff>
    </xdr:to>
    <xdr:sp macro="" textlink="">
      <xdr:nvSpPr>
        <xdr:cNvPr id="499" name="楕円 498">
          <a:extLst>
            <a:ext uri="{FF2B5EF4-FFF2-40B4-BE49-F238E27FC236}">
              <a16:creationId xmlns:a16="http://schemas.microsoft.com/office/drawing/2014/main" id="{7277F609-C036-48F6-B1C3-A850FDA79900}"/>
            </a:ext>
          </a:extLst>
        </xdr:cNvPr>
        <xdr:cNvSpPr/>
      </xdr:nvSpPr>
      <xdr:spPr>
        <a:xfrm>
          <a:off x="19494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64008</xdr:rowOff>
    </xdr:from>
    <xdr:to>
      <xdr:col>107</xdr:col>
      <xdr:colOff>50800</xdr:colOff>
      <xdr:row>60</xdr:row>
      <xdr:rowOff>73152</xdr:rowOff>
    </xdr:to>
    <xdr:cxnSp macro="">
      <xdr:nvCxnSpPr>
        <xdr:cNvPr id="500" name="直線コネクタ 499">
          <a:extLst>
            <a:ext uri="{FF2B5EF4-FFF2-40B4-BE49-F238E27FC236}">
              <a16:creationId xmlns:a16="http://schemas.microsoft.com/office/drawing/2014/main" id="{B7228461-6AC7-45C4-8AB0-96EF46B718A2}"/>
            </a:ext>
          </a:extLst>
        </xdr:cNvPr>
        <xdr:cNvCxnSpPr/>
      </xdr:nvCxnSpPr>
      <xdr:spPr>
        <a:xfrm flipV="1">
          <a:off x="19545300" y="1035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501" name="n_1aveValue【保健センター・保健所】&#10;一人当たり面積">
          <a:extLst>
            <a:ext uri="{FF2B5EF4-FFF2-40B4-BE49-F238E27FC236}">
              <a16:creationId xmlns:a16="http://schemas.microsoft.com/office/drawing/2014/main" id="{A326EBEC-9888-47C9-BF24-C0A150C4D6DA}"/>
            </a:ext>
          </a:extLst>
        </xdr:cNvPr>
        <xdr:cNvSpPr txBox="1"/>
      </xdr:nvSpPr>
      <xdr:spPr>
        <a:xfrm>
          <a:off x="210757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502" name="n_2aveValue【保健センター・保健所】&#10;一人当たり面積">
          <a:extLst>
            <a:ext uri="{FF2B5EF4-FFF2-40B4-BE49-F238E27FC236}">
              <a16:creationId xmlns:a16="http://schemas.microsoft.com/office/drawing/2014/main" id="{AD058F1F-80EA-41CE-80A5-7D95DEB8B9EB}"/>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503" name="n_3aveValue【保健センター・保健所】&#10;一人当たり面積">
          <a:extLst>
            <a:ext uri="{FF2B5EF4-FFF2-40B4-BE49-F238E27FC236}">
              <a16:creationId xmlns:a16="http://schemas.microsoft.com/office/drawing/2014/main" id="{BBA568A1-F3F5-473A-ADCF-A49C8CACB8F4}"/>
            </a:ext>
          </a:extLst>
        </xdr:cNvPr>
        <xdr:cNvSpPr txBox="1"/>
      </xdr:nvSpPr>
      <xdr:spPr>
        <a:xfrm>
          <a:off x="19310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504" name="n_4aveValue【保健センター・保健所】&#10;一人当たり面積">
          <a:extLst>
            <a:ext uri="{FF2B5EF4-FFF2-40B4-BE49-F238E27FC236}">
              <a16:creationId xmlns:a16="http://schemas.microsoft.com/office/drawing/2014/main" id="{166EEC08-3726-4D91-B142-2678F94CE639}"/>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119905</xdr:rowOff>
    </xdr:from>
    <xdr:ext cx="469744" cy="259045"/>
    <xdr:sp macro="" textlink="">
      <xdr:nvSpPr>
        <xdr:cNvPr id="505" name="n_1mainValue【保健センター・保健所】&#10;一人当たり面積">
          <a:extLst>
            <a:ext uri="{FF2B5EF4-FFF2-40B4-BE49-F238E27FC236}">
              <a16:creationId xmlns:a16="http://schemas.microsoft.com/office/drawing/2014/main" id="{F6EF4275-27A6-4744-97A7-A1524BA63164}"/>
            </a:ext>
          </a:extLst>
        </xdr:cNvPr>
        <xdr:cNvSpPr txBox="1"/>
      </xdr:nvSpPr>
      <xdr:spPr>
        <a:xfrm>
          <a:off x="21075727" y="100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131335</xdr:rowOff>
    </xdr:from>
    <xdr:ext cx="469744" cy="259045"/>
    <xdr:sp macro="" textlink="">
      <xdr:nvSpPr>
        <xdr:cNvPr id="506" name="n_2mainValue【保健センター・保健所】&#10;一人当たり面積">
          <a:extLst>
            <a:ext uri="{FF2B5EF4-FFF2-40B4-BE49-F238E27FC236}">
              <a16:creationId xmlns:a16="http://schemas.microsoft.com/office/drawing/2014/main" id="{CEF170D8-7718-4017-8EAC-BCDF5E4F2436}"/>
            </a:ext>
          </a:extLst>
        </xdr:cNvPr>
        <xdr:cNvSpPr txBox="1"/>
      </xdr:nvSpPr>
      <xdr:spPr>
        <a:xfrm>
          <a:off x="201994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140479</xdr:rowOff>
    </xdr:from>
    <xdr:ext cx="469744" cy="259045"/>
    <xdr:sp macro="" textlink="">
      <xdr:nvSpPr>
        <xdr:cNvPr id="507" name="n_3mainValue【保健センター・保健所】&#10;一人当たり面積">
          <a:extLst>
            <a:ext uri="{FF2B5EF4-FFF2-40B4-BE49-F238E27FC236}">
              <a16:creationId xmlns:a16="http://schemas.microsoft.com/office/drawing/2014/main" id="{A287ED44-E556-475F-958F-2A07AD20FE46}"/>
            </a:ext>
          </a:extLst>
        </xdr:cNvPr>
        <xdr:cNvSpPr txBox="1"/>
      </xdr:nvSpPr>
      <xdr:spPr>
        <a:xfrm>
          <a:off x="19310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8" name="正方形/長方形 507">
          <a:extLst>
            <a:ext uri="{FF2B5EF4-FFF2-40B4-BE49-F238E27FC236}">
              <a16:creationId xmlns:a16="http://schemas.microsoft.com/office/drawing/2014/main" id="{E1E77C54-61CE-41D2-993E-EDE3216156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9" name="正方形/長方形 508">
          <a:extLst>
            <a:ext uri="{FF2B5EF4-FFF2-40B4-BE49-F238E27FC236}">
              <a16:creationId xmlns:a16="http://schemas.microsoft.com/office/drawing/2014/main" id="{18861743-D208-4B22-AE02-A917114DE5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0" name="正方形/長方形 509">
          <a:extLst>
            <a:ext uri="{FF2B5EF4-FFF2-40B4-BE49-F238E27FC236}">
              <a16:creationId xmlns:a16="http://schemas.microsoft.com/office/drawing/2014/main" id="{51B3D2DF-D599-49DC-8E3D-892E5CED16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1" name="正方形/長方形 510">
          <a:extLst>
            <a:ext uri="{FF2B5EF4-FFF2-40B4-BE49-F238E27FC236}">
              <a16:creationId xmlns:a16="http://schemas.microsoft.com/office/drawing/2014/main" id="{758A495E-3CFB-4A08-9143-B1318C4727F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2" name="正方形/長方形 511">
          <a:extLst>
            <a:ext uri="{FF2B5EF4-FFF2-40B4-BE49-F238E27FC236}">
              <a16:creationId xmlns:a16="http://schemas.microsoft.com/office/drawing/2014/main" id="{F6504288-B23C-4447-9470-8B62D43C48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3" name="正方形/長方形 512">
          <a:extLst>
            <a:ext uri="{FF2B5EF4-FFF2-40B4-BE49-F238E27FC236}">
              <a16:creationId xmlns:a16="http://schemas.microsoft.com/office/drawing/2014/main" id="{8766A4A7-221D-4C4F-9B8C-DFB625EEEE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4" name="正方形/長方形 513">
          <a:extLst>
            <a:ext uri="{FF2B5EF4-FFF2-40B4-BE49-F238E27FC236}">
              <a16:creationId xmlns:a16="http://schemas.microsoft.com/office/drawing/2014/main" id="{095B0BA9-A857-4F17-967E-6E06116066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正方形/長方形 514">
          <a:extLst>
            <a:ext uri="{FF2B5EF4-FFF2-40B4-BE49-F238E27FC236}">
              <a16:creationId xmlns:a16="http://schemas.microsoft.com/office/drawing/2014/main" id="{3841B1A1-ABEA-42B8-8F79-F32572C07C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6" name="テキスト ボックス 515">
          <a:extLst>
            <a:ext uri="{FF2B5EF4-FFF2-40B4-BE49-F238E27FC236}">
              <a16:creationId xmlns:a16="http://schemas.microsoft.com/office/drawing/2014/main" id="{CD1D81F9-6962-48CC-8BB6-3104DEF5EA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7" name="直線コネクタ 516">
          <a:extLst>
            <a:ext uri="{FF2B5EF4-FFF2-40B4-BE49-F238E27FC236}">
              <a16:creationId xmlns:a16="http://schemas.microsoft.com/office/drawing/2014/main" id="{BCA439E7-7037-479F-8D51-0466E0F2E3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8" name="テキスト ボックス 517">
          <a:extLst>
            <a:ext uri="{FF2B5EF4-FFF2-40B4-BE49-F238E27FC236}">
              <a16:creationId xmlns:a16="http://schemas.microsoft.com/office/drawing/2014/main" id="{35E48EE2-2DFC-46B4-B8F6-2055B3756EC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519" name="直線コネクタ 518">
          <a:extLst>
            <a:ext uri="{FF2B5EF4-FFF2-40B4-BE49-F238E27FC236}">
              <a16:creationId xmlns:a16="http://schemas.microsoft.com/office/drawing/2014/main" id="{A549223A-F2C2-42FD-9B50-8A2316035AAA}"/>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520" name="テキスト ボックス 519">
          <a:extLst>
            <a:ext uri="{FF2B5EF4-FFF2-40B4-BE49-F238E27FC236}">
              <a16:creationId xmlns:a16="http://schemas.microsoft.com/office/drawing/2014/main" id="{F4C71767-C923-4428-AB0B-391C044408EB}"/>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21" name="直線コネクタ 520">
          <a:extLst>
            <a:ext uri="{FF2B5EF4-FFF2-40B4-BE49-F238E27FC236}">
              <a16:creationId xmlns:a16="http://schemas.microsoft.com/office/drawing/2014/main" id="{4E11FD4D-193A-43DC-935B-4C07A336B5ED}"/>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522" name="テキスト ボックス 521">
          <a:extLst>
            <a:ext uri="{FF2B5EF4-FFF2-40B4-BE49-F238E27FC236}">
              <a16:creationId xmlns:a16="http://schemas.microsoft.com/office/drawing/2014/main" id="{2F518C57-40C8-4D81-972E-AFB2831B3C1E}"/>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523" name="直線コネクタ 522">
          <a:extLst>
            <a:ext uri="{FF2B5EF4-FFF2-40B4-BE49-F238E27FC236}">
              <a16:creationId xmlns:a16="http://schemas.microsoft.com/office/drawing/2014/main" id="{C7F605D9-EAFF-49E5-97EE-8F033D3F619B}"/>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524" name="テキスト ボックス 523">
          <a:extLst>
            <a:ext uri="{FF2B5EF4-FFF2-40B4-BE49-F238E27FC236}">
              <a16:creationId xmlns:a16="http://schemas.microsoft.com/office/drawing/2014/main" id="{71A9B399-EEA5-47F0-83AA-C56FDC1E24F1}"/>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5" name="直線コネクタ 524">
          <a:extLst>
            <a:ext uri="{FF2B5EF4-FFF2-40B4-BE49-F238E27FC236}">
              <a16:creationId xmlns:a16="http://schemas.microsoft.com/office/drawing/2014/main" id="{76EC12AC-C7EB-4AC2-9268-D142F69D43C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6" name="テキスト ボックス 525">
          <a:extLst>
            <a:ext uri="{FF2B5EF4-FFF2-40B4-BE49-F238E27FC236}">
              <a16:creationId xmlns:a16="http://schemas.microsoft.com/office/drawing/2014/main" id="{CB36E510-5423-4512-9E31-4E77C40CD4F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527" name="直線コネクタ 526">
          <a:extLst>
            <a:ext uri="{FF2B5EF4-FFF2-40B4-BE49-F238E27FC236}">
              <a16:creationId xmlns:a16="http://schemas.microsoft.com/office/drawing/2014/main" id="{3B818311-97C4-443C-BE69-43F6A7D88F97}"/>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528" name="テキスト ボックス 527">
          <a:extLst>
            <a:ext uri="{FF2B5EF4-FFF2-40B4-BE49-F238E27FC236}">
              <a16:creationId xmlns:a16="http://schemas.microsoft.com/office/drawing/2014/main" id="{7002F2E9-B28A-4929-8DD3-1033F9A4954C}"/>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529" name="直線コネクタ 528">
          <a:extLst>
            <a:ext uri="{FF2B5EF4-FFF2-40B4-BE49-F238E27FC236}">
              <a16:creationId xmlns:a16="http://schemas.microsoft.com/office/drawing/2014/main" id="{D9735B53-FCF2-4681-AEA2-B76DF269D45D}"/>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530" name="テキスト ボックス 529">
          <a:extLst>
            <a:ext uri="{FF2B5EF4-FFF2-40B4-BE49-F238E27FC236}">
              <a16:creationId xmlns:a16="http://schemas.microsoft.com/office/drawing/2014/main" id="{90C4C174-FD5A-4CC1-8609-1ED7C3B16D65}"/>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531" name="直線コネクタ 530">
          <a:extLst>
            <a:ext uri="{FF2B5EF4-FFF2-40B4-BE49-F238E27FC236}">
              <a16:creationId xmlns:a16="http://schemas.microsoft.com/office/drawing/2014/main" id="{D6655527-82B3-4408-B8D8-1106AE2D7799}"/>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532" name="テキスト ボックス 531">
          <a:extLst>
            <a:ext uri="{FF2B5EF4-FFF2-40B4-BE49-F238E27FC236}">
              <a16:creationId xmlns:a16="http://schemas.microsoft.com/office/drawing/2014/main" id="{8B009F8A-98D4-424E-B425-8E9DD3B22EA1}"/>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3" name="直線コネクタ 532">
          <a:extLst>
            <a:ext uri="{FF2B5EF4-FFF2-40B4-BE49-F238E27FC236}">
              <a16:creationId xmlns:a16="http://schemas.microsoft.com/office/drawing/2014/main" id="{D8CF0A25-9D6B-4623-89DF-9B66202A52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34" name="テキスト ボックス 533">
          <a:extLst>
            <a:ext uri="{FF2B5EF4-FFF2-40B4-BE49-F238E27FC236}">
              <a16:creationId xmlns:a16="http://schemas.microsoft.com/office/drawing/2014/main" id="{2D77CF9D-4B62-4382-B4B7-CE53E4E2915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5" name="【消防施設】&#10;有形固定資産減価償却率グラフ枠">
          <a:extLst>
            <a:ext uri="{FF2B5EF4-FFF2-40B4-BE49-F238E27FC236}">
              <a16:creationId xmlns:a16="http://schemas.microsoft.com/office/drawing/2014/main" id="{BA851BA2-89A1-4158-91CF-0B3C75CCA51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536" name="直線コネクタ 535">
          <a:extLst>
            <a:ext uri="{FF2B5EF4-FFF2-40B4-BE49-F238E27FC236}">
              <a16:creationId xmlns:a16="http://schemas.microsoft.com/office/drawing/2014/main" id="{B7F493BC-87EE-440F-A1A4-2F74FA8B056A}"/>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537" name="【消防施設】&#10;有形固定資産減価償却率最小値テキスト">
          <a:extLst>
            <a:ext uri="{FF2B5EF4-FFF2-40B4-BE49-F238E27FC236}">
              <a16:creationId xmlns:a16="http://schemas.microsoft.com/office/drawing/2014/main" id="{89A21858-F2C8-46C1-8224-F48B1CE71E4B}"/>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538" name="直線コネクタ 537">
          <a:extLst>
            <a:ext uri="{FF2B5EF4-FFF2-40B4-BE49-F238E27FC236}">
              <a16:creationId xmlns:a16="http://schemas.microsoft.com/office/drawing/2014/main" id="{4ECB3963-8A39-4696-9EBC-1F84DA49CCB9}"/>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539" name="【消防施設】&#10;有形固定資産減価償却率最大値テキスト">
          <a:extLst>
            <a:ext uri="{FF2B5EF4-FFF2-40B4-BE49-F238E27FC236}">
              <a16:creationId xmlns:a16="http://schemas.microsoft.com/office/drawing/2014/main" id="{89B5366A-5526-4663-9159-4FE241B12D37}"/>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540" name="直線コネクタ 539">
          <a:extLst>
            <a:ext uri="{FF2B5EF4-FFF2-40B4-BE49-F238E27FC236}">
              <a16:creationId xmlns:a16="http://schemas.microsoft.com/office/drawing/2014/main" id="{C46744C2-3757-404E-8DDD-42121A61AF53}"/>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145750</xdr:rowOff>
    </xdr:from>
    <xdr:ext cx="405111" cy="259045"/>
    <xdr:sp macro="" textlink="">
      <xdr:nvSpPr>
        <xdr:cNvPr id="541" name="【消防施設】&#10;有形固定資産減価償却率平均値テキスト">
          <a:extLst>
            <a:ext uri="{FF2B5EF4-FFF2-40B4-BE49-F238E27FC236}">
              <a16:creationId xmlns:a16="http://schemas.microsoft.com/office/drawing/2014/main" id="{0F70DAF6-51C2-4C8C-8C16-75E6592B9C5C}"/>
            </a:ext>
          </a:extLst>
        </xdr:cNvPr>
        <xdr:cNvSpPr txBox="1"/>
      </xdr:nvSpPr>
      <xdr:spPr>
        <a:xfrm>
          <a:off x="16357600" y="14033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542" name="フローチャート: 判断 541">
          <a:extLst>
            <a:ext uri="{FF2B5EF4-FFF2-40B4-BE49-F238E27FC236}">
              <a16:creationId xmlns:a16="http://schemas.microsoft.com/office/drawing/2014/main" id="{49C82089-5DF0-435D-BC94-BCC3050574CF}"/>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543" name="フローチャート: 判断 542">
          <a:extLst>
            <a:ext uri="{FF2B5EF4-FFF2-40B4-BE49-F238E27FC236}">
              <a16:creationId xmlns:a16="http://schemas.microsoft.com/office/drawing/2014/main" id="{0BD494DA-2AB6-4929-A67C-C9ADF6399B1D}"/>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544" name="フローチャート: 判断 543">
          <a:extLst>
            <a:ext uri="{FF2B5EF4-FFF2-40B4-BE49-F238E27FC236}">
              <a16:creationId xmlns:a16="http://schemas.microsoft.com/office/drawing/2014/main" id="{07D09A44-4DFB-4C8E-A493-B224A872D141}"/>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545" name="フローチャート: 判断 544">
          <a:extLst>
            <a:ext uri="{FF2B5EF4-FFF2-40B4-BE49-F238E27FC236}">
              <a16:creationId xmlns:a16="http://schemas.microsoft.com/office/drawing/2014/main" id="{7FAD578A-80CC-42EA-9DD3-5B2E1C98CFFC}"/>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546" name="フローチャート: 判断 545">
          <a:extLst>
            <a:ext uri="{FF2B5EF4-FFF2-40B4-BE49-F238E27FC236}">
              <a16:creationId xmlns:a16="http://schemas.microsoft.com/office/drawing/2014/main" id="{08653725-4273-4772-AF42-A1C088B1D201}"/>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E7E8C7D7-D7C4-49BE-97A5-E5FAF2D4B4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2F7C33EC-570C-426E-8FBE-873F180BEDE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35C22F05-A4D3-4CA8-B252-5C8BA4A7DD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1FDAE90A-4DD9-43F7-AA9D-DF0D8B9AE0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8A41E11A-6467-4736-911D-F1F7313D4A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552" name="楕円 551">
          <a:extLst>
            <a:ext uri="{FF2B5EF4-FFF2-40B4-BE49-F238E27FC236}">
              <a16:creationId xmlns:a16="http://schemas.microsoft.com/office/drawing/2014/main" id="{0FE47696-2854-4DED-8A82-2502001E4563}"/>
            </a:ext>
          </a:extLst>
        </xdr:cNvPr>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553" name="【消防施設】&#10;有形固定資産減価償却率該当値テキスト">
          <a:extLst>
            <a:ext uri="{FF2B5EF4-FFF2-40B4-BE49-F238E27FC236}">
              <a16:creationId xmlns:a16="http://schemas.microsoft.com/office/drawing/2014/main" id="{CCB13F46-B690-447E-896B-9A3C43EA0183}"/>
            </a:ext>
          </a:extLst>
        </xdr:cNvPr>
        <xdr:cNvSpPr txBox="1"/>
      </xdr:nvSpPr>
      <xdr:spPr>
        <a:xfrm>
          <a:off x="16357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70168</xdr:rowOff>
    </xdr:from>
    <xdr:to>
      <xdr:col>81</xdr:col>
      <xdr:colOff>101600</xdr:colOff>
      <xdr:row>82</xdr:row>
      <xdr:rowOff>318</xdr:rowOff>
    </xdr:to>
    <xdr:sp macro="" textlink="">
      <xdr:nvSpPr>
        <xdr:cNvPr id="554" name="楕円 553">
          <a:extLst>
            <a:ext uri="{FF2B5EF4-FFF2-40B4-BE49-F238E27FC236}">
              <a16:creationId xmlns:a16="http://schemas.microsoft.com/office/drawing/2014/main" id="{7AF00440-AE45-4A02-9D56-EF3930CCB03F}"/>
            </a:ext>
          </a:extLst>
        </xdr:cNvPr>
        <xdr:cNvSpPr/>
      </xdr:nvSpPr>
      <xdr:spPr>
        <a:xfrm>
          <a:off x="15430500" y="1395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120968</xdr:rowOff>
    </xdr:from>
    <xdr:to>
      <xdr:col>85</xdr:col>
      <xdr:colOff>127000</xdr:colOff>
      <xdr:row>82</xdr:row>
      <xdr:rowOff>38100</xdr:rowOff>
    </xdr:to>
    <xdr:cxnSp macro="">
      <xdr:nvCxnSpPr>
        <xdr:cNvPr id="555" name="直線コネクタ 554">
          <a:extLst>
            <a:ext uri="{FF2B5EF4-FFF2-40B4-BE49-F238E27FC236}">
              <a16:creationId xmlns:a16="http://schemas.microsoft.com/office/drawing/2014/main" id="{D7F596A9-65C4-4F05-B14D-712906023C2B}"/>
            </a:ext>
          </a:extLst>
        </xdr:cNvPr>
        <xdr:cNvCxnSpPr/>
      </xdr:nvCxnSpPr>
      <xdr:spPr>
        <a:xfrm>
          <a:off x="15481300" y="14008418"/>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150177</xdr:rowOff>
    </xdr:from>
    <xdr:to>
      <xdr:col>76</xdr:col>
      <xdr:colOff>165100</xdr:colOff>
      <xdr:row>81</xdr:row>
      <xdr:rowOff>80327</xdr:rowOff>
    </xdr:to>
    <xdr:sp macro="" textlink="">
      <xdr:nvSpPr>
        <xdr:cNvPr id="556" name="楕円 555">
          <a:extLst>
            <a:ext uri="{FF2B5EF4-FFF2-40B4-BE49-F238E27FC236}">
              <a16:creationId xmlns:a16="http://schemas.microsoft.com/office/drawing/2014/main" id="{987F7AFE-6AFB-413B-9FAD-7732F00974C8}"/>
            </a:ext>
          </a:extLst>
        </xdr:cNvPr>
        <xdr:cNvSpPr/>
      </xdr:nvSpPr>
      <xdr:spPr>
        <a:xfrm>
          <a:off x="14541500" y="1386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29527</xdr:rowOff>
    </xdr:from>
    <xdr:to>
      <xdr:col>81</xdr:col>
      <xdr:colOff>50800</xdr:colOff>
      <xdr:row>81</xdr:row>
      <xdr:rowOff>120968</xdr:rowOff>
    </xdr:to>
    <xdr:cxnSp macro="">
      <xdr:nvCxnSpPr>
        <xdr:cNvPr id="557" name="直線コネクタ 556">
          <a:extLst>
            <a:ext uri="{FF2B5EF4-FFF2-40B4-BE49-F238E27FC236}">
              <a16:creationId xmlns:a16="http://schemas.microsoft.com/office/drawing/2014/main" id="{1680D12D-8FAF-431F-9EC2-11049A1CF7CF}"/>
            </a:ext>
          </a:extLst>
        </xdr:cNvPr>
        <xdr:cNvCxnSpPr/>
      </xdr:nvCxnSpPr>
      <xdr:spPr>
        <a:xfrm>
          <a:off x="14592300" y="1391697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53023</xdr:rowOff>
    </xdr:from>
    <xdr:to>
      <xdr:col>72</xdr:col>
      <xdr:colOff>38100</xdr:colOff>
      <xdr:row>80</xdr:row>
      <xdr:rowOff>154623</xdr:rowOff>
    </xdr:to>
    <xdr:sp macro="" textlink="">
      <xdr:nvSpPr>
        <xdr:cNvPr id="558" name="楕円 557">
          <a:extLst>
            <a:ext uri="{FF2B5EF4-FFF2-40B4-BE49-F238E27FC236}">
              <a16:creationId xmlns:a16="http://schemas.microsoft.com/office/drawing/2014/main" id="{650DD405-6B55-4A63-A3A4-1A9DB927DF2F}"/>
            </a:ext>
          </a:extLst>
        </xdr:cNvPr>
        <xdr:cNvSpPr/>
      </xdr:nvSpPr>
      <xdr:spPr>
        <a:xfrm>
          <a:off x="13652500" y="137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103823</xdr:rowOff>
    </xdr:from>
    <xdr:to>
      <xdr:col>76</xdr:col>
      <xdr:colOff>114300</xdr:colOff>
      <xdr:row>81</xdr:row>
      <xdr:rowOff>29527</xdr:rowOff>
    </xdr:to>
    <xdr:cxnSp macro="">
      <xdr:nvCxnSpPr>
        <xdr:cNvPr id="559" name="直線コネクタ 558">
          <a:extLst>
            <a:ext uri="{FF2B5EF4-FFF2-40B4-BE49-F238E27FC236}">
              <a16:creationId xmlns:a16="http://schemas.microsoft.com/office/drawing/2014/main" id="{D21575C5-6EF3-4F31-99A7-70105FFF7274}"/>
            </a:ext>
          </a:extLst>
        </xdr:cNvPr>
        <xdr:cNvCxnSpPr/>
      </xdr:nvCxnSpPr>
      <xdr:spPr>
        <a:xfrm>
          <a:off x="13703300" y="13819823"/>
          <a:ext cx="88900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60025</xdr:rowOff>
    </xdr:from>
    <xdr:ext cx="405111" cy="259045"/>
    <xdr:sp macro="" textlink="">
      <xdr:nvSpPr>
        <xdr:cNvPr id="560" name="n_1aveValue【消防施設】&#10;有形固定資産減価償却率">
          <a:extLst>
            <a:ext uri="{FF2B5EF4-FFF2-40B4-BE49-F238E27FC236}">
              <a16:creationId xmlns:a16="http://schemas.microsoft.com/office/drawing/2014/main" id="{C73273D7-9AF6-40EF-8FC2-E14969450A8F}"/>
            </a:ext>
          </a:extLst>
        </xdr:cNvPr>
        <xdr:cNvSpPr txBox="1"/>
      </xdr:nvSpPr>
      <xdr:spPr>
        <a:xfrm>
          <a:off x="15266044" y="1411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31450</xdr:rowOff>
    </xdr:from>
    <xdr:ext cx="405111" cy="259045"/>
    <xdr:sp macro="" textlink="">
      <xdr:nvSpPr>
        <xdr:cNvPr id="561" name="n_2aveValue【消防施設】&#10;有形固定資産減価償却率">
          <a:extLst>
            <a:ext uri="{FF2B5EF4-FFF2-40B4-BE49-F238E27FC236}">
              <a16:creationId xmlns:a16="http://schemas.microsoft.com/office/drawing/2014/main" id="{01B4914C-34B5-424C-B107-D7BEE2EC93AE}"/>
            </a:ext>
          </a:extLst>
        </xdr:cNvPr>
        <xdr:cNvSpPr txBox="1"/>
      </xdr:nvSpPr>
      <xdr:spPr>
        <a:xfrm>
          <a:off x="14389744" y="1409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562" name="n_3aveValue【消防施設】&#10;有形固定資産減価償却率">
          <a:extLst>
            <a:ext uri="{FF2B5EF4-FFF2-40B4-BE49-F238E27FC236}">
              <a16:creationId xmlns:a16="http://schemas.microsoft.com/office/drawing/2014/main" id="{2CDAAE7E-2FED-4E88-BF85-D3FFF1D72F61}"/>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563" name="n_4aveValue【消防施設】&#10;有形固定資産減価償却率">
          <a:extLst>
            <a:ext uri="{FF2B5EF4-FFF2-40B4-BE49-F238E27FC236}">
              <a16:creationId xmlns:a16="http://schemas.microsoft.com/office/drawing/2014/main" id="{226D45B1-1C16-4268-A826-3B5B936C3B45}"/>
            </a:ext>
          </a:extLst>
        </xdr:cNvPr>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16845</xdr:rowOff>
    </xdr:from>
    <xdr:ext cx="405111" cy="259045"/>
    <xdr:sp macro="" textlink="">
      <xdr:nvSpPr>
        <xdr:cNvPr id="564" name="n_1mainValue【消防施設】&#10;有形固定資産減価償却率">
          <a:extLst>
            <a:ext uri="{FF2B5EF4-FFF2-40B4-BE49-F238E27FC236}">
              <a16:creationId xmlns:a16="http://schemas.microsoft.com/office/drawing/2014/main" id="{C6C82375-CD35-49B9-826F-4B322E4C4F20}"/>
            </a:ext>
          </a:extLst>
        </xdr:cNvPr>
        <xdr:cNvSpPr txBox="1"/>
      </xdr:nvSpPr>
      <xdr:spPr>
        <a:xfrm>
          <a:off x="15266044" y="1373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96854</xdr:rowOff>
    </xdr:from>
    <xdr:ext cx="405111" cy="259045"/>
    <xdr:sp macro="" textlink="">
      <xdr:nvSpPr>
        <xdr:cNvPr id="565" name="n_2mainValue【消防施設】&#10;有形固定資産減価償却率">
          <a:extLst>
            <a:ext uri="{FF2B5EF4-FFF2-40B4-BE49-F238E27FC236}">
              <a16:creationId xmlns:a16="http://schemas.microsoft.com/office/drawing/2014/main" id="{CF22A3C7-C5EA-4D17-B322-6DD9BCF61B8C}"/>
            </a:ext>
          </a:extLst>
        </xdr:cNvPr>
        <xdr:cNvSpPr txBox="1"/>
      </xdr:nvSpPr>
      <xdr:spPr>
        <a:xfrm>
          <a:off x="14389744" y="1364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171150</xdr:rowOff>
    </xdr:from>
    <xdr:ext cx="405111" cy="259045"/>
    <xdr:sp macro="" textlink="">
      <xdr:nvSpPr>
        <xdr:cNvPr id="566" name="n_3mainValue【消防施設】&#10;有形固定資産減価償却率">
          <a:extLst>
            <a:ext uri="{FF2B5EF4-FFF2-40B4-BE49-F238E27FC236}">
              <a16:creationId xmlns:a16="http://schemas.microsoft.com/office/drawing/2014/main" id="{241A32AB-E21A-483D-94AA-5BDB79C46746}"/>
            </a:ext>
          </a:extLst>
        </xdr:cNvPr>
        <xdr:cNvSpPr txBox="1"/>
      </xdr:nvSpPr>
      <xdr:spPr>
        <a:xfrm>
          <a:off x="13500744" y="1354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a:extLst>
            <a:ext uri="{FF2B5EF4-FFF2-40B4-BE49-F238E27FC236}">
              <a16:creationId xmlns:a16="http://schemas.microsoft.com/office/drawing/2014/main" id="{F8CFF0C4-446C-409C-ADD9-E2E08D07BD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a:extLst>
            <a:ext uri="{FF2B5EF4-FFF2-40B4-BE49-F238E27FC236}">
              <a16:creationId xmlns:a16="http://schemas.microsoft.com/office/drawing/2014/main" id="{C3A6E972-42AA-4FD5-BAB1-C908E432E7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a:extLst>
            <a:ext uri="{FF2B5EF4-FFF2-40B4-BE49-F238E27FC236}">
              <a16:creationId xmlns:a16="http://schemas.microsoft.com/office/drawing/2014/main" id="{968EB9F3-DF1E-4993-AF93-F7E2783B4C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a:extLst>
            <a:ext uri="{FF2B5EF4-FFF2-40B4-BE49-F238E27FC236}">
              <a16:creationId xmlns:a16="http://schemas.microsoft.com/office/drawing/2014/main" id="{8826B682-4CF1-4D8E-ABF5-5E74C5B330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a:extLst>
            <a:ext uri="{FF2B5EF4-FFF2-40B4-BE49-F238E27FC236}">
              <a16:creationId xmlns:a16="http://schemas.microsoft.com/office/drawing/2014/main" id="{C6DB690C-DAB5-40FA-A1B8-9B04E4917F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a:extLst>
            <a:ext uri="{FF2B5EF4-FFF2-40B4-BE49-F238E27FC236}">
              <a16:creationId xmlns:a16="http://schemas.microsoft.com/office/drawing/2014/main" id="{0CDF8C7B-0362-4BB4-BA7D-2A2146FB2D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a:extLst>
            <a:ext uri="{FF2B5EF4-FFF2-40B4-BE49-F238E27FC236}">
              <a16:creationId xmlns:a16="http://schemas.microsoft.com/office/drawing/2014/main" id="{6CB1C308-6A43-4F3A-9953-E0E5AD9C68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a:extLst>
            <a:ext uri="{FF2B5EF4-FFF2-40B4-BE49-F238E27FC236}">
              <a16:creationId xmlns:a16="http://schemas.microsoft.com/office/drawing/2014/main" id="{35BD31BF-00BE-494B-A422-6BC03965FDB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a:extLst>
            <a:ext uri="{FF2B5EF4-FFF2-40B4-BE49-F238E27FC236}">
              <a16:creationId xmlns:a16="http://schemas.microsoft.com/office/drawing/2014/main" id="{A808AA09-EA0A-4BC4-8AE4-71AA37C2AF8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a:extLst>
            <a:ext uri="{FF2B5EF4-FFF2-40B4-BE49-F238E27FC236}">
              <a16:creationId xmlns:a16="http://schemas.microsoft.com/office/drawing/2014/main" id="{FEF612F9-031E-4C58-8426-4DA0F611E2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a:extLst>
            <a:ext uri="{FF2B5EF4-FFF2-40B4-BE49-F238E27FC236}">
              <a16:creationId xmlns:a16="http://schemas.microsoft.com/office/drawing/2014/main" id="{61C5C4B8-1C9D-4D4E-89ED-D87D77EB68C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a:extLst>
            <a:ext uri="{FF2B5EF4-FFF2-40B4-BE49-F238E27FC236}">
              <a16:creationId xmlns:a16="http://schemas.microsoft.com/office/drawing/2014/main" id="{9F6414B4-5866-4304-A2E1-E65FDB0580A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a:extLst>
            <a:ext uri="{FF2B5EF4-FFF2-40B4-BE49-F238E27FC236}">
              <a16:creationId xmlns:a16="http://schemas.microsoft.com/office/drawing/2014/main" id="{DD0F464F-214C-47DF-B8DA-0E1AB026713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a:extLst>
            <a:ext uri="{FF2B5EF4-FFF2-40B4-BE49-F238E27FC236}">
              <a16:creationId xmlns:a16="http://schemas.microsoft.com/office/drawing/2014/main" id="{B8C2676E-6139-473E-8E9D-E49E8DB74C8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a:extLst>
            <a:ext uri="{FF2B5EF4-FFF2-40B4-BE49-F238E27FC236}">
              <a16:creationId xmlns:a16="http://schemas.microsoft.com/office/drawing/2014/main" id="{6709606F-116F-463A-B513-DE178D4F795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a:extLst>
            <a:ext uri="{FF2B5EF4-FFF2-40B4-BE49-F238E27FC236}">
              <a16:creationId xmlns:a16="http://schemas.microsoft.com/office/drawing/2014/main" id="{DF6AE2D3-47F8-434D-BF89-7C3B2299FEA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a:extLst>
            <a:ext uri="{FF2B5EF4-FFF2-40B4-BE49-F238E27FC236}">
              <a16:creationId xmlns:a16="http://schemas.microsoft.com/office/drawing/2014/main" id="{6F14DB8B-77B9-43FC-B311-2415008EE37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a:extLst>
            <a:ext uri="{FF2B5EF4-FFF2-40B4-BE49-F238E27FC236}">
              <a16:creationId xmlns:a16="http://schemas.microsoft.com/office/drawing/2014/main" id="{1178250F-37F8-4074-818A-C2D6C50BFEF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a:extLst>
            <a:ext uri="{FF2B5EF4-FFF2-40B4-BE49-F238E27FC236}">
              <a16:creationId xmlns:a16="http://schemas.microsoft.com/office/drawing/2014/main" id="{195986A8-A464-4483-826C-523F0F02BED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a:extLst>
            <a:ext uri="{FF2B5EF4-FFF2-40B4-BE49-F238E27FC236}">
              <a16:creationId xmlns:a16="http://schemas.microsoft.com/office/drawing/2014/main" id="{CE87C88D-C06C-4527-8BA9-58CA4647AAE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a:extLst>
            <a:ext uri="{FF2B5EF4-FFF2-40B4-BE49-F238E27FC236}">
              <a16:creationId xmlns:a16="http://schemas.microsoft.com/office/drawing/2014/main" id="{21D3C062-7A18-4F0A-887F-408509DF3D2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id="{B9913623-3714-43AF-BBEF-C274AA702C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a:extLst>
            <a:ext uri="{FF2B5EF4-FFF2-40B4-BE49-F238E27FC236}">
              <a16:creationId xmlns:a16="http://schemas.microsoft.com/office/drawing/2014/main" id="{B0483DC7-C4F4-4347-B5C9-2EDD082480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590" name="直線コネクタ 589">
          <a:extLst>
            <a:ext uri="{FF2B5EF4-FFF2-40B4-BE49-F238E27FC236}">
              <a16:creationId xmlns:a16="http://schemas.microsoft.com/office/drawing/2014/main" id="{6035854C-4730-4738-A0E6-5CF41C0FF66E}"/>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591" name="【消防施設】&#10;一人当たり面積最小値テキスト">
          <a:extLst>
            <a:ext uri="{FF2B5EF4-FFF2-40B4-BE49-F238E27FC236}">
              <a16:creationId xmlns:a16="http://schemas.microsoft.com/office/drawing/2014/main" id="{B3340415-C92C-4652-A87B-9FB64D983BA3}"/>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592" name="直線コネクタ 591">
          <a:extLst>
            <a:ext uri="{FF2B5EF4-FFF2-40B4-BE49-F238E27FC236}">
              <a16:creationId xmlns:a16="http://schemas.microsoft.com/office/drawing/2014/main" id="{D5CD3E4C-4A27-48A5-BAAC-AF3C03941B96}"/>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593" name="【消防施設】&#10;一人当たり面積最大値テキスト">
          <a:extLst>
            <a:ext uri="{FF2B5EF4-FFF2-40B4-BE49-F238E27FC236}">
              <a16:creationId xmlns:a16="http://schemas.microsoft.com/office/drawing/2014/main" id="{25A78CB5-75FE-46C6-8B2D-B85E330AB13A}"/>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594" name="直線コネクタ 593">
          <a:extLst>
            <a:ext uri="{FF2B5EF4-FFF2-40B4-BE49-F238E27FC236}">
              <a16:creationId xmlns:a16="http://schemas.microsoft.com/office/drawing/2014/main" id="{0950F768-D374-447A-9DD1-C70A5A311DCA}"/>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95266</xdr:rowOff>
    </xdr:from>
    <xdr:ext cx="469744" cy="259045"/>
    <xdr:sp macro="" textlink="">
      <xdr:nvSpPr>
        <xdr:cNvPr id="595" name="【消防施設】&#10;一人当たり面積平均値テキスト">
          <a:extLst>
            <a:ext uri="{FF2B5EF4-FFF2-40B4-BE49-F238E27FC236}">
              <a16:creationId xmlns:a16="http://schemas.microsoft.com/office/drawing/2014/main" id="{ACC4C7FA-F2B4-41B1-BA98-A1E3E492416B}"/>
            </a:ext>
          </a:extLst>
        </xdr:cNvPr>
        <xdr:cNvSpPr txBox="1"/>
      </xdr:nvSpPr>
      <xdr:spPr>
        <a:xfrm>
          <a:off x="22199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596" name="フローチャート: 判断 595">
          <a:extLst>
            <a:ext uri="{FF2B5EF4-FFF2-40B4-BE49-F238E27FC236}">
              <a16:creationId xmlns:a16="http://schemas.microsoft.com/office/drawing/2014/main" id="{1A743F6F-43EE-45EB-B4D8-301B82B6AC85}"/>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597" name="フローチャート: 判断 596">
          <a:extLst>
            <a:ext uri="{FF2B5EF4-FFF2-40B4-BE49-F238E27FC236}">
              <a16:creationId xmlns:a16="http://schemas.microsoft.com/office/drawing/2014/main" id="{FF847DC5-89BB-4FCE-B68B-15AF37203CD1}"/>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598" name="フローチャート: 判断 597">
          <a:extLst>
            <a:ext uri="{FF2B5EF4-FFF2-40B4-BE49-F238E27FC236}">
              <a16:creationId xmlns:a16="http://schemas.microsoft.com/office/drawing/2014/main" id="{5D76ED77-A3F0-4304-903D-01CB990A62CE}"/>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599" name="フローチャート: 判断 598">
          <a:extLst>
            <a:ext uri="{FF2B5EF4-FFF2-40B4-BE49-F238E27FC236}">
              <a16:creationId xmlns:a16="http://schemas.microsoft.com/office/drawing/2014/main" id="{CFA32E8F-AC2F-45AB-A443-713E6AA36E76}"/>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600" name="フローチャート: 判断 599">
          <a:extLst>
            <a:ext uri="{FF2B5EF4-FFF2-40B4-BE49-F238E27FC236}">
              <a16:creationId xmlns:a16="http://schemas.microsoft.com/office/drawing/2014/main" id="{2766C26F-6C25-4C4B-8157-2D1EC8F58312}"/>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4059FD98-8D99-4828-812F-4137ACAA92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D14D9820-467B-47CE-87F7-9A90E3E655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2A35E7D0-E6EE-4488-904D-4FAE81BD31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2DED5241-B62E-443D-8279-8CF246FFC1B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C4E764C6-6DA3-4272-9534-FEDD4A29874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06" name="楕円 605">
          <a:extLst>
            <a:ext uri="{FF2B5EF4-FFF2-40B4-BE49-F238E27FC236}">
              <a16:creationId xmlns:a16="http://schemas.microsoft.com/office/drawing/2014/main" id="{1A2499F8-A2CA-4D3F-BAAD-340BB148BF63}"/>
            </a:ext>
          </a:extLst>
        </xdr:cNvPr>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607" name="【消防施設】&#10;一人当たり面積該当値テキスト">
          <a:extLst>
            <a:ext uri="{FF2B5EF4-FFF2-40B4-BE49-F238E27FC236}">
              <a16:creationId xmlns:a16="http://schemas.microsoft.com/office/drawing/2014/main" id="{618125F3-0AAD-40B0-AD61-6DC45532E8A0}"/>
            </a:ext>
          </a:extLst>
        </xdr:cNvPr>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80645</xdr:rowOff>
    </xdr:from>
    <xdr:to>
      <xdr:col>112</xdr:col>
      <xdr:colOff>38100</xdr:colOff>
      <xdr:row>84</xdr:row>
      <xdr:rowOff>10795</xdr:rowOff>
    </xdr:to>
    <xdr:sp macro="" textlink="">
      <xdr:nvSpPr>
        <xdr:cNvPr id="608" name="楕円 607">
          <a:extLst>
            <a:ext uri="{FF2B5EF4-FFF2-40B4-BE49-F238E27FC236}">
              <a16:creationId xmlns:a16="http://schemas.microsoft.com/office/drawing/2014/main" id="{5B715733-FE18-4885-B71D-971707E9C47D}"/>
            </a:ext>
          </a:extLst>
        </xdr:cNvPr>
        <xdr:cNvSpPr/>
      </xdr:nvSpPr>
      <xdr:spPr>
        <a:xfrm>
          <a:off x="21272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131445</xdr:rowOff>
    </xdr:to>
    <xdr:cxnSp macro="">
      <xdr:nvCxnSpPr>
        <xdr:cNvPr id="609" name="直線コネクタ 608">
          <a:extLst>
            <a:ext uri="{FF2B5EF4-FFF2-40B4-BE49-F238E27FC236}">
              <a16:creationId xmlns:a16="http://schemas.microsoft.com/office/drawing/2014/main" id="{E8A91EFE-C043-4050-B22A-F49A136CCE47}"/>
            </a:ext>
          </a:extLst>
        </xdr:cNvPr>
        <xdr:cNvCxnSpPr/>
      </xdr:nvCxnSpPr>
      <xdr:spPr>
        <a:xfrm flipV="1">
          <a:off x="21323300" y="143484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610" name="楕円 609">
          <a:extLst>
            <a:ext uri="{FF2B5EF4-FFF2-40B4-BE49-F238E27FC236}">
              <a16:creationId xmlns:a16="http://schemas.microsoft.com/office/drawing/2014/main" id="{72383F5C-BD6F-4241-B342-E7BEC1E37231}"/>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131445</xdr:rowOff>
    </xdr:from>
    <xdr:to>
      <xdr:col>111</xdr:col>
      <xdr:colOff>177800</xdr:colOff>
      <xdr:row>83</xdr:row>
      <xdr:rowOff>140970</xdr:rowOff>
    </xdr:to>
    <xdr:cxnSp macro="">
      <xdr:nvCxnSpPr>
        <xdr:cNvPr id="611" name="直線コネクタ 610">
          <a:extLst>
            <a:ext uri="{FF2B5EF4-FFF2-40B4-BE49-F238E27FC236}">
              <a16:creationId xmlns:a16="http://schemas.microsoft.com/office/drawing/2014/main" id="{FE1856B7-9AB8-4065-B214-8168E516DD90}"/>
            </a:ext>
          </a:extLst>
        </xdr:cNvPr>
        <xdr:cNvCxnSpPr/>
      </xdr:nvCxnSpPr>
      <xdr:spPr>
        <a:xfrm flipV="1">
          <a:off x="20434300" y="14361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612" name="楕円 611">
          <a:extLst>
            <a:ext uri="{FF2B5EF4-FFF2-40B4-BE49-F238E27FC236}">
              <a16:creationId xmlns:a16="http://schemas.microsoft.com/office/drawing/2014/main" id="{C12C6069-8D7E-41C5-BDA3-8A1B5769A51D}"/>
            </a:ext>
          </a:extLst>
        </xdr:cNvPr>
        <xdr:cNvSpPr/>
      </xdr:nvSpPr>
      <xdr:spPr>
        <a:xfrm>
          <a:off x="19494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148589</xdr:rowOff>
    </xdr:to>
    <xdr:cxnSp macro="">
      <xdr:nvCxnSpPr>
        <xdr:cNvPr id="613" name="直線コネクタ 612">
          <a:extLst>
            <a:ext uri="{FF2B5EF4-FFF2-40B4-BE49-F238E27FC236}">
              <a16:creationId xmlns:a16="http://schemas.microsoft.com/office/drawing/2014/main" id="{4CE0B02F-BF9E-49B8-A17B-9A02204B380F}"/>
            </a:ext>
          </a:extLst>
        </xdr:cNvPr>
        <xdr:cNvCxnSpPr/>
      </xdr:nvCxnSpPr>
      <xdr:spPr>
        <a:xfrm flipV="1">
          <a:off x="19545300" y="1437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614" name="n_1aveValue【消防施設】&#10;一人当たり面積">
          <a:extLst>
            <a:ext uri="{FF2B5EF4-FFF2-40B4-BE49-F238E27FC236}">
              <a16:creationId xmlns:a16="http://schemas.microsoft.com/office/drawing/2014/main" id="{A09DF4B1-74CD-48C6-BBF7-F463BB7809D1}"/>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74313</xdr:rowOff>
    </xdr:from>
    <xdr:ext cx="469744" cy="259045"/>
    <xdr:sp macro="" textlink="">
      <xdr:nvSpPr>
        <xdr:cNvPr id="615" name="n_2aveValue【消防施設】&#10;一人当たり面積">
          <a:extLst>
            <a:ext uri="{FF2B5EF4-FFF2-40B4-BE49-F238E27FC236}">
              <a16:creationId xmlns:a16="http://schemas.microsoft.com/office/drawing/2014/main" id="{F94CD5C5-7DA4-4164-8524-31D3BA3E6F0B}"/>
            </a:ext>
          </a:extLst>
        </xdr:cNvPr>
        <xdr:cNvSpPr txBox="1"/>
      </xdr:nvSpPr>
      <xdr:spPr>
        <a:xfrm>
          <a:off x="20199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167657</xdr:rowOff>
    </xdr:from>
    <xdr:ext cx="469744" cy="259045"/>
    <xdr:sp macro="" textlink="">
      <xdr:nvSpPr>
        <xdr:cNvPr id="616" name="n_3aveValue【消防施設】&#10;一人当たり面積">
          <a:extLst>
            <a:ext uri="{FF2B5EF4-FFF2-40B4-BE49-F238E27FC236}">
              <a16:creationId xmlns:a16="http://schemas.microsoft.com/office/drawing/2014/main" id="{209D091E-275F-48AB-8375-A3705E88DEF0}"/>
            </a:ext>
          </a:extLst>
        </xdr:cNvPr>
        <xdr:cNvSpPr txBox="1"/>
      </xdr:nvSpPr>
      <xdr:spPr>
        <a:xfrm>
          <a:off x="19310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617" name="n_4aveValue【消防施設】&#10;一人当たり面積">
          <a:extLst>
            <a:ext uri="{FF2B5EF4-FFF2-40B4-BE49-F238E27FC236}">
              <a16:creationId xmlns:a16="http://schemas.microsoft.com/office/drawing/2014/main" id="{15FC2816-89AE-44C9-8F07-B85A5EA624CF}"/>
            </a:ext>
          </a:extLst>
        </xdr:cNvPr>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27322</xdr:rowOff>
    </xdr:from>
    <xdr:ext cx="469744" cy="259045"/>
    <xdr:sp macro="" textlink="">
      <xdr:nvSpPr>
        <xdr:cNvPr id="618" name="n_1mainValue【消防施設】&#10;一人当たり面積">
          <a:extLst>
            <a:ext uri="{FF2B5EF4-FFF2-40B4-BE49-F238E27FC236}">
              <a16:creationId xmlns:a16="http://schemas.microsoft.com/office/drawing/2014/main" id="{6548F5D7-0006-4164-AC2C-0B17422EDC9F}"/>
            </a:ext>
          </a:extLst>
        </xdr:cNvPr>
        <xdr:cNvSpPr txBox="1"/>
      </xdr:nvSpPr>
      <xdr:spPr>
        <a:xfrm>
          <a:off x="21075727"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19" name="n_2mainValue【消防施設】&#10;一人当たり面積">
          <a:extLst>
            <a:ext uri="{FF2B5EF4-FFF2-40B4-BE49-F238E27FC236}">
              <a16:creationId xmlns:a16="http://schemas.microsoft.com/office/drawing/2014/main" id="{DC779658-39CB-46BA-8BA5-AD7E4791CB36}"/>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44466</xdr:rowOff>
    </xdr:from>
    <xdr:ext cx="469744" cy="259045"/>
    <xdr:sp macro="" textlink="">
      <xdr:nvSpPr>
        <xdr:cNvPr id="620" name="n_3mainValue【消防施設】&#10;一人当たり面積">
          <a:extLst>
            <a:ext uri="{FF2B5EF4-FFF2-40B4-BE49-F238E27FC236}">
              <a16:creationId xmlns:a16="http://schemas.microsoft.com/office/drawing/2014/main" id="{E6D93FF7-2814-44F8-8737-8A2172C8BB00}"/>
            </a:ext>
          </a:extLst>
        </xdr:cNvPr>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479109B7-0E03-4877-B989-7268FDC84EE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4BE33759-AD83-4838-A58E-BF15580A4B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93120B2C-6DC7-456F-9608-D08524AE841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096793E1-06EF-437B-8518-DAFA3689BB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4650D8AF-5097-4326-A5B9-9E60F1596E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7E49105D-57F5-44A1-90ED-A213CE7FDC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55630B6D-4BD8-47D8-A4C8-53866C8BBE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ED665851-EF4E-4E92-B711-4248B323B4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B782E4A2-605D-44F6-8FA4-D070D7B0087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0DDD762D-E6E5-4585-B9E5-13814028A3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C5818A80-8CA2-4F14-B4AF-48CD2FD265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431B06D6-3B66-4BED-9B61-68E82C518D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3" name="テキスト ボックス 632">
          <a:extLst>
            <a:ext uri="{FF2B5EF4-FFF2-40B4-BE49-F238E27FC236}">
              <a16:creationId xmlns:a16="http://schemas.microsoft.com/office/drawing/2014/main" id="{663359A5-BD78-486E-8A82-CA889EAC633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0FA58F5D-FC69-466F-9D44-0DC09C99D20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C7A85DD1-E958-4F75-9CB5-350FC54DA6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AAC47F5D-32C8-4CF8-A1E0-3F9FE9D5D21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124DE0F2-247E-490D-B1B7-4C1E32DE13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E3D51F0F-6F50-47AB-90DC-6D89C4D29BE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0C4CFDBB-CB5F-4EB1-BD20-EDFBB4D06CC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321669CF-5748-4C06-A0D6-EC2F5F533E1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A9437B35-7CB2-4EB6-899C-429F632F27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F492E94F-0779-4267-BBA2-0B032693F0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3" name="テキスト ボックス 642">
          <a:extLst>
            <a:ext uri="{FF2B5EF4-FFF2-40B4-BE49-F238E27FC236}">
              <a16:creationId xmlns:a16="http://schemas.microsoft.com/office/drawing/2014/main" id="{D40689AF-67B6-497B-B4F1-071DDA0D25E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2A3E6CAE-CBA7-40CF-B1C3-7A6A6DCB2C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庁舎】&#10;有形固定資産減価償却率グラフ枠">
          <a:extLst>
            <a:ext uri="{FF2B5EF4-FFF2-40B4-BE49-F238E27FC236}">
              <a16:creationId xmlns:a16="http://schemas.microsoft.com/office/drawing/2014/main" id="{A000E72B-E962-4AFC-BDFC-D60F03902C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646" name="直線コネクタ 645">
          <a:extLst>
            <a:ext uri="{FF2B5EF4-FFF2-40B4-BE49-F238E27FC236}">
              <a16:creationId xmlns:a16="http://schemas.microsoft.com/office/drawing/2014/main" id="{71D524EE-CDFD-4931-B963-53D4BB1816E7}"/>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647" name="【庁舎】&#10;有形固定資産減価償却率最小値テキスト">
          <a:extLst>
            <a:ext uri="{FF2B5EF4-FFF2-40B4-BE49-F238E27FC236}">
              <a16:creationId xmlns:a16="http://schemas.microsoft.com/office/drawing/2014/main" id="{E4EAECE1-9A83-4463-941F-73CEBCAE2600}"/>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48" name="直線コネクタ 647">
          <a:extLst>
            <a:ext uri="{FF2B5EF4-FFF2-40B4-BE49-F238E27FC236}">
              <a16:creationId xmlns:a16="http://schemas.microsoft.com/office/drawing/2014/main" id="{43541654-4635-4841-8514-78D90802B7A6}"/>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49" name="【庁舎】&#10;有形固定資産減価償却率最大値テキスト">
          <a:extLst>
            <a:ext uri="{FF2B5EF4-FFF2-40B4-BE49-F238E27FC236}">
              <a16:creationId xmlns:a16="http://schemas.microsoft.com/office/drawing/2014/main" id="{0AE9E3B5-2A68-4D7E-AEDB-576F1F0B3DE3}"/>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50" name="直線コネクタ 649">
          <a:extLst>
            <a:ext uri="{FF2B5EF4-FFF2-40B4-BE49-F238E27FC236}">
              <a16:creationId xmlns:a16="http://schemas.microsoft.com/office/drawing/2014/main" id="{918D6845-A74C-45D1-A049-00809C8A58C7}"/>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126291</xdr:rowOff>
    </xdr:from>
    <xdr:ext cx="405111" cy="259045"/>
    <xdr:sp macro="" textlink="">
      <xdr:nvSpPr>
        <xdr:cNvPr id="651" name="【庁舎】&#10;有形固定資産減価償却率平均値テキスト">
          <a:extLst>
            <a:ext uri="{FF2B5EF4-FFF2-40B4-BE49-F238E27FC236}">
              <a16:creationId xmlns:a16="http://schemas.microsoft.com/office/drawing/2014/main" id="{AE99CD56-F635-4B34-90CC-29B55F231A61}"/>
            </a:ext>
          </a:extLst>
        </xdr:cNvPr>
        <xdr:cNvSpPr txBox="1"/>
      </xdr:nvSpPr>
      <xdr:spPr>
        <a:xfrm>
          <a:off x="16357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652" name="フローチャート: 判断 651">
          <a:extLst>
            <a:ext uri="{FF2B5EF4-FFF2-40B4-BE49-F238E27FC236}">
              <a16:creationId xmlns:a16="http://schemas.microsoft.com/office/drawing/2014/main" id="{0D1DB1C6-A901-466E-AD60-AD73B75A491A}"/>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653" name="フローチャート: 判断 652">
          <a:extLst>
            <a:ext uri="{FF2B5EF4-FFF2-40B4-BE49-F238E27FC236}">
              <a16:creationId xmlns:a16="http://schemas.microsoft.com/office/drawing/2014/main" id="{D6690B38-3ECF-4ABE-B5C1-AB9FDA86FE40}"/>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654" name="フローチャート: 判断 653">
          <a:extLst>
            <a:ext uri="{FF2B5EF4-FFF2-40B4-BE49-F238E27FC236}">
              <a16:creationId xmlns:a16="http://schemas.microsoft.com/office/drawing/2014/main" id="{6CB145E2-17B6-443C-827A-74A558FC2E96}"/>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655" name="フローチャート: 判断 654">
          <a:extLst>
            <a:ext uri="{FF2B5EF4-FFF2-40B4-BE49-F238E27FC236}">
              <a16:creationId xmlns:a16="http://schemas.microsoft.com/office/drawing/2014/main" id="{BCEB4968-365E-4657-ACF3-1D2F6954BFB6}"/>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56" name="フローチャート: 判断 655">
          <a:extLst>
            <a:ext uri="{FF2B5EF4-FFF2-40B4-BE49-F238E27FC236}">
              <a16:creationId xmlns:a16="http://schemas.microsoft.com/office/drawing/2014/main" id="{F89CABCC-BC27-4F97-A37F-5908FC3F9241}"/>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F5FC27E7-C868-454C-A2ED-CF923002C3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20EE536C-B3EC-4EC8-86AF-A8302B26DF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277FE1EE-83C2-4854-AE0C-356E4F4004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A7ADA1AD-2416-4BEC-9803-A00CE0E635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E80B3664-50B7-468E-B3CC-AF49B0487E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2" name="楕円 661">
          <a:extLst>
            <a:ext uri="{FF2B5EF4-FFF2-40B4-BE49-F238E27FC236}">
              <a16:creationId xmlns:a16="http://schemas.microsoft.com/office/drawing/2014/main" id="{B7F3CB19-FE24-4283-B934-5B6EE92D7F8F}"/>
            </a:ext>
          </a:extLst>
        </xdr:cNvPr>
        <xdr:cNvSpPr/>
      </xdr:nvSpPr>
      <xdr:spPr>
        <a:xfrm>
          <a:off x="162687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97263</xdr:rowOff>
    </xdr:from>
    <xdr:ext cx="405111" cy="259045"/>
    <xdr:sp macro="" textlink="">
      <xdr:nvSpPr>
        <xdr:cNvPr id="663" name="【庁舎】&#10;有形固定資産減価償却率該当値テキスト">
          <a:extLst>
            <a:ext uri="{FF2B5EF4-FFF2-40B4-BE49-F238E27FC236}">
              <a16:creationId xmlns:a16="http://schemas.microsoft.com/office/drawing/2014/main" id="{795696C2-D6F5-4070-B59A-36EAB4AEE130}"/>
            </a:ext>
          </a:extLst>
        </xdr:cNvPr>
        <xdr:cNvSpPr txBox="1"/>
      </xdr:nvSpPr>
      <xdr:spPr>
        <a:xfrm>
          <a:off x="16357600" y="177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31931</xdr:rowOff>
    </xdr:from>
    <xdr:to>
      <xdr:col>81</xdr:col>
      <xdr:colOff>101600</xdr:colOff>
      <xdr:row>104</xdr:row>
      <xdr:rowOff>133531</xdr:rowOff>
    </xdr:to>
    <xdr:sp macro="" textlink="">
      <xdr:nvSpPr>
        <xdr:cNvPr id="664" name="楕円 663">
          <a:extLst>
            <a:ext uri="{FF2B5EF4-FFF2-40B4-BE49-F238E27FC236}">
              <a16:creationId xmlns:a16="http://schemas.microsoft.com/office/drawing/2014/main" id="{621644A9-F0B0-412C-830A-3470D7F403C4}"/>
            </a:ext>
          </a:extLst>
        </xdr:cNvPr>
        <xdr:cNvSpPr/>
      </xdr:nvSpPr>
      <xdr:spPr>
        <a:xfrm>
          <a:off x="15430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82731</xdr:rowOff>
    </xdr:from>
    <xdr:to>
      <xdr:col>85</xdr:col>
      <xdr:colOff>127000</xdr:colOff>
      <xdr:row>104</xdr:row>
      <xdr:rowOff>125186</xdr:rowOff>
    </xdr:to>
    <xdr:cxnSp macro="">
      <xdr:nvCxnSpPr>
        <xdr:cNvPr id="665" name="直線コネクタ 664">
          <a:extLst>
            <a:ext uri="{FF2B5EF4-FFF2-40B4-BE49-F238E27FC236}">
              <a16:creationId xmlns:a16="http://schemas.microsoft.com/office/drawing/2014/main" id="{CA3A7EF9-108B-4525-881C-0816DA9A28FA}"/>
            </a:ext>
          </a:extLst>
        </xdr:cNvPr>
        <xdr:cNvCxnSpPr/>
      </xdr:nvCxnSpPr>
      <xdr:spPr>
        <a:xfrm>
          <a:off x="15481300" y="1791353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666" name="楕円 665">
          <a:extLst>
            <a:ext uri="{FF2B5EF4-FFF2-40B4-BE49-F238E27FC236}">
              <a16:creationId xmlns:a16="http://schemas.microsoft.com/office/drawing/2014/main" id="{C1F98C3B-CE44-4B4C-B851-B6D25F651EF9}"/>
            </a:ext>
          </a:extLst>
        </xdr:cNvPr>
        <xdr:cNvSpPr/>
      </xdr:nvSpPr>
      <xdr:spPr>
        <a:xfrm>
          <a:off x="14541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82731</xdr:rowOff>
    </xdr:from>
    <xdr:to>
      <xdr:col>81</xdr:col>
      <xdr:colOff>50800</xdr:colOff>
      <xdr:row>105</xdr:row>
      <xdr:rowOff>141514</xdr:rowOff>
    </xdr:to>
    <xdr:cxnSp macro="">
      <xdr:nvCxnSpPr>
        <xdr:cNvPr id="667" name="直線コネクタ 666">
          <a:extLst>
            <a:ext uri="{FF2B5EF4-FFF2-40B4-BE49-F238E27FC236}">
              <a16:creationId xmlns:a16="http://schemas.microsoft.com/office/drawing/2014/main" id="{BB2C140F-26C3-488E-A062-8285A26D10C8}"/>
            </a:ext>
          </a:extLst>
        </xdr:cNvPr>
        <xdr:cNvCxnSpPr/>
      </xdr:nvCxnSpPr>
      <xdr:spPr>
        <a:xfrm flipV="1">
          <a:off x="14592300" y="17913531"/>
          <a:ext cx="8890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68" name="楕円 667">
          <a:extLst>
            <a:ext uri="{FF2B5EF4-FFF2-40B4-BE49-F238E27FC236}">
              <a16:creationId xmlns:a16="http://schemas.microsoft.com/office/drawing/2014/main" id="{521AD856-4308-4B1C-A6FB-B730696DEFF6}"/>
            </a:ext>
          </a:extLst>
        </xdr:cNvPr>
        <xdr:cNvSpPr/>
      </xdr:nvSpPr>
      <xdr:spPr>
        <a:xfrm>
          <a:off x="13652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108857</xdr:rowOff>
    </xdr:from>
    <xdr:to>
      <xdr:col>76</xdr:col>
      <xdr:colOff>114300</xdr:colOff>
      <xdr:row>105</xdr:row>
      <xdr:rowOff>141514</xdr:rowOff>
    </xdr:to>
    <xdr:cxnSp macro="">
      <xdr:nvCxnSpPr>
        <xdr:cNvPr id="669" name="直線コネクタ 668">
          <a:extLst>
            <a:ext uri="{FF2B5EF4-FFF2-40B4-BE49-F238E27FC236}">
              <a16:creationId xmlns:a16="http://schemas.microsoft.com/office/drawing/2014/main" id="{AD14BF8F-5B71-449B-8E7B-4128F6D3B4E7}"/>
            </a:ext>
          </a:extLst>
        </xdr:cNvPr>
        <xdr:cNvCxnSpPr/>
      </xdr:nvCxnSpPr>
      <xdr:spPr>
        <a:xfrm>
          <a:off x="13703300" y="181111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670" name="n_1aveValue【庁舎】&#10;有形固定資産減価償却率">
          <a:extLst>
            <a:ext uri="{FF2B5EF4-FFF2-40B4-BE49-F238E27FC236}">
              <a16:creationId xmlns:a16="http://schemas.microsoft.com/office/drawing/2014/main" id="{9B6250AE-0029-42FA-A826-486889539964}"/>
            </a:ext>
          </a:extLst>
        </xdr:cNvPr>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671" name="n_2aveValue【庁舎】&#10;有形固定資産減価償却率">
          <a:extLst>
            <a:ext uri="{FF2B5EF4-FFF2-40B4-BE49-F238E27FC236}">
              <a16:creationId xmlns:a16="http://schemas.microsoft.com/office/drawing/2014/main" id="{7DA010B6-33E1-4F1C-837B-3A42E71827E3}"/>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672" name="n_3aveValue【庁舎】&#10;有形固定資産減価償却率">
          <a:extLst>
            <a:ext uri="{FF2B5EF4-FFF2-40B4-BE49-F238E27FC236}">
              <a16:creationId xmlns:a16="http://schemas.microsoft.com/office/drawing/2014/main" id="{2B877F4D-82F6-4715-B59D-EEC82A781F6E}"/>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673" name="n_4aveValue【庁舎】&#10;有形固定資産減価償却率">
          <a:extLst>
            <a:ext uri="{FF2B5EF4-FFF2-40B4-BE49-F238E27FC236}">
              <a16:creationId xmlns:a16="http://schemas.microsoft.com/office/drawing/2014/main" id="{A1BA4E8A-95DD-4052-9FBB-0B2926F83936}"/>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150058</xdr:rowOff>
    </xdr:from>
    <xdr:ext cx="405111" cy="259045"/>
    <xdr:sp macro="" textlink="">
      <xdr:nvSpPr>
        <xdr:cNvPr id="674" name="n_1mainValue【庁舎】&#10;有形固定資産減価償却率">
          <a:extLst>
            <a:ext uri="{FF2B5EF4-FFF2-40B4-BE49-F238E27FC236}">
              <a16:creationId xmlns:a16="http://schemas.microsoft.com/office/drawing/2014/main" id="{F7EFC5C0-A12E-49B9-A046-D78D346F1BD1}"/>
            </a:ext>
          </a:extLst>
        </xdr:cNvPr>
        <xdr:cNvSpPr txBox="1"/>
      </xdr:nvSpPr>
      <xdr:spPr>
        <a:xfrm>
          <a:off x="15266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11991</xdr:rowOff>
    </xdr:from>
    <xdr:ext cx="405111" cy="259045"/>
    <xdr:sp macro="" textlink="">
      <xdr:nvSpPr>
        <xdr:cNvPr id="675" name="n_2mainValue【庁舎】&#10;有形固定資産減価償却率">
          <a:extLst>
            <a:ext uri="{FF2B5EF4-FFF2-40B4-BE49-F238E27FC236}">
              <a16:creationId xmlns:a16="http://schemas.microsoft.com/office/drawing/2014/main" id="{0D92D602-E76C-4F0B-9FB8-AE2FD353637C}"/>
            </a:ext>
          </a:extLst>
        </xdr:cNvPr>
        <xdr:cNvSpPr txBox="1"/>
      </xdr:nvSpPr>
      <xdr:spPr>
        <a:xfrm>
          <a:off x="14389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676" name="n_3mainValue【庁舎】&#10;有形固定資産減価償却率">
          <a:extLst>
            <a:ext uri="{FF2B5EF4-FFF2-40B4-BE49-F238E27FC236}">
              <a16:creationId xmlns:a16="http://schemas.microsoft.com/office/drawing/2014/main" id="{0022EED7-E98A-41CD-8620-6F3CB39461D4}"/>
            </a:ext>
          </a:extLst>
        </xdr:cNvPr>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a:extLst>
            <a:ext uri="{FF2B5EF4-FFF2-40B4-BE49-F238E27FC236}">
              <a16:creationId xmlns:a16="http://schemas.microsoft.com/office/drawing/2014/main" id="{A93494C4-9505-4056-B728-2E6FAF82E8C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a:extLst>
            <a:ext uri="{FF2B5EF4-FFF2-40B4-BE49-F238E27FC236}">
              <a16:creationId xmlns:a16="http://schemas.microsoft.com/office/drawing/2014/main" id="{B4A95144-E9BF-4AEB-A967-B49D07734C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a:extLst>
            <a:ext uri="{FF2B5EF4-FFF2-40B4-BE49-F238E27FC236}">
              <a16:creationId xmlns:a16="http://schemas.microsoft.com/office/drawing/2014/main" id="{DF718C75-268F-4559-9EF5-B46024C34F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a:extLst>
            <a:ext uri="{FF2B5EF4-FFF2-40B4-BE49-F238E27FC236}">
              <a16:creationId xmlns:a16="http://schemas.microsoft.com/office/drawing/2014/main" id="{F30D5ABA-B78C-41E0-893C-ECF8FDFA5F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a:extLst>
            <a:ext uri="{FF2B5EF4-FFF2-40B4-BE49-F238E27FC236}">
              <a16:creationId xmlns:a16="http://schemas.microsoft.com/office/drawing/2014/main" id="{93746902-4CFB-4178-A9FC-9E9E88524F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a:extLst>
            <a:ext uri="{FF2B5EF4-FFF2-40B4-BE49-F238E27FC236}">
              <a16:creationId xmlns:a16="http://schemas.microsoft.com/office/drawing/2014/main" id="{C537C7EF-3DFF-4421-AFD3-F28A1D2093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a:extLst>
            <a:ext uri="{FF2B5EF4-FFF2-40B4-BE49-F238E27FC236}">
              <a16:creationId xmlns:a16="http://schemas.microsoft.com/office/drawing/2014/main" id="{5275EADF-3DE9-4220-9398-F7E4FEC89A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a:extLst>
            <a:ext uri="{FF2B5EF4-FFF2-40B4-BE49-F238E27FC236}">
              <a16:creationId xmlns:a16="http://schemas.microsoft.com/office/drawing/2014/main" id="{DE6F471C-278A-46B8-8D5E-2AC165235B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a:extLst>
            <a:ext uri="{FF2B5EF4-FFF2-40B4-BE49-F238E27FC236}">
              <a16:creationId xmlns:a16="http://schemas.microsoft.com/office/drawing/2014/main" id="{F15F66A5-D77F-44B9-8DAE-5F11A6C194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a:extLst>
            <a:ext uri="{FF2B5EF4-FFF2-40B4-BE49-F238E27FC236}">
              <a16:creationId xmlns:a16="http://schemas.microsoft.com/office/drawing/2014/main" id="{FE22F137-C373-4470-9CA8-9DC3DE5484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7" name="テキスト ボックス 686">
          <a:extLst>
            <a:ext uri="{FF2B5EF4-FFF2-40B4-BE49-F238E27FC236}">
              <a16:creationId xmlns:a16="http://schemas.microsoft.com/office/drawing/2014/main" id="{3B42CF9C-A484-4D92-8B00-C17AAFB4B00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88" name="直線コネクタ 687">
          <a:extLst>
            <a:ext uri="{FF2B5EF4-FFF2-40B4-BE49-F238E27FC236}">
              <a16:creationId xmlns:a16="http://schemas.microsoft.com/office/drawing/2014/main" id="{E2A24726-FB3E-4645-93A0-CC99681F305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9" name="テキスト ボックス 688">
          <a:extLst>
            <a:ext uri="{FF2B5EF4-FFF2-40B4-BE49-F238E27FC236}">
              <a16:creationId xmlns:a16="http://schemas.microsoft.com/office/drawing/2014/main" id="{D18D5FE7-5E5B-4E70-813C-75C4E4EF0C1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0" name="直線コネクタ 689">
          <a:extLst>
            <a:ext uri="{FF2B5EF4-FFF2-40B4-BE49-F238E27FC236}">
              <a16:creationId xmlns:a16="http://schemas.microsoft.com/office/drawing/2014/main" id="{3A277E6B-FC8F-4A30-BDD5-993D0BDF561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1" name="テキスト ボックス 690">
          <a:extLst>
            <a:ext uri="{FF2B5EF4-FFF2-40B4-BE49-F238E27FC236}">
              <a16:creationId xmlns:a16="http://schemas.microsoft.com/office/drawing/2014/main" id="{C0218531-52FD-4B10-9618-2A17125073B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2" name="直線コネクタ 691">
          <a:extLst>
            <a:ext uri="{FF2B5EF4-FFF2-40B4-BE49-F238E27FC236}">
              <a16:creationId xmlns:a16="http://schemas.microsoft.com/office/drawing/2014/main" id="{0D0E6F70-56B4-40BC-B729-4344A38C83E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3" name="テキスト ボックス 692">
          <a:extLst>
            <a:ext uri="{FF2B5EF4-FFF2-40B4-BE49-F238E27FC236}">
              <a16:creationId xmlns:a16="http://schemas.microsoft.com/office/drawing/2014/main" id="{D522A264-FB3B-482E-BA92-EF87C984B9D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4" name="直線コネクタ 693">
          <a:extLst>
            <a:ext uri="{FF2B5EF4-FFF2-40B4-BE49-F238E27FC236}">
              <a16:creationId xmlns:a16="http://schemas.microsoft.com/office/drawing/2014/main" id="{0D86E63F-F124-4899-A271-EB8D6E09BE5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5" name="テキスト ボックス 694">
          <a:extLst>
            <a:ext uri="{FF2B5EF4-FFF2-40B4-BE49-F238E27FC236}">
              <a16:creationId xmlns:a16="http://schemas.microsoft.com/office/drawing/2014/main" id="{FFC7B44C-0C3D-43C7-93AF-BE678308D5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6" name="直線コネクタ 695">
          <a:extLst>
            <a:ext uri="{FF2B5EF4-FFF2-40B4-BE49-F238E27FC236}">
              <a16:creationId xmlns:a16="http://schemas.microsoft.com/office/drawing/2014/main" id="{6B6D132C-993F-41DF-8668-B9C7825DC3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7" name="テキスト ボックス 696">
          <a:extLst>
            <a:ext uri="{FF2B5EF4-FFF2-40B4-BE49-F238E27FC236}">
              <a16:creationId xmlns:a16="http://schemas.microsoft.com/office/drawing/2014/main" id="{14844B5F-23A4-40C7-AE7B-BE4A2B13BA6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8" name="直線コネクタ 697">
          <a:extLst>
            <a:ext uri="{FF2B5EF4-FFF2-40B4-BE49-F238E27FC236}">
              <a16:creationId xmlns:a16="http://schemas.microsoft.com/office/drawing/2014/main" id="{DD234711-41E1-4207-8F25-5468C7AE6CE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9" name="テキスト ボックス 698">
          <a:extLst>
            <a:ext uri="{FF2B5EF4-FFF2-40B4-BE49-F238E27FC236}">
              <a16:creationId xmlns:a16="http://schemas.microsoft.com/office/drawing/2014/main" id="{F8974CC6-A391-42FE-9014-CCF141C0B34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140FBF82-657D-4DA3-A8B4-A00CC802229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41D72AB1-9E84-4C86-949D-76E38A64BF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庁舎】&#10;一人当たり面積グラフ枠">
          <a:extLst>
            <a:ext uri="{FF2B5EF4-FFF2-40B4-BE49-F238E27FC236}">
              <a16:creationId xmlns:a16="http://schemas.microsoft.com/office/drawing/2014/main" id="{A4F90952-AAD1-4169-9EBE-037FC29610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703" name="直線コネクタ 702">
          <a:extLst>
            <a:ext uri="{FF2B5EF4-FFF2-40B4-BE49-F238E27FC236}">
              <a16:creationId xmlns:a16="http://schemas.microsoft.com/office/drawing/2014/main" id="{D7807300-EABC-4F65-8803-71784752F06E}"/>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04" name="【庁舎】&#10;一人当たり面積最小値テキスト">
          <a:extLst>
            <a:ext uri="{FF2B5EF4-FFF2-40B4-BE49-F238E27FC236}">
              <a16:creationId xmlns:a16="http://schemas.microsoft.com/office/drawing/2014/main" id="{63466DE4-07CD-4ACE-8FA5-0259A3A1D37E}"/>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05" name="直線コネクタ 704">
          <a:extLst>
            <a:ext uri="{FF2B5EF4-FFF2-40B4-BE49-F238E27FC236}">
              <a16:creationId xmlns:a16="http://schemas.microsoft.com/office/drawing/2014/main" id="{CB551B27-88DB-4DC1-BAF9-FC78F7B422F0}"/>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706" name="【庁舎】&#10;一人当たり面積最大値テキスト">
          <a:extLst>
            <a:ext uri="{FF2B5EF4-FFF2-40B4-BE49-F238E27FC236}">
              <a16:creationId xmlns:a16="http://schemas.microsoft.com/office/drawing/2014/main" id="{1CA844AD-BF3E-4577-AEAD-D1DEEE633F5D}"/>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707" name="直線コネクタ 706">
          <a:extLst>
            <a:ext uri="{FF2B5EF4-FFF2-40B4-BE49-F238E27FC236}">
              <a16:creationId xmlns:a16="http://schemas.microsoft.com/office/drawing/2014/main" id="{B8880E62-B2E2-46BD-B269-ED0A63F89988}"/>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22151</xdr:rowOff>
    </xdr:from>
    <xdr:ext cx="469744" cy="259045"/>
    <xdr:sp macro="" textlink="">
      <xdr:nvSpPr>
        <xdr:cNvPr id="708" name="【庁舎】&#10;一人当たり面積平均値テキスト">
          <a:extLst>
            <a:ext uri="{FF2B5EF4-FFF2-40B4-BE49-F238E27FC236}">
              <a16:creationId xmlns:a16="http://schemas.microsoft.com/office/drawing/2014/main" id="{9310D31A-0691-439A-B0C9-021299D98CBB}"/>
            </a:ext>
          </a:extLst>
        </xdr:cNvPr>
        <xdr:cNvSpPr txBox="1"/>
      </xdr:nvSpPr>
      <xdr:spPr>
        <a:xfrm>
          <a:off x="22199600" y="17681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709" name="フローチャート: 判断 708">
          <a:extLst>
            <a:ext uri="{FF2B5EF4-FFF2-40B4-BE49-F238E27FC236}">
              <a16:creationId xmlns:a16="http://schemas.microsoft.com/office/drawing/2014/main" id="{A2770634-C54C-4355-95CD-439FE750167A}"/>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710" name="フローチャート: 判断 709">
          <a:extLst>
            <a:ext uri="{FF2B5EF4-FFF2-40B4-BE49-F238E27FC236}">
              <a16:creationId xmlns:a16="http://schemas.microsoft.com/office/drawing/2014/main" id="{CB8E27EB-3800-4369-A046-17FCE4394849}"/>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11" name="フローチャート: 判断 710">
          <a:extLst>
            <a:ext uri="{FF2B5EF4-FFF2-40B4-BE49-F238E27FC236}">
              <a16:creationId xmlns:a16="http://schemas.microsoft.com/office/drawing/2014/main" id="{EDC301F5-DA87-42B0-8420-680589E68524}"/>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712" name="フローチャート: 判断 711">
          <a:extLst>
            <a:ext uri="{FF2B5EF4-FFF2-40B4-BE49-F238E27FC236}">
              <a16:creationId xmlns:a16="http://schemas.microsoft.com/office/drawing/2014/main" id="{F2549E89-071D-4119-9B3F-CB7C25718C59}"/>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713" name="フローチャート: 判断 712">
          <a:extLst>
            <a:ext uri="{FF2B5EF4-FFF2-40B4-BE49-F238E27FC236}">
              <a16:creationId xmlns:a16="http://schemas.microsoft.com/office/drawing/2014/main" id="{6DCD2FFB-6B53-4798-90B3-AA64BEF49217}"/>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9567D5AE-2666-4184-B411-EE720DD442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C0C28136-54EB-4E7C-84B0-C5A44BA0EA5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5DC4DE6E-E9BE-4FF8-8482-3EFD07AE6AB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6DAEB854-9502-45AE-BE72-972FF27F08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9E78437D-1C5A-4B7E-A83C-5C5FE1F0584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77651</xdr:rowOff>
    </xdr:from>
    <xdr:to>
      <xdr:col>116</xdr:col>
      <xdr:colOff>114300</xdr:colOff>
      <xdr:row>107</xdr:row>
      <xdr:rowOff>7801</xdr:rowOff>
    </xdr:to>
    <xdr:sp macro="" textlink="">
      <xdr:nvSpPr>
        <xdr:cNvPr id="719" name="楕円 718">
          <a:extLst>
            <a:ext uri="{FF2B5EF4-FFF2-40B4-BE49-F238E27FC236}">
              <a16:creationId xmlns:a16="http://schemas.microsoft.com/office/drawing/2014/main" id="{640BE950-251A-4CBB-BB75-2EF579AEE88D}"/>
            </a:ext>
          </a:extLst>
        </xdr:cNvPr>
        <xdr:cNvSpPr/>
      </xdr:nvSpPr>
      <xdr:spPr>
        <a:xfrm>
          <a:off x="22110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56078</xdr:rowOff>
    </xdr:from>
    <xdr:ext cx="469744" cy="259045"/>
    <xdr:sp macro="" textlink="">
      <xdr:nvSpPr>
        <xdr:cNvPr id="720" name="【庁舎】&#10;一人当たり面積該当値テキスト">
          <a:extLst>
            <a:ext uri="{FF2B5EF4-FFF2-40B4-BE49-F238E27FC236}">
              <a16:creationId xmlns:a16="http://schemas.microsoft.com/office/drawing/2014/main" id="{976140CF-669C-4B16-9644-55CABA66BC5D}"/>
            </a:ext>
          </a:extLst>
        </xdr:cNvPr>
        <xdr:cNvSpPr txBox="1"/>
      </xdr:nvSpPr>
      <xdr:spPr>
        <a:xfrm>
          <a:off x="22199600" y="182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721" name="楕円 720">
          <a:extLst>
            <a:ext uri="{FF2B5EF4-FFF2-40B4-BE49-F238E27FC236}">
              <a16:creationId xmlns:a16="http://schemas.microsoft.com/office/drawing/2014/main" id="{391D3EAE-823A-4782-B2E6-1629508B585A}"/>
            </a:ext>
          </a:extLst>
        </xdr:cNvPr>
        <xdr:cNvSpPr/>
      </xdr:nvSpPr>
      <xdr:spPr>
        <a:xfrm>
          <a:off x="21272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128451</xdr:rowOff>
    </xdr:from>
    <xdr:to>
      <xdr:col>116</xdr:col>
      <xdr:colOff>63500</xdr:colOff>
      <xdr:row>106</xdr:row>
      <xdr:rowOff>154577</xdr:rowOff>
    </xdr:to>
    <xdr:cxnSp macro="">
      <xdr:nvCxnSpPr>
        <xdr:cNvPr id="722" name="直線コネクタ 721">
          <a:extLst>
            <a:ext uri="{FF2B5EF4-FFF2-40B4-BE49-F238E27FC236}">
              <a16:creationId xmlns:a16="http://schemas.microsoft.com/office/drawing/2014/main" id="{3DF4AE50-8923-46F3-8BE7-6AC80FC37AFF}"/>
            </a:ext>
          </a:extLst>
        </xdr:cNvPr>
        <xdr:cNvCxnSpPr/>
      </xdr:nvCxnSpPr>
      <xdr:spPr>
        <a:xfrm flipV="1">
          <a:off x="21323300" y="183021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123371</xdr:rowOff>
    </xdr:from>
    <xdr:to>
      <xdr:col>107</xdr:col>
      <xdr:colOff>101600</xdr:colOff>
      <xdr:row>107</xdr:row>
      <xdr:rowOff>53521</xdr:rowOff>
    </xdr:to>
    <xdr:sp macro="" textlink="">
      <xdr:nvSpPr>
        <xdr:cNvPr id="723" name="楕円 722">
          <a:extLst>
            <a:ext uri="{FF2B5EF4-FFF2-40B4-BE49-F238E27FC236}">
              <a16:creationId xmlns:a16="http://schemas.microsoft.com/office/drawing/2014/main" id="{E55F6573-268E-43C5-BAFE-2884E0861BE5}"/>
            </a:ext>
          </a:extLst>
        </xdr:cNvPr>
        <xdr:cNvSpPr/>
      </xdr:nvSpPr>
      <xdr:spPr>
        <a:xfrm>
          <a:off x="20383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107</xdr:row>
      <xdr:rowOff>2721</xdr:rowOff>
    </xdr:to>
    <xdr:cxnSp macro="">
      <xdr:nvCxnSpPr>
        <xdr:cNvPr id="724" name="直線コネクタ 723">
          <a:extLst>
            <a:ext uri="{FF2B5EF4-FFF2-40B4-BE49-F238E27FC236}">
              <a16:creationId xmlns:a16="http://schemas.microsoft.com/office/drawing/2014/main" id="{8344A44D-F8FC-403A-8770-B8E64174D520}"/>
            </a:ext>
          </a:extLst>
        </xdr:cNvPr>
        <xdr:cNvCxnSpPr/>
      </xdr:nvCxnSpPr>
      <xdr:spPr>
        <a:xfrm flipV="1">
          <a:off x="20434300" y="183282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725" name="楕円 724">
          <a:extLst>
            <a:ext uri="{FF2B5EF4-FFF2-40B4-BE49-F238E27FC236}">
              <a16:creationId xmlns:a16="http://schemas.microsoft.com/office/drawing/2014/main" id="{8F5C8ECD-06BE-4104-8AEC-F90084EF5655}"/>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2721</xdr:rowOff>
    </xdr:from>
    <xdr:to>
      <xdr:col>107</xdr:col>
      <xdr:colOff>50800</xdr:colOff>
      <xdr:row>107</xdr:row>
      <xdr:rowOff>19050</xdr:rowOff>
    </xdr:to>
    <xdr:cxnSp macro="">
      <xdr:nvCxnSpPr>
        <xdr:cNvPr id="726" name="直線コネクタ 725">
          <a:extLst>
            <a:ext uri="{FF2B5EF4-FFF2-40B4-BE49-F238E27FC236}">
              <a16:creationId xmlns:a16="http://schemas.microsoft.com/office/drawing/2014/main" id="{76EAA46D-8A76-4C0A-B01C-8F1D1AC6EBA0}"/>
            </a:ext>
          </a:extLst>
        </xdr:cNvPr>
        <xdr:cNvCxnSpPr/>
      </xdr:nvCxnSpPr>
      <xdr:spPr>
        <a:xfrm flipV="1">
          <a:off x="19545300" y="183478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47189</xdr:rowOff>
    </xdr:from>
    <xdr:ext cx="469744" cy="259045"/>
    <xdr:sp macro="" textlink="">
      <xdr:nvSpPr>
        <xdr:cNvPr id="727" name="n_1aveValue【庁舎】&#10;一人当たり面積">
          <a:extLst>
            <a:ext uri="{FF2B5EF4-FFF2-40B4-BE49-F238E27FC236}">
              <a16:creationId xmlns:a16="http://schemas.microsoft.com/office/drawing/2014/main" id="{A1BA083B-9060-4365-9F64-4778644E9E28}"/>
            </a:ext>
          </a:extLst>
        </xdr:cNvPr>
        <xdr:cNvSpPr txBox="1"/>
      </xdr:nvSpPr>
      <xdr:spPr>
        <a:xfrm>
          <a:off x="210757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28" name="n_2aveValue【庁舎】&#10;一人当たり面積">
          <a:extLst>
            <a:ext uri="{FF2B5EF4-FFF2-40B4-BE49-F238E27FC236}">
              <a16:creationId xmlns:a16="http://schemas.microsoft.com/office/drawing/2014/main" id="{8BDF3D5F-7E44-4772-8C21-D79D73A5AA3A}"/>
            </a:ext>
          </a:extLst>
        </xdr:cNvPr>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729" name="n_3aveValue【庁舎】&#10;一人当たり面積">
          <a:extLst>
            <a:ext uri="{FF2B5EF4-FFF2-40B4-BE49-F238E27FC236}">
              <a16:creationId xmlns:a16="http://schemas.microsoft.com/office/drawing/2014/main" id="{A4223C79-D70D-47D1-A683-C10776A209A3}"/>
            </a:ext>
          </a:extLst>
        </xdr:cNvPr>
        <xdr:cNvSpPr txBox="1"/>
      </xdr:nvSpPr>
      <xdr:spPr>
        <a:xfrm>
          <a:off x="19310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730" name="n_4aveValue【庁舎】&#10;一人当たり面積">
          <a:extLst>
            <a:ext uri="{FF2B5EF4-FFF2-40B4-BE49-F238E27FC236}">
              <a16:creationId xmlns:a16="http://schemas.microsoft.com/office/drawing/2014/main" id="{E398FA54-531C-47CA-A75F-D1C8DB9AA09F}"/>
            </a:ext>
          </a:extLst>
        </xdr:cNvPr>
        <xdr:cNvSpPr txBox="1"/>
      </xdr:nvSpPr>
      <xdr:spPr>
        <a:xfrm>
          <a:off x="18421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25054</xdr:rowOff>
    </xdr:from>
    <xdr:ext cx="469744" cy="259045"/>
    <xdr:sp macro="" textlink="">
      <xdr:nvSpPr>
        <xdr:cNvPr id="731" name="n_1mainValue【庁舎】&#10;一人当たり面積">
          <a:extLst>
            <a:ext uri="{FF2B5EF4-FFF2-40B4-BE49-F238E27FC236}">
              <a16:creationId xmlns:a16="http://schemas.microsoft.com/office/drawing/2014/main" id="{E66A57DA-B684-48EA-8B77-448D96547252}"/>
            </a:ext>
          </a:extLst>
        </xdr:cNvPr>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44648</xdr:rowOff>
    </xdr:from>
    <xdr:ext cx="469744" cy="259045"/>
    <xdr:sp macro="" textlink="">
      <xdr:nvSpPr>
        <xdr:cNvPr id="732" name="n_2mainValue【庁舎】&#10;一人当たり面積">
          <a:extLst>
            <a:ext uri="{FF2B5EF4-FFF2-40B4-BE49-F238E27FC236}">
              <a16:creationId xmlns:a16="http://schemas.microsoft.com/office/drawing/2014/main" id="{15FB940B-E469-40F2-98B1-4C0A7BABAB7A}"/>
            </a:ext>
          </a:extLst>
        </xdr:cNvPr>
        <xdr:cNvSpPr txBox="1"/>
      </xdr:nvSpPr>
      <xdr:spPr>
        <a:xfrm>
          <a:off x="20199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733" name="n_3mainValue【庁舎】&#10;一人当たり面積">
          <a:extLst>
            <a:ext uri="{FF2B5EF4-FFF2-40B4-BE49-F238E27FC236}">
              <a16:creationId xmlns:a16="http://schemas.microsoft.com/office/drawing/2014/main" id="{50855EB1-2844-402E-88DD-FC70BFC19C74}"/>
            </a:ext>
          </a:extLst>
        </xdr:cNvPr>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55C11F56-CB5E-4DA8-AFD7-D06D72CF37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7A1E6947-C4A2-4BAB-98EA-2AD96AE92C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EE244B31-239D-4810-B970-4364E3C2CD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有形固定資産減価償却率は多くの項目において類似団体と同等か低い水準にあるものの、体育館・プールについては、多くの施設で耐用年数を経過しつつあるため高い状況である。ただし、平成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年度に耐震化工事を完了し、また、計画的に適切な修繕を実施しているため、使用する上での問題はない。庁舎については、新庁舎を建設したため、有形固定資産減価償却率が低くなっている。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16,543
16,478
153.12
11,891,874
11,617,568
238,922
6,746,019
11,576,373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人口減少と高齢化、長引く景気の低迷による町税の伸び悩みにより、類似団体平均と比較すると</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ている。今後も大きな自主財源の伸びは期待できないため、税の徴収強化、使用料及び手数料の見直し、町有財産の売却等による自主財源の確保に努め、新規発行の地方債の抑制による公債費の削減などを実施し、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166387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繰上償還や新規地方債の発行抑制などによる公債費の削減や退職者の不補充による新規採用者の抑制などによる人件費の削減により、類似団体平均と比較すると</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％下回っている。しかしながら、障害者・介護福祉給付費等に係る扶助費が年々増加しており、今後の財政への影響が懸念されることから、公債費や人件費等の抑制に努める必要がある。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108373</xdr:rowOff>
    </xdr:from>
    <xdr:to>
      <xdr:col>23</xdr:col>
      <xdr:colOff>133350</xdr:colOff>
      <xdr:row>59</xdr:row>
      <xdr:rowOff>132504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239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59</xdr:row>
      <xdr:rowOff>108373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676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61</xdr:row>
      <xdr:rowOff>63077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67620"/>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165540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63077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8479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81704</xdr:rowOff>
    </xdr:from>
    <xdr:to>
      <xdr:col>23</xdr:col>
      <xdr:colOff>184150</xdr:colOff>
      <xdr:row>60</xdr:row>
      <xdr:rowOff>11854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1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57573</xdr:rowOff>
    </xdr:from>
    <xdr:to>
      <xdr:col>19</xdr:col>
      <xdr:colOff>184150</xdr:colOff>
      <xdr:row>59</xdr:row>
      <xdr:rowOff>159173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169350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124054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合併による職員数の増により、人件費が類似団体平均を上回っていたが、集中改革プランに基づいた定員管理に努めた結果、現在は類似団体平均を下回っている。また、物件費も合併当初から実施している事務事業の整理合理化により抑制を図ってきたことから、人件費及び物件費等については、類似団体平均を</a:t>
          </a:r>
          <a:r>
            <a:rPr kumimoji="1" lang="en-US" altLang="ja-JP" sz="1300">
              <a:latin typeface="ＭＳ Ｐゴシック" panose="020B0600070205080204" pitchFamily="50" charset="-128"/>
              <a:ea typeface="ＭＳ Ｐゴシック" panose="020B0600070205080204" pitchFamily="50" charset="-128"/>
            </a:rPr>
            <a:t>47,725</a:t>
          </a:r>
          <a:r>
            <a:rPr kumimoji="1" lang="ja-JP" altLang="en-US" sz="1300">
              <a:latin typeface="ＭＳ Ｐゴシック" panose="020B0600070205080204" pitchFamily="50" charset="-128"/>
              <a:ea typeface="ＭＳ Ｐゴシック" panose="020B0600070205080204" pitchFamily="50" charset="-128"/>
            </a:rPr>
            <a:t>円下回っている。今後も計画に基づいた職員数の削減や事務事業の整理合理化に努め、財政の健全化を図る。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87382</xdr:rowOff>
    </xdr:from>
    <xdr:to>
      <xdr:col>23</xdr:col>
      <xdr:colOff>133350</xdr:colOff>
      <xdr:row>82</xdr:row>
      <xdr:rowOff>99774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46282"/>
          <a:ext cx="838200" cy="1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125111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55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31654</xdr:rowOff>
    </xdr:from>
    <xdr:to>
      <xdr:col>19</xdr:col>
      <xdr:colOff>133350</xdr:colOff>
      <xdr:row>82</xdr:row>
      <xdr:rowOff>99774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90554"/>
          <a:ext cx="889000" cy="6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139845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7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94013</xdr:rowOff>
    </xdr:from>
    <xdr:to>
      <xdr:col>15</xdr:col>
      <xdr:colOff>82550</xdr:colOff>
      <xdr:row>82</xdr:row>
      <xdr:rowOff>31654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1463"/>
          <a:ext cx="889000" cy="10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25709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157426</xdr:rowOff>
    </xdr:from>
    <xdr:to>
      <xdr:col>11</xdr:col>
      <xdr:colOff>31750</xdr:colOff>
      <xdr:row>81</xdr:row>
      <xdr:rowOff>94013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73426"/>
          <a:ext cx="889000" cy="1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84962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163258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36582</xdr:rowOff>
    </xdr:from>
    <xdr:to>
      <xdr:col>23</xdr:col>
      <xdr:colOff>184150</xdr:colOff>
      <xdr:row>82</xdr:row>
      <xdr:rowOff>138182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53109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4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48974</xdr:rowOff>
    </xdr:from>
    <xdr:to>
      <xdr:col>19</xdr:col>
      <xdr:colOff>184150</xdr:colOff>
      <xdr:row>82</xdr:row>
      <xdr:rowOff>150574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160751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7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152304</xdr:rowOff>
    </xdr:from>
    <xdr:to>
      <xdr:col>15</xdr:col>
      <xdr:colOff>133350</xdr:colOff>
      <xdr:row>82</xdr:row>
      <xdr:rowOff>82454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92631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08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43213</xdr:rowOff>
    </xdr:from>
    <xdr:to>
      <xdr:col>11</xdr:col>
      <xdr:colOff>82550</xdr:colOff>
      <xdr:row>81</xdr:row>
      <xdr:rowOff>144813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154990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106626</xdr:rowOff>
    </xdr:from>
    <xdr:to>
      <xdr:col>7</xdr:col>
      <xdr:colOff>31750</xdr:colOff>
      <xdr:row>81</xdr:row>
      <xdr:rowOff>36776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46953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9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旧来からの給与体系により、類似団体の平均を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ポイント下回っている。ラスパイレス指数の低い数値はあまり変わらず、給与水準は低いまま推移している。今後、適正な給与水準となるよう努める。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87630</xdr:rowOff>
    </xdr:from>
    <xdr:to>
      <xdr:col>81</xdr:col>
      <xdr:colOff>44450</xdr:colOff>
      <xdr:row>83</xdr:row>
      <xdr:rowOff>85089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146530"/>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87630</xdr:rowOff>
    </xdr:from>
    <xdr:to>
      <xdr:col>77</xdr:col>
      <xdr:colOff>44450</xdr:colOff>
      <xdr:row>82</xdr:row>
      <xdr:rowOff>111761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1465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111761</xdr:rowOff>
    </xdr:from>
    <xdr:to>
      <xdr:col>72</xdr:col>
      <xdr:colOff>203200</xdr:colOff>
      <xdr:row>82</xdr:row>
      <xdr:rowOff>160020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160020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0017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34289</xdr:rowOff>
    </xdr:from>
    <xdr:to>
      <xdr:col>81</xdr:col>
      <xdr:colOff>95250</xdr:colOff>
      <xdr:row>83</xdr:row>
      <xdr:rowOff>135889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50816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36830</xdr:rowOff>
    </xdr:from>
    <xdr:to>
      <xdr:col>77</xdr:col>
      <xdr:colOff>95250</xdr:colOff>
      <xdr:row>82</xdr:row>
      <xdr:rowOff>138430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148607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86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町村合併当初は類似団体平均を大きく上回っていたが、計画に基づいて実施している定員管理により、令和５年度では類似団体平均を</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人下回っている。今後も退職者一部不補充による新規採用職員の抑制など、計画に基づいた適正な職員数の管理に努める。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115842</xdr:rowOff>
    </xdr:from>
    <xdr:to>
      <xdr:col>81</xdr:col>
      <xdr:colOff>44450</xdr:colOff>
      <xdr:row>59</xdr:row>
      <xdr:rowOff>124460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23139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152037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24001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126184</xdr:rowOff>
    </xdr:from>
    <xdr:to>
      <xdr:col>72</xdr:col>
      <xdr:colOff>203200</xdr:colOff>
      <xdr:row>59</xdr:row>
      <xdr:rowOff>152037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41734"/>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126184</xdr:rowOff>
    </xdr:from>
    <xdr:to>
      <xdr:col>68</xdr:col>
      <xdr:colOff>152400</xdr:colOff>
      <xdr:row>59</xdr:row>
      <xdr:rowOff>145143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4173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65042</xdr:rowOff>
    </xdr:from>
    <xdr:to>
      <xdr:col>81</xdr:col>
      <xdr:colOff>95250</xdr:colOff>
      <xdr:row>59</xdr:row>
      <xdr:rowOff>166642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81569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2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75384</xdr:rowOff>
    </xdr:from>
    <xdr:to>
      <xdr:col>68</xdr:col>
      <xdr:colOff>203200</xdr:colOff>
      <xdr:row>60</xdr:row>
      <xdr:rowOff>5534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5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94343</xdr:rowOff>
    </xdr:from>
    <xdr:to>
      <xdr:col>64</xdr:col>
      <xdr:colOff>152400</xdr:colOff>
      <xdr:row>60</xdr:row>
      <xdr:rowOff>24493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34670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義務教育施設整備事業などに発行した地方債の償還により、類似団体平均を大きく上回っていたが、繰上償還の実施や新規地方債の発行抑制により減少に転じ、現在では類似団体平均を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％下回っている。今後も普通建設事業は計画的に実施し、特定財源の掘り起こしと新規地方債の発行抑制による財政の健全化を図る。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145143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88415"/>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58965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9270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41728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41728</xdr:rowOff>
    </xdr:from>
    <xdr:to>
      <xdr:col>68</xdr:col>
      <xdr:colOff>152400</xdr:colOff>
      <xdr:row>41</xdr:row>
      <xdr:rowOff>93435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7117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147155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94343</xdr:rowOff>
    </xdr:from>
    <xdr:to>
      <xdr:col>81</xdr:col>
      <xdr:colOff>95250</xdr:colOff>
      <xdr:row>42</xdr:row>
      <xdr:rowOff>24493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110870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162378</xdr:rowOff>
    </xdr:from>
    <xdr:to>
      <xdr:col>68</xdr:col>
      <xdr:colOff>203200</xdr:colOff>
      <xdr:row>41</xdr:row>
      <xdr:rowOff>92528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102705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退職者一部不補充による新規採用職員を抑制していることから、退職手当負担見込額が減少し、また、新規地方債の発行抑制により、地方債残高も減少してきている。充当可能基金も前年度と比べ</a:t>
          </a:r>
          <a:r>
            <a:rPr kumimoji="1" lang="en-US" altLang="ja-JP" sz="1300" b="0">
              <a:solidFill>
                <a:schemeClr val="tx1"/>
              </a:solidFill>
              <a:latin typeface="ＭＳ Ｐゴシック" panose="020B0600070205080204" pitchFamily="50" charset="-128"/>
              <a:ea typeface="ＭＳ Ｐゴシック" panose="020B0600070205080204" pitchFamily="50" charset="-128"/>
            </a:rPr>
            <a:t>11.5</a:t>
          </a:r>
          <a:r>
            <a:rPr kumimoji="1" lang="ja-JP" altLang="en-US" sz="1300" b="0">
              <a:solidFill>
                <a:schemeClr val="tx1"/>
              </a:solidFill>
              <a:latin typeface="ＭＳ Ｐゴシック" panose="020B0600070205080204" pitchFamily="50" charset="-128"/>
              <a:ea typeface="ＭＳ Ｐゴシック" panose="020B0600070205080204" pitchFamily="50" charset="-128"/>
            </a:rPr>
            <a:t>％減少しているが、</a:t>
          </a:r>
          <a:r>
            <a:rPr kumimoji="1" lang="ja-JP" altLang="en-US" sz="1300">
              <a:latin typeface="ＭＳ Ｐゴシック" panose="020B0600070205080204" pitchFamily="50" charset="-128"/>
              <a:ea typeface="ＭＳ Ｐゴシック" panose="020B0600070205080204" pitchFamily="50" charset="-128"/>
            </a:rPr>
            <a:t>今後も、後世への負担を軽減できるよう人件費や公債費等の義務的経費の削減を中心とした財政の健全化を図る。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16,543
16,478
153.12
11,891,874
11,617,568
238,922
6,746,019
11,576,373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町村合併により職員数が多くなったことから人件費の割合が大きかったが、集中改革プランに基づく職員の定員管理に努めた結果、類似団体平均を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％下回っている。今後も継続して適正な定員管理に努め、人件費の抑制に努める。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0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88900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18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当初から財政健全化対策として積極的に事務事業の見直しを実施し、歳出削減に努めてきていたものの、情報化や公共交通などの業務の増加、光熱水費や燃料費等の単価の増加により、比率が上昇している。数値については、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％下回っている。今後の継続して施設管理業務等の見直しなどによる経費削減を図る。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38100</xdr:rowOff>
    </xdr:from>
    <xdr:to>
      <xdr:col>82</xdr:col>
      <xdr:colOff>107950</xdr:colOff>
      <xdr:row>19</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13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19</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75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158750</xdr:rowOff>
    </xdr:from>
    <xdr:to>
      <xdr:col>82</xdr:col>
      <xdr:colOff>158750</xdr:colOff>
      <xdr:row>16</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127000</xdr:rowOff>
    </xdr:from>
    <xdr:to>
      <xdr:col>78</xdr:col>
      <xdr:colOff>120650</xdr:colOff>
      <xdr:row>19</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9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％下回っているものの、障害者・介護福祉給付費が増加してきているため、個々の事業内容等を精査し、適正化に努める。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024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024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02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02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64770</xdr:rowOff>
    </xdr:from>
    <xdr:to>
      <xdr:col>24</xdr:col>
      <xdr:colOff>76200</xdr:colOff>
      <xdr:row>53</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144797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64770</xdr:rowOff>
    </xdr:from>
    <xdr:to>
      <xdr:col>6</xdr:col>
      <xdr:colOff>171450</xdr:colOff>
      <xdr:row>53</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下水道事業特別会計における公債費や介護保険特別会計や後期高齢者医療特別会計への事務費や給付費などに係る繰出金が減額しており、類似団体平均を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％上回っている。今後は、下水道未加入者の加入促進及び使用料の適正化、各種介護予防事業の実施強化、施設の統廃合などを十分検討したうえでの整備・解体などにより事業費の軽減を図る。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9960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58</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99600"/>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78015</xdr:rowOff>
    </xdr:from>
    <xdr:to>
      <xdr:col>73</xdr:col>
      <xdr:colOff>180975</xdr:colOff>
      <xdr:row>59</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221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4535</xdr:rowOff>
    </xdr:from>
    <xdr:to>
      <xdr:col>69</xdr:col>
      <xdr:colOff>92075</xdr:colOff>
      <xdr:row>60</xdr:row>
      <xdr:rowOff>110672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200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81842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27215</xdr:rowOff>
    </xdr:from>
    <xdr:to>
      <xdr:col>74</xdr:col>
      <xdr:colOff>31750</xdr:colOff>
      <xdr:row>58</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113592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125185</xdr:rowOff>
    </xdr:from>
    <xdr:to>
      <xdr:col>69</xdr:col>
      <xdr:colOff>142875</xdr:colOff>
      <xdr:row>59</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59872</xdr:rowOff>
    </xdr:from>
    <xdr:to>
      <xdr:col>65</xdr:col>
      <xdr:colOff>53975</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集中改革プランに基づいた各種団体の統廃合実施により、補助金等の精査を進めており、類似団体平均を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％下回っている。今後は、更に事業実績報告書などを基に適正な事業を行っているか、事業内容の確認等を行い、不適当な補助金は減額や廃止を行い、一層の改善を図る。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15422</xdr:rowOff>
    </xdr:from>
    <xdr:to>
      <xdr:col>82</xdr:col>
      <xdr:colOff>107950</xdr:colOff>
      <xdr:row>37</xdr:row>
      <xdr:rowOff>80736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590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37</xdr:row>
      <xdr:rowOff>15422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348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135164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348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132443</xdr:rowOff>
    </xdr:from>
    <xdr:to>
      <xdr:col>69</xdr:col>
      <xdr:colOff>92075</xdr:colOff>
      <xdr:row>37</xdr:row>
      <xdr:rowOff>135164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046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46463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136072</xdr:rowOff>
    </xdr:from>
    <xdr:to>
      <xdr:col>78</xdr:col>
      <xdr:colOff>120650</xdr:colOff>
      <xdr:row>37</xdr:row>
      <xdr:rowOff>66222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76399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65513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84364</xdr:rowOff>
    </xdr:from>
    <xdr:to>
      <xdr:col>69</xdr:col>
      <xdr:colOff>142875</xdr:colOff>
      <xdr:row>38</xdr:row>
      <xdr:rowOff>14514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24691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義務教育施設整備事業などを発行した地方債の償還により、類似団体平均を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％下回っているものの、庁舎建設事業の据置期間が終了に伴う公債費増が予想されるため、今後も新規地方債の発行抑制などを実施し、公債費の抑制に努める。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76</xdr:row>
      <xdr:rowOff>23586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8469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159856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1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159657</xdr:rowOff>
    </xdr:from>
    <xdr:to>
      <xdr:col>19</xdr:col>
      <xdr:colOff>187325</xdr:colOff>
      <xdr:row>76</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28469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59163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77</xdr:row>
      <xdr:rowOff>15421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0429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51905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15421</xdr:rowOff>
    </xdr:from>
    <xdr:to>
      <xdr:col>11</xdr:col>
      <xdr:colOff>9525</xdr:colOff>
      <xdr:row>77</xdr:row>
      <xdr:rowOff>58964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217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144235</xdr:rowOff>
    </xdr:from>
    <xdr:to>
      <xdr:col>24</xdr:col>
      <xdr:colOff>76200</xdr:colOff>
      <xdr:row>76</xdr:row>
      <xdr:rowOff>74386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160762</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108857</xdr:rowOff>
    </xdr:from>
    <xdr:to>
      <xdr:col>20</xdr:col>
      <xdr:colOff>38100</xdr:colOff>
      <xdr:row>75</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49184</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48277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136071</xdr:rowOff>
    </xdr:from>
    <xdr:to>
      <xdr:col>11</xdr:col>
      <xdr:colOff>60325</xdr:colOff>
      <xdr:row>77</xdr:row>
      <xdr:rowOff>66221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50998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8164</xdr:rowOff>
    </xdr:from>
    <xdr:to>
      <xdr:col>6</xdr:col>
      <xdr:colOff>171450</xdr:colOff>
      <xdr:row>77</xdr:row>
      <xdr:rowOff>109764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94541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公債費以外の経費に係る経常収支比率は、概ね類似団体平均と同等か下回っており、類似団体平均より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下回っている。特に町村合併以降、職員の適正な定員管理に努めてきた人件費によるものが大きい。今後も継続して適正な定員管理に努め、事務事業の見直しによる経費節減を図り、経常経費の抑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61685</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748985"/>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148062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49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61685</xdr:rowOff>
    </xdr:from>
    <xdr:to>
      <xdr:col>82</xdr:col>
      <xdr:colOff>196850</xdr:colOff>
      <xdr:row>74</xdr:row>
      <xdr:rowOff>61685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74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61685</xdr:rowOff>
    </xdr:from>
    <xdr:to>
      <xdr:col>82</xdr:col>
      <xdr:colOff>107950</xdr:colOff>
      <xdr:row>75</xdr:row>
      <xdr:rowOff>64407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2748985"/>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80934</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108857</xdr:rowOff>
    </xdr:from>
    <xdr:to>
      <xdr:col>82</xdr:col>
      <xdr:colOff>158750</xdr:colOff>
      <xdr:row>79</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135165</xdr:rowOff>
    </xdr:from>
    <xdr:to>
      <xdr:col>78</xdr:col>
      <xdr:colOff>69850</xdr:colOff>
      <xdr:row>75</xdr:row>
      <xdr:rowOff>64407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6510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106136</xdr:rowOff>
    </xdr:from>
    <xdr:to>
      <xdr:col>78</xdr:col>
      <xdr:colOff>120650</xdr:colOff>
      <xdr:row>78</xdr:row>
      <xdr:rowOff>36286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21063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75</xdr:row>
      <xdr:rowOff>97065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265101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39915</xdr:rowOff>
    </xdr:from>
    <xdr:to>
      <xdr:col>69</xdr:col>
      <xdr:colOff>92075</xdr:colOff>
      <xdr:row>75</xdr:row>
      <xdr:rowOff>97065</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727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108148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54429</xdr:rowOff>
    </xdr:from>
    <xdr:to>
      <xdr:col>65</xdr:col>
      <xdr:colOff>53975</xdr:colOff>
      <xdr:row>78</xdr:row>
      <xdr:rowOff>156029</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140806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10885</xdr:rowOff>
    </xdr:from>
    <xdr:to>
      <xdr:col>82</xdr:col>
      <xdr:colOff>158750</xdr:colOff>
      <xdr:row>74</xdr:row>
      <xdr:rowOff>112485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90912</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60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13607</xdr:rowOff>
    </xdr:from>
    <xdr:to>
      <xdr:col>78</xdr:col>
      <xdr:colOff>120650</xdr:colOff>
      <xdr:row>75</xdr:row>
      <xdr:rowOff>115207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125384</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64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84365</xdr:rowOff>
    </xdr:from>
    <xdr:to>
      <xdr:col>74</xdr:col>
      <xdr:colOff>31750</xdr:colOff>
      <xdr:row>74</xdr:row>
      <xdr:rowOff>14515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24692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46265</xdr:rowOff>
    </xdr:from>
    <xdr:to>
      <xdr:col>69</xdr:col>
      <xdr:colOff>142875</xdr:colOff>
      <xdr:row>75</xdr:row>
      <xdr:rowOff>147864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158042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160565</xdr:rowOff>
    </xdr:from>
    <xdr:to>
      <xdr:col>65</xdr:col>
      <xdr:colOff>53975</xdr:colOff>
      <xdr:row>74</xdr:row>
      <xdr:rowOff>90715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100892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167167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7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156990</xdr:rowOff>
    </xdr:from>
    <xdr:to>
      <xdr:col>29</xdr:col>
      <xdr:colOff>127000</xdr:colOff>
      <xdr:row>19</xdr:row>
      <xdr:rowOff>159407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62165"/>
          <a:ext cx="647700" cy="2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132090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159407</xdr:rowOff>
    </xdr:from>
    <xdr:to>
      <xdr:col>26</xdr:col>
      <xdr:colOff>50800</xdr:colOff>
      <xdr:row>20</xdr:row>
      <xdr:rowOff>24271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64582"/>
          <a:ext cx="698500" cy="36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8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24271</xdr:rowOff>
    </xdr:from>
    <xdr:to>
      <xdr:col>22</xdr:col>
      <xdr:colOff>114300</xdr:colOff>
      <xdr:row>20</xdr:row>
      <xdr:rowOff>36763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00896"/>
          <a:ext cx="698500" cy="1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66503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30330</xdr:rowOff>
    </xdr:from>
    <xdr:to>
      <xdr:col>18</xdr:col>
      <xdr:colOff>177800</xdr:colOff>
      <xdr:row>20</xdr:row>
      <xdr:rowOff>36763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06955"/>
          <a:ext cx="698500" cy="6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13027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106190</xdr:rowOff>
    </xdr:from>
    <xdr:to>
      <xdr:col>29</xdr:col>
      <xdr:colOff>177800</xdr:colOff>
      <xdr:row>20</xdr:row>
      <xdr:rowOff>36340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11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14767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1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108607</xdr:rowOff>
    </xdr:from>
    <xdr:to>
      <xdr:col>26</xdr:col>
      <xdr:colOff>101600</xdr:colOff>
      <xdr:row>20</xdr:row>
      <xdr:rowOff>38757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1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23534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0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144921</xdr:rowOff>
    </xdr:from>
    <xdr:to>
      <xdr:col>22</xdr:col>
      <xdr:colOff>165100</xdr:colOff>
      <xdr:row>20</xdr:row>
      <xdr:rowOff>75071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5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59848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157413</xdr:rowOff>
    </xdr:from>
    <xdr:to>
      <xdr:col>19</xdr:col>
      <xdr:colOff>38100</xdr:colOff>
      <xdr:row>20</xdr:row>
      <xdr:rowOff>87563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62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72340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4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150980</xdr:rowOff>
    </xdr:from>
    <xdr:to>
      <xdr:col>15</xdr:col>
      <xdr:colOff>101600</xdr:colOff>
      <xdr:row>20</xdr:row>
      <xdr:rowOff>81130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56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65907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183007</xdr:rowOff>
    </xdr:from>
    <xdr:to>
      <xdr:col>29</xdr:col>
      <xdr:colOff>127000</xdr:colOff>
      <xdr:row>35</xdr:row>
      <xdr:rowOff>268465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93357"/>
          <a:ext cx="647700" cy="85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186034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453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268465</xdr:rowOff>
    </xdr:from>
    <xdr:to>
      <xdr:col>26</xdr:col>
      <xdr:colOff>50800</xdr:colOff>
      <xdr:row>36</xdr:row>
      <xdr:rowOff>44056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8815"/>
          <a:ext cx="698500" cy="11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8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44056</xdr:rowOff>
    </xdr:from>
    <xdr:to>
      <xdr:col>22</xdr:col>
      <xdr:colOff>114300</xdr:colOff>
      <xdr:row>36</xdr:row>
      <xdr:rowOff>104559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97306"/>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92748</xdr:rowOff>
    </xdr:from>
    <xdr:to>
      <xdr:col>18</xdr:col>
      <xdr:colOff>177800</xdr:colOff>
      <xdr:row>36</xdr:row>
      <xdr:rowOff>104559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45998"/>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132207</xdr:rowOff>
    </xdr:from>
    <xdr:to>
      <xdr:col>29</xdr:col>
      <xdr:colOff>177800</xdr:colOff>
      <xdr:row>35</xdr:row>
      <xdr:rowOff>233807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2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104284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217665</xdr:rowOff>
    </xdr:from>
    <xdr:to>
      <xdr:col>26</xdr:col>
      <xdr:colOff>101600</xdr:colOff>
      <xdr:row>35</xdr:row>
      <xdr:rowOff>319265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304042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336156</xdr:rowOff>
    </xdr:from>
    <xdr:to>
      <xdr:col>22</xdr:col>
      <xdr:colOff>165100</xdr:colOff>
      <xdr:row>36</xdr:row>
      <xdr:rowOff>94856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4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79633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3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53759</xdr:rowOff>
    </xdr:from>
    <xdr:to>
      <xdr:col>19</xdr:col>
      <xdr:colOff>38100</xdr:colOff>
      <xdr:row>36</xdr:row>
      <xdr:rowOff>155359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0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140136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9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41948</xdr:rowOff>
    </xdr:from>
    <xdr:to>
      <xdr:col>15</xdr:col>
      <xdr:colOff>101600</xdr:colOff>
      <xdr:row>36</xdr:row>
      <xdr:rowOff>143548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9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128325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8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16,543
16,478
153.12
11,891,874
11,617,568
238,922
6,746,019
11,576,373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148946</xdr:rowOff>
    </xdr:from>
    <xdr:to>
      <xdr:col>24</xdr:col>
      <xdr:colOff>63500</xdr:colOff>
      <xdr:row>37</xdr:row>
      <xdr:rowOff>2565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1146"/>
          <a:ext cx="8382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2565</xdr:rowOff>
    </xdr:from>
    <xdr:to>
      <xdr:col>19</xdr:col>
      <xdr:colOff>177800</xdr:colOff>
      <xdr:row>37</xdr:row>
      <xdr:rowOff>29819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6215"/>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29819</xdr:rowOff>
    </xdr:from>
    <xdr:to>
      <xdr:col>15</xdr:col>
      <xdr:colOff>50800</xdr:colOff>
      <xdr:row>37</xdr:row>
      <xdr:rowOff>66980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3469"/>
          <a:ext cx="8890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66980</xdr:rowOff>
    </xdr:from>
    <xdr:to>
      <xdr:col>10</xdr:col>
      <xdr:colOff>114300</xdr:colOff>
      <xdr:row>38</xdr:row>
      <xdr:rowOff>14974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0630"/>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98146</xdr:rowOff>
    </xdr:from>
    <xdr:to>
      <xdr:col>24</xdr:col>
      <xdr:colOff>114300</xdr:colOff>
      <xdr:row>37</xdr:row>
      <xdr:rowOff>28296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76573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123215</xdr:rowOff>
    </xdr:from>
    <xdr:to>
      <xdr:col>20</xdr:col>
      <xdr:colOff>38100</xdr:colOff>
      <xdr:row>37</xdr:row>
      <xdr:rowOff>53365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44492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150469</xdr:rowOff>
    </xdr:from>
    <xdr:to>
      <xdr:col>15</xdr:col>
      <xdr:colOff>101600</xdr:colOff>
      <xdr:row>37</xdr:row>
      <xdr:rowOff>80619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71746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16180</xdr:rowOff>
    </xdr:from>
    <xdr:to>
      <xdr:col>10</xdr:col>
      <xdr:colOff>165100</xdr:colOff>
      <xdr:row>37</xdr:row>
      <xdr:rowOff>117780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108907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135623</xdr:rowOff>
    </xdr:from>
    <xdr:to>
      <xdr:col>6</xdr:col>
      <xdr:colOff>38100</xdr:colOff>
      <xdr:row>38</xdr:row>
      <xdr:rowOff>65773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56901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90261"/>
          <a:ext cx="1270" cy="12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8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98043</xdr:rowOff>
    </xdr:from>
    <xdr:to>
      <xdr:col>24</xdr:col>
      <xdr:colOff>63500</xdr:colOff>
      <xdr:row>56</xdr:row>
      <xdr:rowOff>126643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99243"/>
          <a:ext cx="838200" cy="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146224</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04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98043</xdr:rowOff>
    </xdr:from>
    <xdr:to>
      <xdr:col>19</xdr:col>
      <xdr:colOff>177800</xdr:colOff>
      <xdr:row>56</xdr:row>
      <xdr:rowOff>153984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99243"/>
          <a:ext cx="889000" cy="5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139087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39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153984</xdr:rowOff>
    </xdr:from>
    <xdr:to>
      <xdr:col>15</xdr:col>
      <xdr:colOff>50800</xdr:colOff>
      <xdr:row>57</xdr:row>
      <xdr:rowOff>91439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5184"/>
          <a:ext cx="889000" cy="10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45310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81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91439</xdr:rowOff>
    </xdr:from>
    <xdr:to>
      <xdr:col>10</xdr:col>
      <xdr:colOff>114300</xdr:colOff>
      <xdr:row>57</xdr:row>
      <xdr:rowOff>128570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64089"/>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148028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5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156572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5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75843</xdr:rowOff>
    </xdr:from>
    <xdr:to>
      <xdr:col>24</xdr:col>
      <xdr:colOff>114300</xdr:colOff>
      <xdr:row>57</xdr:row>
      <xdr:rowOff>5993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54270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5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47243</xdr:rowOff>
    </xdr:from>
    <xdr:to>
      <xdr:col>20</xdr:col>
      <xdr:colOff>38100</xdr:colOff>
      <xdr:row>56</xdr:row>
      <xdr:rowOff>148843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139970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74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103184</xdr:rowOff>
    </xdr:from>
    <xdr:to>
      <xdr:col>15</xdr:col>
      <xdr:colOff>101600</xdr:colOff>
      <xdr:row>57</xdr:row>
      <xdr:rowOff>33334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49861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47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40639</xdr:rowOff>
    </xdr:from>
    <xdr:to>
      <xdr:col>10</xdr:col>
      <xdr:colOff>165100</xdr:colOff>
      <xdr:row>57</xdr:row>
      <xdr:rowOff>142239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133366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90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77770</xdr:rowOff>
    </xdr:from>
    <xdr:to>
      <xdr:col>6</xdr:col>
      <xdr:colOff>38100</xdr:colOff>
      <xdr:row>58</xdr:row>
      <xdr:rowOff>7920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170497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166218</xdr:rowOff>
    </xdr:from>
    <xdr:to>
      <xdr:col>24</xdr:col>
      <xdr:colOff>63500</xdr:colOff>
      <xdr:row>76</xdr:row>
      <xdr:rowOff>11364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24968"/>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5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170241</xdr:rowOff>
    </xdr:from>
    <xdr:to>
      <xdr:col>19</xdr:col>
      <xdr:colOff>177800</xdr:colOff>
      <xdr:row>76</xdr:row>
      <xdr:rowOff>11364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2899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170241</xdr:rowOff>
    </xdr:from>
    <xdr:to>
      <xdr:col>15</xdr:col>
      <xdr:colOff>50800</xdr:colOff>
      <xdr:row>76</xdr:row>
      <xdr:rowOff>31480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28991"/>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21286</xdr:rowOff>
    </xdr:from>
    <xdr:to>
      <xdr:col>10</xdr:col>
      <xdr:colOff>114300</xdr:colOff>
      <xdr:row>76</xdr:row>
      <xdr:rowOff>31480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51486"/>
          <a:ext cx="8890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115418</xdr:rowOff>
    </xdr:from>
    <xdr:to>
      <xdr:col>24</xdr:col>
      <xdr:colOff>114300</xdr:colOff>
      <xdr:row>76</xdr:row>
      <xdr:rowOff>45568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93845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132014</xdr:rowOff>
    </xdr:from>
    <xdr:to>
      <xdr:col>20</xdr:col>
      <xdr:colOff>38100</xdr:colOff>
      <xdr:row>76</xdr:row>
      <xdr:rowOff>62164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53291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8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119441</xdr:rowOff>
    </xdr:from>
    <xdr:to>
      <xdr:col>15</xdr:col>
      <xdr:colOff>101600</xdr:colOff>
      <xdr:row>76</xdr:row>
      <xdr:rowOff>49591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40718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7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152130</xdr:rowOff>
    </xdr:from>
    <xdr:to>
      <xdr:col>10</xdr:col>
      <xdr:colOff>165100</xdr:colOff>
      <xdr:row>76</xdr:row>
      <xdr:rowOff>82280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73407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0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141936</xdr:rowOff>
    </xdr:from>
    <xdr:to>
      <xdr:col>6</xdr:col>
      <xdr:colOff>38100</xdr:colOff>
      <xdr:row>76</xdr:row>
      <xdr:rowOff>72086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88613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45213</xdr:rowOff>
    </xdr:from>
    <xdr:to>
      <xdr:col>24</xdr:col>
      <xdr:colOff>63500</xdr:colOff>
      <xdr:row>94</xdr:row>
      <xdr:rowOff>52546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47163"/>
          <a:ext cx="838200" cy="52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131260</xdr:rowOff>
    </xdr:from>
    <xdr:to>
      <xdr:col>19</xdr:col>
      <xdr:colOff>177800</xdr:colOff>
      <xdr:row>94</xdr:row>
      <xdr:rowOff>52546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04660"/>
          <a:ext cx="889000" cy="26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131260</xdr:rowOff>
    </xdr:from>
    <xdr:to>
      <xdr:col>15</xdr:col>
      <xdr:colOff>50800</xdr:colOff>
      <xdr:row>96</xdr:row>
      <xdr:rowOff>77769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04660"/>
          <a:ext cx="889000" cy="6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77769</xdr:rowOff>
    </xdr:from>
    <xdr:to>
      <xdr:col>10</xdr:col>
      <xdr:colOff>114300</xdr:colOff>
      <xdr:row>96</xdr:row>
      <xdr:rowOff>138481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6969"/>
          <a:ext cx="889000" cy="6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165863</xdr:rowOff>
    </xdr:from>
    <xdr:to>
      <xdr:col>24</xdr:col>
      <xdr:colOff>114300</xdr:colOff>
      <xdr:row>91</xdr:row>
      <xdr:rowOff>96013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17290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4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1746</xdr:rowOff>
    </xdr:from>
    <xdr:to>
      <xdr:col>20</xdr:col>
      <xdr:colOff>38100</xdr:colOff>
      <xdr:row>94</xdr:row>
      <xdr:rowOff>103346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119873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9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80460</xdr:rowOff>
    </xdr:from>
    <xdr:to>
      <xdr:col>15</xdr:col>
      <xdr:colOff>101600</xdr:colOff>
      <xdr:row>93</xdr:row>
      <xdr:rowOff>10610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8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27137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2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26969</xdr:rowOff>
    </xdr:from>
    <xdr:to>
      <xdr:col>10</xdr:col>
      <xdr:colOff>165100</xdr:colOff>
      <xdr:row>96</xdr:row>
      <xdr:rowOff>128569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145096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87681</xdr:rowOff>
    </xdr:from>
    <xdr:to>
      <xdr:col>6</xdr:col>
      <xdr:colOff>38100</xdr:colOff>
      <xdr:row>97</xdr:row>
      <xdr:rowOff>17831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4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34358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126942</xdr:rowOff>
    </xdr:from>
    <xdr:to>
      <xdr:col>54</xdr:col>
      <xdr:colOff>189865</xdr:colOff>
      <xdr:row>38</xdr:row>
      <xdr:rowOff>17225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613342"/>
          <a:ext cx="1270" cy="91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21052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17225</xdr:rowOff>
    </xdr:from>
    <xdr:to>
      <xdr:col>55</xdr:col>
      <xdr:colOff>88900</xdr:colOff>
      <xdr:row>38</xdr:row>
      <xdr:rowOff>17225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73619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38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126942</xdr:rowOff>
    </xdr:from>
    <xdr:to>
      <xdr:col>55</xdr:col>
      <xdr:colOff>88900</xdr:colOff>
      <xdr:row>32</xdr:row>
      <xdr:rowOff>126942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613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91161</xdr:rowOff>
    </xdr:from>
    <xdr:to>
      <xdr:col>55</xdr:col>
      <xdr:colOff>0</xdr:colOff>
      <xdr:row>36</xdr:row>
      <xdr:rowOff>150706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63361"/>
          <a:ext cx="838200" cy="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97691</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74814</xdr:rowOff>
    </xdr:from>
    <xdr:to>
      <xdr:col>55</xdr:col>
      <xdr:colOff>50800</xdr:colOff>
      <xdr:row>36</xdr:row>
      <xdr:rowOff>4964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0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91161</xdr:rowOff>
    </xdr:from>
    <xdr:to>
      <xdr:col>50</xdr:col>
      <xdr:colOff>114300</xdr:colOff>
      <xdr:row>38</xdr:row>
      <xdr:rowOff>4750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63361"/>
          <a:ext cx="889000" cy="2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81868</xdr:rowOff>
    </xdr:from>
    <xdr:to>
      <xdr:col>50</xdr:col>
      <xdr:colOff>165100</xdr:colOff>
      <xdr:row>36</xdr:row>
      <xdr:rowOff>12018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28545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8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134431</xdr:rowOff>
    </xdr:from>
    <xdr:to>
      <xdr:col>45</xdr:col>
      <xdr:colOff>177800</xdr:colOff>
      <xdr:row>38</xdr:row>
      <xdr:rowOff>4750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106481"/>
          <a:ext cx="889000" cy="14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4754</xdr:rowOff>
    </xdr:from>
    <xdr:to>
      <xdr:col>46</xdr:col>
      <xdr:colOff>38100</xdr:colOff>
      <xdr:row>36</xdr:row>
      <xdr:rowOff>106354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122881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134431</xdr:rowOff>
    </xdr:from>
    <xdr:to>
      <xdr:col>41</xdr:col>
      <xdr:colOff>50800</xdr:colOff>
      <xdr:row>38</xdr:row>
      <xdr:rowOff>106433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106481"/>
          <a:ext cx="889000" cy="151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55916</xdr:rowOff>
    </xdr:from>
    <xdr:to>
      <xdr:col>41</xdr:col>
      <xdr:colOff>101600</xdr:colOff>
      <xdr:row>29</xdr:row>
      <xdr:rowOff>157516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2593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138539</xdr:rowOff>
    </xdr:from>
    <xdr:to>
      <xdr:col>36</xdr:col>
      <xdr:colOff>165100</xdr:colOff>
      <xdr:row>37</xdr:row>
      <xdr:rowOff>68689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1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85216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99906</xdr:rowOff>
    </xdr:from>
    <xdr:to>
      <xdr:col>55</xdr:col>
      <xdr:colOff>50800</xdr:colOff>
      <xdr:row>37</xdr:row>
      <xdr:rowOff>30056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78333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5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40361</xdr:rowOff>
    </xdr:from>
    <xdr:to>
      <xdr:col>50</xdr:col>
      <xdr:colOff>165100</xdr:colOff>
      <xdr:row>36</xdr:row>
      <xdr:rowOff>141961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133088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30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125400</xdr:rowOff>
    </xdr:from>
    <xdr:to>
      <xdr:col>46</xdr:col>
      <xdr:colOff>38100</xdr:colOff>
      <xdr:row>38</xdr:row>
      <xdr:rowOff>55550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46677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83631</xdr:rowOff>
    </xdr:from>
    <xdr:to>
      <xdr:col>41</xdr:col>
      <xdr:colOff>101600</xdr:colOff>
      <xdr:row>30</xdr:row>
      <xdr:rowOff>13781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0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4908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14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55633</xdr:rowOff>
    </xdr:from>
    <xdr:to>
      <xdr:col>36</xdr:col>
      <xdr:colOff>165100</xdr:colOff>
      <xdr:row>38</xdr:row>
      <xdr:rowOff>157233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148360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105721</xdr:rowOff>
    </xdr:from>
    <xdr:to>
      <xdr:col>55</xdr:col>
      <xdr:colOff>0</xdr:colOff>
      <xdr:row>57</xdr:row>
      <xdr:rowOff>70187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06921"/>
          <a:ext cx="838200" cy="13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90097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48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105721</xdr:rowOff>
    </xdr:from>
    <xdr:to>
      <xdr:col>50</xdr:col>
      <xdr:colOff>114300</xdr:colOff>
      <xdr:row>57</xdr:row>
      <xdr:rowOff>31563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06921"/>
          <a:ext cx="889000" cy="9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154382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5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89879</xdr:rowOff>
    </xdr:from>
    <xdr:to>
      <xdr:col>45</xdr:col>
      <xdr:colOff>177800</xdr:colOff>
      <xdr:row>57</xdr:row>
      <xdr:rowOff>31563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005279"/>
          <a:ext cx="889000" cy="79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3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89879</xdr:rowOff>
    </xdr:from>
    <xdr:to>
      <xdr:col>41</xdr:col>
      <xdr:colOff>50800</xdr:colOff>
      <xdr:row>56</xdr:row>
      <xdr:rowOff>165660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005279"/>
          <a:ext cx="889000" cy="7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122566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19387</xdr:rowOff>
    </xdr:from>
    <xdr:to>
      <xdr:col>55</xdr:col>
      <xdr:colOff>50800</xdr:colOff>
      <xdr:row>57</xdr:row>
      <xdr:rowOff>120987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105764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54921</xdr:rowOff>
    </xdr:from>
    <xdr:to>
      <xdr:col>50</xdr:col>
      <xdr:colOff>165100</xdr:colOff>
      <xdr:row>56</xdr:row>
      <xdr:rowOff>156521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152213</xdr:rowOff>
    </xdr:from>
    <xdr:to>
      <xdr:col>46</xdr:col>
      <xdr:colOff>38100</xdr:colOff>
      <xdr:row>57</xdr:row>
      <xdr:rowOff>82363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73490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39079</xdr:rowOff>
    </xdr:from>
    <xdr:to>
      <xdr:col>41</xdr:col>
      <xdr:colOff>101600</xdr:colOff>
      <xdr:row>52</xdr:row>
      <xdr:rowOff>140679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9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157206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72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114860</xdr:rowOff>
    </xdr:from>
    <xdr:to>
      <xdr:col>36</xdr:col>
      <xdr:colOff>165100</xdr:colOff>
      <xdr:row>57</xdr:row>
      <xdr:rowOff>45010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36137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142405</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658255"/>
          <a:ext cx="1270" cy="93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89082</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43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142405</xdr:rowOff>
    </xdr:from>
    <xdr:to>
      <xdr:col>55</xdr:col>
      <xdr:colOff>88900</xdr:colOff>
      <xdr:row>73</xdr:row>
      <xdr:rowOff>142405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65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5250</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06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153823</xdr:rowOff>
    </xdr:from>
    <xdr:to>
      <xdr:col>55</xdr:col>
      <xdr:colOff>50800</xdr:colOff>
      <xdr:row>78</xdr:row>
      <xdr:rowOff>83973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5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75250</xdr:rowOff>
    </xdr:from>
    <xdr:to>
      <xdr:col>50</xdr:col>
      <xdr:colOff>114300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48350"/>
          <a:ext cx="889000" cy="14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89784</xdr:rowOff>
    </xdr:from>
    <xdr:to>
      <xdr:col>50</xdr:col>
      <xdr:colOff>165100</xdr:colOff>
      <xdr:row>79</xdr:row>
      <xdr:rowOff>19934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6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36461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23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10106</xdr:rowOff>
    </xdr:from>
    <xdr:to>
      <xdr:col>45</xdr:col>
      <xdr:colOff>177800</xdr:colOff>
      <xdr:row>78</xdr:row>
      <xdr:rowOff>75250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183056"/>
          <a:ext cx="889000" cy="126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29807</xdr:rowOff>
    </xdr:from>
    <xdr:to>
      <xdr:col>46</xdr:col>
      <xdr:colOff>38100</xdr:colOff>
      <xdr:row>78</xdr:row>
      <xdr:rowOff>131407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0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122534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9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10106</xdr:rowOff>
    </xdr:from>
    <xdr:to>
      <xdr:col>41</xdr:col>
      <xdr:colOff>50800</xdr:colOff>
      <xdr:row>77</xdr:row>
      <xdr:rowOff>136370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183056"/>
          <a:ext cx="889000" cy="11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106800</xdr:rowOff>
    </xdr:from>
    <xdr:to>
      <xdr:col>41</xdr:col>
      <xdr:colOff>101600</xdr:colOff>
      <xdr:row>78</xdr:row>
      <xdr:rowOff>36950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28077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111623</xdr:rowOff>
    </xdr:from>
    <xdr:to>
      <xdr:col>36</xdr:col>
      <xdr:colOff>165100</xdr:colOff>
      <xdr:row>78</xdr:row>
      <xdr:rowOff>41773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32900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24450</xdr:rowOff>
    </xdr:from>
    <xdr:to>
      <xdr:col>46</xdr:col>
      <xdr:colOff>38100</xdr:colOff>
      <xdr:row>78</xdr:row>
      <xdr:rowOff>126050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130756</xdr:rowOff>
    </xdr:from>
    <xdr:to>
      <xdr:col>41</xdr:col>
      <xdr:colOff>101600</xdr:colOff>
      <xdr:row>71</xdr:row>
      <xdr:rowOff>60906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1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77433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19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85570</xdr:rowOff>
    </xdr:from>
    <xdr:to>
      <xdr:col>36</xdr:col>
      <xdr:colOff>165100</xdr:colOff>
      <xdr:row>78</xdr:row>
      <xdr:rowOff>15720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32247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154254</xdr:rowOff>
    </xdr:from>
    <xdr:to>
      <xdr:col>55</xdr:col>
      <xdr:colOff>0</xdr:colOff>
      <xdr:row>96</xdr:row>
      <xdr:rowOff>162539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270554"/>
          <a:ext cx="838200" cy="35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18073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34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154254</xdr:rowOff>
    </xdr:from>
    <xdr:to>
      <xdr:col>50</xdr:col>
      <xdr:colOff>114300</xdr:colOff>
      <xdr:row>97</xdr:row>
      <xdr:rowOff>30756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270554"/>
          <a:ext cx="889000" cy="3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74719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155104</xdr:rowOff>
    </xdr:from>
    <xdr:to>
      <xdr:col>45</xdr:col>
      <xdr:colOff>177800</xdr:colOff>
      <xdr:row>97</xdr:row>
      <xdr:rowOff>30756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14304"/>
          <a:ext cx="889000" cy="4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155104</xdr:rowOff>
    </xdr:from>
    <xdr:to>
      <xdr:col>41</xdr:col>
      <xdr:colOff>50800</xdr:colOff>
      <xdr:row>97</xdr:row>
      <xdr:rowOff>111582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14304"/>
          <a:ext cx="889000" cy="1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111739</xdr:rowOff>
    </xdr:from>
    <xdr:to>
      <xdr:col>55</xdr:col>
      <xdr:colOff>50800</xdr:colOff>
      <xdr:row>97</xdr:row>
      <xdr:rowOff>41889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90166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103454</xdr:rowOff>
    </xdr:from>
    <xdr:to>
      <xdr:col>50</xdr:col>
      <xdr:colOff>165100</xdr:colOff>
      <xdr:row>95</xdr:row>
      <xdr:rowOff>33604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50131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9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151406</xdr:rowOff>
    </xdr:from>
    <xdr:to>
      <xdr:col>46</xdr:col>
      <xdr:colOff>38100</xdr:colOff>
      <xdr:row>97</xdr:row>
      <xdr:rowOff>81556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72683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104304</xdr:rowOff>
    </xdr:from>
    <xdr:to>
      <xdr:col>41</xdr:col>
      <xdr:colOff>101600</xdr:colOff>
      <xdr:row>97</xdr:row>
      <xdr:rowOff>34454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25581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5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60782</xdr:rowOff>
    </xdr:from>
    <xdr:to>
      <xdr:col>36</xdr:col>
      <xdr:colOff>165100</xdr:colOff>
      <xdr:row>97</xdr:row>
      <xdr:rowOff>162382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153509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5238</xdr:rowOff>
    </xdr:from>
    <xdr:to>
      <xdr:col>85</xdr:col>
      <xdr:colOff>127000</xdr:colOff>
      <xdr:row>38</xdr:row>
      <xdr:rowOff>128727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520338"/>
          <a:ext cx="838200" cy="1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5238</xdr:rowOff>
    </xdr:from>
    <xdr:to>
      <xdr:col>81</xdr:col>
      <xdr:colOff>50800</xdr:colOff>
      <xdr:row>38</xdr:row>
      <xdr:rowOff>138054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20338"/>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73178</xdr:rowOff>
    </xdr:from>
    <xdr:to>
      <xdr:col>76</xdr:col>
      <xdr:colOff>114300</xdr:colOff>
      <xdr:row>38</xdr:row>
      <xdr:rowOff>138054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588278"/>
          <a:ext cx="889000" cy="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73178</xdr:rowOff>
    </xdr:from>
    <xdr:to>
      <xdr:col>71</xdr:col>
      <xdr:colOff>177800</xdr:colOff>
      <xdr:row>38</xdr:row>
      <xdr:rowOff>83190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588278"/>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77927</xdr:rowOff>
    </xdr:from>
    <xdr:to>
      <xdr:col>85</xdr:col>
      <xdr:colOff>177800</xdr:colOff>
      <xdr:row>39</xdr:row>
      <xdr:rowOff>8077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164304</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125888</xdr:rowOff>
    </xdr:from>
    <xdr:to>
      <xdr:col>81</xdr:col>
      <xdr:colOff>101600</xdr:colOff>
      <xdr:row>38</xdr:row>
      <xdr:rowOff>56038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4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47165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56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87254</xdr:rowOff>
    </xdr:from>
    <xdr:to>
      <xdr:col>76</xdr:col>
      <xdr:colOff>165100</xdr:colOff>
      <xdr:row>39</xdr:row>
      <xdr:rowOff>17404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8531</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22378</xdr:rowOff>
    </xdr:from>
    <xdr:to>
      <xdr:col>72</xdr:col>
      <xdr:colOff>38100</xdr:colOff>
      <xdr:row>38</xdr:row>
      <xdr:rowOff>123978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115105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6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32390</xdr:rowOff>
    </xdr:from>
    <xdr:to>
      <xdr:col>67</xdr:col>
      <xdr:colOff>101600</xdr:colOff>
      <xdr:row>38</xdr:row>
      <xdr:rowOff>133990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125117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64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101733</xdr:rowOff>
    </xdr:from>
    <xdr:to>
      <xdr:col>85</xdr:col>
      <xdr:colOff>127000</xdr:colOff>
      <xdr:row>75</xdr:row>
      <xdr:rowOff>109525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60483"/>
          <a:ext cx="8382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58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106667</xdr:rowOff>
    </xdr:from>
    <xdr:to>
      <xdr:col>81</xdr:col>
      <xdr:colOff>50800</xdr:colOff>
      <xdr:row>75</xdr:row>
      <xdr:rowOff>109525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96541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53312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80131</xdr:rowOff>
    </xdr:from>
    <xdr:to>
      <xdr:col>76</xdr:col>
      <xdr:colOff>114300</xdr:colOff>
      <xdr:row>75</xdr:row>
      <xdr:rowOff>106667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938881"/>
          <a:ext cx="8890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24566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48260</xdr:rowOff>
    </xdr:from>
    <xdr:to>
      <xdr:col>71</xdr:col>
      <xdr:colOff>177800</xdr:colOff>
      <xdr:row>75</xdr:row>
      <xdr:rowOff>80131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07010"/>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80668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109599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50933</xdr:rowOff>
    </xdr:from>
    <xdr:to>
      <xdr:col>85</xdr:col>
      <xdr:colOff>177800</xdr:colOff>
      <xdr:row>75</xdr:row>
      <xdr:rowOff>152533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29360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8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58725</xdr:rowOff>
    </xdr:from>
    <xdr:to>
      <xdr:col>81</xdr:col>
      <xdr:colOff>101600</xdr:colOff>
      <xdr:row>75</xdr:row>
      <xdr:rowOff>160325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151452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01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55867</xdr:rowOff>
    </xdr:from>
    <xdr:to>
      <xdr:col>76</xdr:col>
      <xdr:colOff>165100</xdr:colOff>
      <xdr:row>75</xdr:row>
      <xdr:rowOff>157466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14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148595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29331</xdr:rowOff>
    </xdr:from>
    <xdr:to>
      <xdr:col>72</xdr:col>
      <xdr:colOff>38100</xdr:colOff>
      <xdr:row>75</xdr:row>
      <xdr:rowOff>130931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122057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9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168910</xdr:rowOff>
    </xdr:from>
    <xdr:to>
      <xdr:col>67</xdr:col>
      <xdr:colOff>101600</xdr:colOff>
      <xdr:row>75</xdr:row>
      <xdr:rowOff>99060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115587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127529</xdr:rowOff>
    </xdr:from>
    <xdr:to>
      <xdr:col>85</xdr:col>
      <xdr:colOff>127000</xdr:colOff>
      <xdr:row>97</xdr:row>
      <xdr:rowOff>128746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58179"/>
          <a:ext cx="8382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128746</xdr:rowOff>
    </xdr:from>
    <xdr:to>
      <xdr:col>81</xdr:col>
      <xdr:colOff>50800</xdr:colOff>
      <xdr:row>97</xdr:row>
      <xdr:rowOff>138201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59396"/>
          <a:ext cx="8890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138201</xdr:rowOff>
    </xdr:from>
    <xdr:to>
      <xdr:col>76</xdr:col>
      <xdr:colOff>114300</xdr:colOff>
      <xdr:row>98</xdr:row>
      <xdr:rowOff>40213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68851"/>
          <a:ext cx="8890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12795</xdr:rowOff>
    </xdr:from>
    <xdr:to>
      <xdr:col>71</xdr:col>
      <xdr:colOff>177800</xdr:colOff>
      <xdr:row>98</xdr:row>
      <xdr:rowOff>40213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14895"/>
          <a:ext cx="889000" cy="2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76729</xdr:rowOff>
    </xdr:from>
    <xdr:to>
      <xdr:col>85</xdr:col>
      <xdr:colOff>177800</xdr:colOff>
      <xdr:row>98</xdr:row>
      <xdr:rowOff>6879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55156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77946</xdr:rowOff>
    </xdr:from>
    <xdr:to>
      <xdr:col>81</xdr:col>
      <xdr:colOff>101600</xdr:colOff>
      <xdr:row>98</xdr:row>
      <xdr:rowOff>8096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170673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0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87401</xdr:rowOff>
    </xdr:from>
    <xdr:to>
      <xdr:col>76</xdr:col>
      <xdr:colOff>165100</xdr:colOff>
      <xdr:row>98</xdr:row>
      <xdr:rowOff>17551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160863</xdr:rowOff>
    </xdr:from>
    <xdr:to>
      <xdr:col>72</xdr:col>
      <xdr:colOff>38100</xdr:colOff>
      <xdr:row>98</xdr:row>
      <xdr:rowOff>91013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82140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133445</xdr:rowOff>
    </xdr:from>
    <xdr:to>
      <xdr:col>67</xdr:col>
      <xdr:colOff>101600</xdr:colOff>
      <xdr:row>98</xdr:row>
      <xdr:rowOff>63595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54722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5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31877</xdr:rowOff>
    </xdr:from>
    <xdr:to>
      <xdr:col>116</xdr:col>
      <xdr:colOff>63500</xdr:colOff>
      <xdr:row>59</xdr:row>
      <xdr:rowOff>37059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7427"/>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31877</xdr:rowOff>
    </xdr:from>
    <xdr:to>
      <xdr:col>111</xdr:col>
      <xdr:colOff>177800</xdr:colOff>
      <xdr:row>59</xdr:row>
      <xdr:rowOff>40945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742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40945</xdr:rowOff>
    </xdr:from>
    <xdr:to>
      <xdr:col>107</xdr:col>
      <xdr:colOff>50800</xdr:colOff>
      <xdr:row>59</xdr:row>
      <xdr:rowOff>40945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6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158750</xdr:rowOff>
    </xdr:from>
    <xdr:to>
      <xdr:col>102</xdr:col>
      <xdr:colOff>114300</xdr:colOff>
      <xdr:row>59</xdr:row>
      <xdr:rowOff>40945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02850"/>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157709</xdr:rowOff>
    </xdr:from>
    <xdr:to>
      <xdr:col>116</xdr:col>
      <xdr:colOff>114300</xdr:colOff>
      <xdr:row>59</xdr:row>
      <xdr:rowOff>87859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72636</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6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152527</xdr:rowOff>
    </xdr:from>
    <xdr:to>
      <xdr:col>112</xdr:col>
      <xdr:colOff>38100</xdr:colOff>
      <xdr:row>59</xdr:row>
      <xdr:rowOff>82677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73804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161595</xdr:rowOff>
    </xdr:from>
    <xdr:to>
      <xdr:col>107</xdr:col>
      <xdr:colOff>101600</xdr:colOff>
      <xdr:row>59</xdr:row>
      <xdr:rowOff>91745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82872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161595</xdr:rowOff>
    </xdr:from>
    <xdr:to>
      <xdr:col>102</xdr:col>
      <xdr:colOff>165100</xdr:colOff>
      <xdr:row>59</xdr:row>
      <xdr:rowOff>91745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82872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98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107950</xdr:rowOff>
    </xdr:from>
    <xdr:to>
      <xdr:col>98</xdr:col>
      <xdr:colOff>38100</xdr:colOff>
      <xdr:row>59</xdr:row>
      <xdr:rowOff>38100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29227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4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156235</xdr:rowOff>
    </xdr:from>
    <xdr:to>
      <xdr:col>116</xdr:col>
      <xdr:colOff>63500</xdr:colOff>
      <xdr:row>73</xdr:row>
      <xdr:rowOff>41059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500635"/>
          <a:ext cx="838200" cy="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17530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156235</xdr:rowOff>
    </xdr:from>
    <xdr:to>
      <xdr:col>111</xdr:col>
      <xdr:colOff>177800</xdr:colOff>
      <xdr:row>73</xdr:row>
      <xdr:rowOff>81388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00635"/>
          <a:ext cx="889000" cy="9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144746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81388</xdr:rowOff>
    </xdr:from>
    <xdr:to>
      <xdr:col>107</xdr:col>
      <xdr:colOff>50800</xdr:colOff>
      <xdr:row>73</xdr:row>
      <xdr:rowOff>113430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597238"/>
          <a:ext cx="8890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55404</xdr:rowOff>
    </xdr:from>
    <xdr:to>
      <xdr:col>102</xdr:col>
      <xdr:colOff>114300</xdr:colOff>
      <xdr:row>73</xdr:row>
      <xdr:rowOff>113430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399804"/>
          <a:ext cx="889000" cy="2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69994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161709</xdr:rowOff>
    </xdr:from>
    <xdr:to>
      <xdr:col>116</xdr:col>
      <xdr:colOff>114300</xdr:colOff>
      <xdr:row>73</xdr:row>
      <xdr:rowOff>91859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13136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105435</xdr:rowOff>
    </xdr:from>
    <xdr:to>
      <xdr:col>112</xdr:col>
      <xdr:colOff>38100</xdr:colOff>
      <xdr:row>73</xdr:row>
      <xdr:rowOff>35585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52112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22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30588</xdr:rowOff>
    </xdr:from>
    <xdr:to>
      <xdr:col>107</xdr:col>
      <xdr:colOff>101600</xdr:colOff>
      <xdr:row>73</xdr:row>
      <xdr:rowOff>132188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148715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62630</xdr:rowOff>
    </xdr:from>
    <xdr:to>
      <xdr:col>102</xdr:col>
      <xdr:colOff>165100</xdr:colOff>
      <xdr:row>73</xdr:row>
      <xdr:rowOff>164230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3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4604</xdr:rowOff>
    </xdr:from>
    <xdr:to>
      <xdr:col>98</xdr:col>
      <xdr:colOff>38100</xdr:colOff>
      <xdr:row>72</xdr:row>
      <xdr:rowOff>106204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122731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類似団体平均と比較して各項目において同等あるいは低い状況となっている。その中で扶助費が高い状況となっているのは、保育所運営や障害者自立支援に係る経費が大きく増加しているためである。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また、普通建設事業費の金額が減少しているのは、庁舎建設が完了し、新規事業の抑制によるものである。今後、合併から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年経過し、各施設の維持補修費や解体等発生していくため、経費は増加していく。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16,543
16,478
153.12
11,891,874
11,617,568
238,922
6,746,019
11,576,373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164846</xdr:rowOff>
    </xdr:from>
    <xdr:to>
      <xdr:col>24</xdr:col>
      <xdr:colOff>63500</xdr:colOff>
      <xdr:row>35</xdr:row>
      <xdr:rowOff>21590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4146"/>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21590</xdr:rowOff>
    </xdr:from>
    <xdr:to>
      <xdr:col>19</xdr:col>
      <xdr:colOff>177800</xdr:colOff>
      <xdr:row>35</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2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76454</xdr:rowOff>
    </xdr:from>
    <xdr:to>
      <xdr:col>15</xdr:col>
      <xdr:colOff>50800</xdr:colOff>
      <xdr:row>35</xdr:row>
      <xdr:rowOff>106172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72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106172</xdr:rowOff>
    </xdr:from>
    <xdr:to>
      <xdr:col>10</xdr:col>
      <xdr:colOff>114300</xdr:colOff>
      <xdr:row>35</xdr:row>
      <xdr:rowOff>170942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6922"/>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114046</xdr:rowOff>
    </xdr:from>
    <xdr:to>
      <xdr:col>24</xdr:col>
      <xdr:colOff>114300</xdr:colOff>
      <xdr:row>35</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92473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142240</xdr:rowOff>
    </xdr:from>
    <xdr:to>
      <xdr:col>20</xdr:col>
      <xdr:colOff>38100</xdr:colOff>
      <xdr:row>35</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63517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25654</xdr:rowOff>
    </xdr:from>
    <xdr:to>
      <xdr:col>15</xdr:col>
      <xdr:colOff>101600</xdr:colOff>
      <xdr:row>35</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55372</xdr:rowOff>
    </xdr:from>
    <xdr:to>
      <xdr:col>10</xdr:col>
      <xdr:colOff>165100</xdr:colOff>
      <xdr:row>35</xdr:row>
      <xdr:rowOff>156972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120142</xdr:rowOff>
    </xdr:from>
    <xdr:to>
      <xdr:col>6</xdr:col>
      <xdr:colOff>38100</xdr:colOff>
      <xdr:row>36</xdr:row>
      <xdr:rowOff>50292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41419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150307</xdr:rowOff>
    </xdr:from>
    <xdr:to>
      <xdr:col>24</xdr:col>
      <xdr:colOff>63500</xdr:colOff>
      <xdr:row>58</xdr:row>
      <xdr:rowOff>153726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94407"/>
          <a:ext cx="8382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36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129227</xdr:rowOff>
    </xdr:from>
    <xdr:to>
      <xdr:col>19</xdr:col>
      <xdr:colOff>177800</xdr:colOff>
      <xdr:row>58</xdr:row>
      <xdr:rowOff>150307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73327"/>
          <a:ext cx="8890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22742</xdr:rowOff>
    </xdr:from>
    <xdr:to>
      <xdr:col>15</xdr:col>
      <xdr:colOff>50800</xdr:colOff>
      <xdr:row>58</xdr:row>
      <xdr:rowOff>129227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281042"/>
          <a:ext cx="889000" cy="79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22742</xdr:rowOff>
    </xdr:from>
    <xdr:to>
      <xdr:col>10</xdr:col>
      <xdr:colOff>114300</xdr:colOff>
      <xdr:row>58</xdr:row>
      <xdr:rowOff>167074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281042"/>
          <a:ext cx="889000" cy="83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106208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102926</xdr:rowOff>
    </xdr:from>
    <xdr:to>
      <xdr:col>24</xdr:col>
      <xdr:colOff>114300</xdr:colOff>
      <xdr:row>59</xdr:row>
      <xdr:rowOff>33076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81353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2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99507</xdr:rowOff>
    </xdr:from>
    <xdr:to>
      <xdr:col>20</xdr:col>
      <xdr:colOff>38100</xdr:colOff>
      <xdr:row>59</xdr:row>
      <xdr:rowOff>29657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20784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13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78427</xdr:rowOff>
    </xdr:from>
    <xdr:to>
      <xdr:col>15</xdr:col>
      <xdr:colOff>101600</xdr:colOff>
      <xdr:row>59</xdr:row>
      <xdr:rowOff>8577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2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171154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11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143392</xdr:rowOff>
    </xdr:from>
    <xdr:to>
      <xdr:col>10</xdr:col>
      <xdr:colOff>165100</xdr:colOff>
      <xdr:row>54</xdr:row>
      <xdr:rowOff>73542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2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90069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0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116274</xdr:rowOff>
    </xdr:from>
    <xdr:to>
      <xdr:col>6</xdr:col>
      <xdr:colOff>38100</xdr:colOff>
      <xdr:row>59</xdr:row>
      <xdr:rowOff>46424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6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62951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83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85979</xdr:rowOff>
    </xdr:from>
    <xdr:to>
      <xdr:col>24</xdr:col>
      <xdr:colOff>63500</xdr:colOff>
      <xdr:row>76</xdr:row>
      <xdr:rowOff>91351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773279"/>
          <a:ext cx="838200" cy="34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103433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44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166804</xdr:rowOff>
    </xdr:from>
    <xdr:to>
      <xdr:col>19</xdr:col>
      <xdr:colOff>177800</xdr:colOff>
      <xdr:row>76</xdr:row>
      <xdr:rowOff>91351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025554"/>
          <a:ext cx="889000" cy="9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67424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58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166804</xdr:rowOff>
    </xdr:from>
    <xdr:to>
      <xdr:col>15</xdr:col>
      <xdr:colOff>50800</xdr:colOff>
      <xdr:row>78</xdr:row>
      <xdr:rowOff>135627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025554"/>
          <a:ext cx="889000" cy="48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49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128155</xdr:rowOff>
    </xdr:from>
    <xdr:to>
      <xdr:col>10</xdr:col>
      <xdr:colOff>114300</xdr:colOff>
      <xdr:row>78</xdr:row>
      <xdr:rowOff>135627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1130300" y="13329805"/>
          <a:ext cx="889000" cy="17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18075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8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296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35179</xdr:rowOff>
    </xdr:from>
    <xdr:to>
      <xdr:col>24</xdr:col>
      <xdr:colOff>114300</xdr:colOff>
      <xdr:row>74</xdr:row>
      <xdr:rowOff>136779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7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13606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70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40551</xdr:rowOff>
    </xdr:from>
    <xdr:to>
      <xdr:col>20</xdr:col>
      <xdr:colOff>38100</xdr:colOff>
      <xdr:row>76</xdr:row>
      <xdr:rowOff>142151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0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133278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16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116004</xdr:rowOff>
    </xdr:from>
    <xdr:to>
      <xdr:col>15</xdr:col>
      <xdr:colOff>101600</xdr:colOff>
      <xdr:row>76</xdr:row>
      <xdr:rowOff>46154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97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37281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06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84827</xdr:rowOff>
    </xdr:from>
    <xdr:to>
      <xdr:col>10</xdr:col>
      <xdr:colOff>165100</xdr:colOff>
      <xdr:row>79</xdr:row>
      <xdr:rowOff>14977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6104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5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77355</xdr:rowOff>
    </xdr:from>
    <xdr:to>
      <xdr:col>6</xdr:col>
      <xdr:colOff>38100</xdr:colOff>
      <xdr:row>78</xdr:row>
      <xdr:rowOff>7505</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170082</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37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141796</xdr:rowOff>
    </xdr:from>
    <xdr:to>
      <xdr:col>24</xdr:col>
      <xdr:colOff>63500</xdr:colOff>
      <xdr:row>97</xdr:row>
      <xdr:rowOff>851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00996"/>
          <a:ext cx="8382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233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161874</xdr:rowOff>
    </xdr:from>
    <xdr:to>
      <xdr:col>19</xdr:col>
      <xdr:colOff>177800</xdr:colOff>
      <xdr:row>97</xdr:row>
      <xdr:rowOff>851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621074"/>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1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62382</xdr:rowOff>
    </xdr:from>
    <xdr:to>
      <xdr:col>15</xdr:col>
      <xdr:colOff>50800</xdr:colOff>
      <xdr:row>96</xdr:row>
      <xdr:rowOff>161874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521582"/>
          <a:ext cx="889000" cy="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1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62382</xdr:rowOff>
    </xdr:from>
    <xdr:to>
      <xdr:col>10</xdr:col>
      <xdr:colOff>114300</xdr:colOff>
      <xdr:row>97</xdr:row>
      <xdr:rowOff>151321</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521582"/>
          <a:ext cx="889000" cy="2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90996</xdr:rowOff>
    </xdr:from>
    <xdr:to>
      <xdr:col>24</xdr:col>
      <xdr:colOff>114300</xdr:colOff>
      <xdr:row>97</xdr:row>
      <xdr:rowOff>21146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69423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2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121501</xdr:rowOff>
    </xdr:from>
    <xdr:to>
      <xdr:col>20</xdr:col>
      <xdr:colOff>38100</xdr:colOff>
      <xdr:row>97</xdr:row>
      <xdr:rowOff>51651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42778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7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111074</xdr:rowOff>
    </xdr:from>
    <xdr:to>
      <xdr:col>15</xdr:col>
      <xdr:colOff>101600</xdr:colOff>
      <xdr:row>97</xdr:row>
      <xdr:rowOff>41224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32351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11582</xdr:rowOff>
    </xdr:from>
    <xdr:to>
      <xdr:col>10</xdr:col>
      <xdr:colOff>165100</xdr:colOff>
      <xdr:row>96</xdr:row>
      <xdr:rowOff>113182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104309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100521</xdr:rowOff>
    </xdr:from>
    <xdr:to>
      <xdr:col>6</xdr:col>
      <xdr:colOff>38100</xdr:colOff>
      <xdr:row>98</xdr:row>
      <xdr:rowOff>30671</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21798</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98552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78477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98552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98226</xdr:rowOff>
    </xdr:from>
    <xdr:to>
      <xdr:col>45</xdr:col>
      <xdr:colOff>177800</xdr:colOff>
      <xdr:row>39</xdr:row>
      <xdr:rowOff>98226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98226</xdr:rowOff>
    </xdr:from>
    <xdr:to>
      <xdr:col>41</xdr:col>
      <xdr:colOff>50800</xdr:colOff>
      <xdr:row>39</xdr:row>
      <xdr:rowOff>98226</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47426</xdr:rowOff>
    </xdr:from>
    <xdr:to>
      <xdr:col>41</xdr:col>
      <xdr:colOff>101600</xdr:colOff>
      <xdr:row>39</xdr:row>
      <xdr:rowOff>149026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140153</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736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47426</xdr:rowOff>
    </xdr:from>
    <xdr:to>
      <xdr:col>36</xdr:col>
      <xdr:colOff>165100</xdr:colOff>
      <xdr:row>39</xdr:row>
      <xdr:rowOff>149026</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140153</xdr:rowOff>
    </xdr:from>
    <xdr:ext cx="249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47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32207</xdr:rowOff>
    </xdr:from>
    <xdr:to>
      <xdr:col>55</xdr:col>
      <xdr:colOff>0</xdr:colOff>
      <xdr:row>58</xdr:row>
      <xdr:rowOff>48908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9639300" y="9976307"/>
          <a:ext cx="8382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103446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533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32207</xdr:rowOff>
    </xdr:from>
    <xdr:to>
      <xdr:col>50</xdr:col>
      <xdr:colOff>114300</xdr:colOff>
      <xdr:row>58</xdr:row>
      <xdr:rowOff>143853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8750300" y="9976307"/>
          <a:ext cx="889000" cy="1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91050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32817</xdr:rowOff>
    </xdr:from>
    <xdr:to>
      <xdr:col>45</xdr:col>
      <xdr:colOff>177800</xdr:colOff>
      <xdr:row>58</xdr:row>
      <xdr:rowOff>143853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7861300" y="9976917"/>
          <a:ext cx="889000" cy="1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12107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32817</xdr:rowOff>
    </xdr:from>
    <xdr:to>
      <xdr:col>41</xdr:col>
      <xdr:colOff>50800</xdr:colOff>
      <xdr:row>58</xdr:row>
      <xdr:rowOff>160769</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flipV="1">
          <a:off x="6972300" y="9976917"/>
          <a:ext cx="889000" cy="1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47312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169558</xdr:rowOff>
    </xdr:from>
    <xdr:to>
      <xdr:col>55</xdr:col>
      <xdr:colOff>50800</xdr:colOff>
      <xdr:row>58</xdr:row>
      <xdr:rowOff>99708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99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147985</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99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152857</xdr:rowOff>
    </xdr:from>
    <xdr:to>
      <xdr:col>50</xdr:col>
      <xdr:colOff>165100</xdr:colOff>
      <xdr:row>58</xdr:row>
      <xdr:rowOff>83007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9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74134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100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93053</xdr:rowOff>
    </xdr:from>
    <xdr:to>
      <xdr:col>46</xdr:col>
      <xdr:colOff>38100</xdr:colOff>
      <xdr:row>59</xdr:row>
      <xdr:rowOff>23203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1003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14330</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101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153467</xdr:rowOff>
    </xdr:from>
    <xdr:to>
      <xdr:col>41</xdr:col>
      <xdr:colOff>101600</xdr:colOff>
      <xdr:row>58</xdr:row>
      <xdr:rowOff>83617</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9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74744</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100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109969</xdr:rowOff>
    </xdr:from>
    <xdr:to>
      <xdr:col>36</xdr:col>
      <xdr:colOff>165100</xdr:colOff>
      <xdr:row>59</xdr:row>
      <xdr:rowOff>40119</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10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31246</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705111" y="101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46012</xdr:rowOff>
    </xdr:from>
    <xdr:to>
      <xdr:col>55</xdr:col>
      <xdr:colOff>0</xdr:colOff>
      <xdr:row>73</xdr:row>
      <xdr:rowOff>52642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9639300" y="12390412"/>
          <a:ext cx="838200" cy="17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73461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760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46012</xdr:rowOff>
    </xdr:from>
    <xdr:to>
      <xdr:col>50</xdr:col>
      <xdr:colOff>114300</xdr:colOff>
      <xdr:row>75</xdr:row>
      <xdr:rowOff>12636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8750300" y="12390412"/>
          <a:ext cx="889000" cy="48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169968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12636</xdr:rowOff>
    </xdr:from>
    <xdr:to>
      <xdr:col>45</xdr:col>
      <xdr:colOff>177800</xdr:colOff>
      <xdr:row>75</xdr:row>
      <xdr:rowOff>18618</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287138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18618</xdr:rowOff>
    </xdr:from>
    <xdr:to>
      <xdr:col>41</xdr:col>
      <xdr:colOff>50800</xdr:colOff>
      <xdr:row>76</xdr:row>
      <xdr:rowOff>103085</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2877368"/>
          <a:ext cx="889000" cy="2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78744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1842</xdr:rowOff>
    </xdr:from>
    <xdr:to>
      <xdr:col>55</xdr:col>
      <xdr:colOff>50800</xdr:colOff>
      <xdr:row>73</xdr:row>
      <xdr:rowOff>103442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25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24719</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3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166662</xdr:rowOff>
    </xdr:from>
    <xdr:to>
      <xdr:col>50</xdr:col>
      <xdr:colOff>165100</xdr:colOff>
      <xdr:row>72</xdr:row>
      <xdr:rowOff>96812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23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113339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211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133286</xdr:rowOff>
    </xdr:from>
    <xdr:to>
      <xdr:col>46</xdr:col>
      <xdr:colOff>38100</xdr:colOff>
      <xdr:row>75</xdr:row>
      <xdr:rowOff>63436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28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79963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25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139268</xdr:rowOff>
    </xdr:from>
    <xdr:to>
      <xdr:col>41</xdr:col>
      <xdr:colOff>101600</xdr:colOff>
      <xdr:row>75</xdr:row>
      <xdr:rowOff>69418</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28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60545</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291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52285</xdr:rowOff>
    </xdr:from>
    <xdr:to>
      <xdr:col>36</xdr:col>
      <xdr:colOff>165100</xdr:colOff>
      <xdr:row>76</xdr:row>
      <xdr:rowOff>153885</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0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145012</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31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128575</xdr:rowOff>
    </xdr:from>
    <xdr:to>
      <xdr:col>55</xdr:col>
      <xdr:colOff>0</xdr:colOff>
      <xdr:row>95</xdr:row>
      <xdr:rowOff>167906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416325"/>
          <a:ext cx="8382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591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35928</xdr:rowOff>
    </xdr:from>
    <xdr:to>
      <xdr:col>50</xdr:col>
      <xdr:colOff>114300</xdr:colOff>
      <xdr:row>95</xdr:row>
      <xdr:rowOff>167906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323678"/>
          <a:ext cx="8890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59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35928</xdr:rowOff>
    </xdr:from>
    <xdr:to>
      <xdr:col>45</xdr:col>
      <xdr:colOff>177800</xdr:colOff>
      <xdr:row>96</xdr:row>
      <xdr:rowOff>27445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323678"/>
          <a:ext cx="889000" cy="1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59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27445</xdr:rowOff>
    </xdr:from>
    <xdr:to>
      <xdr:col>41</xdr:col>
      <xdr:colOff>50800</xdr:colOff>
      <xdr:row>96</xdr:row>
      <xdr:rowOff>62395</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486645"/>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77775</xdr:rowOff>
    </xdr:from>
    <xdr:to>
      <xdr:col>55</xdr:col>
      <xdr:colOff>50800</xdr:colOff>
      <xdr:row>96</xdr:row>
      <xdr:rowOff>7925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3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56202</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34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117106</xdr:rowOff>
    </xdr:from>
    <xdr:to>
      <xdr:col>50</xdr:col>
      <xdr:colOff>165100</xdr:colOff>
      <xdr:row>96</xdr:row>
      <xdr:rowOff>47256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4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38383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4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156578</xdr:rowOff>
    </xdr:from>
    <xdr:to>
      <xdr:col>46</xdr:col>
      <xdr:colOff>38100</xdr:colOff>
      <xdr:row>95</xdr:row>
      <xdr:rowOff>86728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27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77855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36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148095</xdr:rowOff>
    </xdr:from>
    <xdr:to>
      <xdr:col>41</xdr:col>
      <xdr:colOff>101600</xdr:colOff>
      <xdr:row>96</xdr:row>
      <xdr:rowOff>78245</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4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69372</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11595</xdr:rowOff>
    </xdr:from>
    <xdr:to>
      <xdr:col>36</xdr:col>
      <xdr:colOff>165100</xdr:colOff>
      <xdr:row>96</xdr:row>
      <xdr:rowOff>113195</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4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104322</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19136</xdr:rowOff>
    </xdr:from>
    <xdr:to>
      <xdr:col>85</xdr:col>
      <xdr:colOff>127000</xdr:colOff>
      <xdr:row>36</xdr:row>
      <xdr:rowOff>94071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5481300" y="6191336"/>
          <a:ext cx="8382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594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19136</xdr:rowOff>
    </xdr:from>
    <xdr:to>
      <xdr:col>81</xdr:col>
      <xdr:colOff>50800</xdr:colOff>
      <xdr:row>37</xdr:row>
      <xdr:rowOff>4780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6191336"/>
          <a:ext cx="889000" cy="1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73545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4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146604</xdr:rowOff>
    </xdr:from>
    <xdr:to>
      <xdr:col>76</xdr:col>
      <xdr:colOff>114300</xdr:colOff>
      <xdr:row>37</xdr:row>
      <xdr:rowOff>4780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6147354"/>
          <a:ext cx="889000" cy="20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146604</xdr:rowOff>
    </xdr:from>
    <xdr:to>
      <xdr:col>71</xdr:col>
      <xdr:colOff>177800</xdr:colOff>
      <xdr:row>37</xdr:row>
      <xdr:rowOff>54889</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6147354"/>
          <a:ext cx="889000" cy="25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43271</xdr:rowOff>
    </xdr:from>
    <xdr:to>
      <xdr:col>85</xdr:col>
      <xdr:colOff>177800</xdr:colOff>
      <xdr:row>36</xdr:row>
      <xdr:rowOff>144871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2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21698</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619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139786</xdr:rowOff>
    </xdr:from>
    <xdr:to>
      <xdr:col>81</xdr:col>
      <xdr:colOff>101600</xdr:colOff>
      <xdr:row>36</xdr:row>
      <xdr:rowOff>69936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1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86463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9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125430</xdr:rowOff>
    </xdr:from>
    <xdr:to>
      <xdr:col>76</xdr:col>
      <xdr:colOff>165100</xdr:colOff>
      <xdr:row>37</xdr:row>
      <xdr:rowOff>55580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2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46707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3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95804</xdr:rowOff>
    </xdr:from>
    <xdr:to>
      <xdr:col>72</xdr:col>
      <xdr:colOff>38100</xdr:colOff>
      <xdr:row>36</xdr:row>
      <xdr:rowOff>25954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60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42481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87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4089</xdr:rowOff>
    </xdr:from>
    <xdr:to>
      <xdr:col>67</xdr:col>
      <xdr:colOff>101600</xdr:colOff>
      <xdr:row>37</xdr:row>
      <xdr:rowOff>105689</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3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96816</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169504</xdr:rowOff>
    </xdr:from>
    <xdr:to>
      <xdr:col>85</xdr:col>
      <xdr:colOff>127000</xdr:colOff>
      <xdr:row>57</xdr:row>
      <xdr:rowOff>149320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9599254"/>
          <a:ext cx="838200" cy="3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46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169504</xdr:rowOff>
    </xdr:from>
    <xdr:to>
      <xdr:col>81</xdr:col>
      <xdr:colOff>50800</xdr:colOff>
      <xdr:row>58</xdr:row>
      <xdr:rowOff>112925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599254"/>
          <a:ext cx="889000" cy="45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125974</xdr:rowOff>
    </xdr:from>
    <xdr:to>
      <xdr:col>76</xdr:col>
      <xdr:colOff>114300</xdr:colOff>
      <xdr:row>58</xdr:row>
      <xdr:rowOff>112925</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9898624"/>
          <a:ext cx="889000" cy="15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125974</xdr:rowOff>
    </xdr:from>
    <xdr:to>
      <xdr:col>71</xdr:col>
      <xdr:colOff>177800</xdr:colOff>
      <xdr:row>58</xdr:row>
      <xdr:rowOff>122889</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898624"/>
          <a:ext cx="889000" cy="16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140809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98520</xdr:rowOff>
    </xdr:from>
    <xdr:to>
      <xdr:col>85</xdr:col>
      <xdr:colOff>177800</xdr:colOff>
      <xdr:row>58</xdr:row>
      <xdr:rowOff>28670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8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76947</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8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118704</xdr:rowOff>
    </xdr:from>
    <xdr:to>
      <xdr:col>81</xdr:col>
      <xdr:colOff>101600</xdr:colOff>
      <xdr:row>56</xdr:row>
      <xdr:rowOff>48854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5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65381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3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62125</xdr:rowOff>
    </xdr:from>
    <xdr:to>
      <xdr:col>76</xdr:col>
      <xdr:colOff>165100</xdr:colOff>
      <xdr:row>58</xdr:row>
      <xdr:rowOff>163725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0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154852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0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75174</xdr:rowOff>
    </xdr:from>
    <xdr:to>
      <xdr:col>72</xdr:col>
      <xdr:colOff>38100</xdr:colOff>
      <xdr:row>58</xdr:row>
      <xdr:rowOff>5324</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8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167901</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94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72089</xdr:rowOff>
    </xdr:from>
    <xdr:to>
      <xdr:col>67</xdr:col>
      <xdr:colOff>101600</xdr:colOff>
      <xdr:row>59</xdr:row>
      <xdr:rowOff>2239</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0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164816</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10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5237</xdr:rowOff>
    </xdr:from>
    <xdr:to>
      <xdr:col>85</xdr:col>
      <xdr:colOff>127000</xdr:colOff>
      <xdr:row>78</xdr:row>
      <xdr:rowOff>128727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378337"/>
          <a:ext cx="838200" cy="1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5237</xdr:rowOff>
    </xdr:from>
    <xdr:to>
      <xdr:col>81</xdr:col>
      <xdr:colOff>50800</xdr:colOff>
      <xdr:row>78</xdr:row>
      <xdr:rowOff>138054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378337"/>
          <a:ext cx="8890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73177</xdr:rowOff>
    </xdr:from>
    <xdr:to>
      <xdr:col>76</xdr:col>
      <xdr:colOff>114300</xdr:colOff>
      <xdr:row>78</xdr:row>
      <xdr:rowOff>138054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446277"/>
          <a:ext cx="8890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73177</xdr:rowOff>
    </xdr:from>
    <xdr:to>
      <xdr:col>71</xdr:col>
      <xdr:colOff>177800</xdr:colOff>
      <xdr:row>78</xdr:row>
      <xdr:rowOff>83190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446277"/>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77927</xdr:rowOff>
    </xdr:from>
    <xdr:to>
      <xdr:col>85</xdr:col>
      <xdr:colOff>177800</xdr:colOff>
      <xdr:row>79</xdr:row>
      <xdr:rowOff>8077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164304</xdr:rowOff>
    </xdr:from>
    <xdr:ext cx="378565"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36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125887</xdr:rowOff>
    </xdr:from>
    <xdr:to>
      <xdr:col>81</xdr:col>
      <xdr:colOff>101600</xdr:colOff>
      <xdr:row>78</xdr:row>
      <xdr:rowOff>56037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3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47164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42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87254</xdr:rowOff>
    </xdr:from>
    <xdr:to>
      <xdr:col>76</xdr:col>
      <xdr:colOff>165100</xdr:colOff>
      <xdr:row>79</xdr:row>
      <xdr:rowOff>17404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8531</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35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22377</xdr:rowOff>
    </xdr:from>
    <xdr:to>
      <xdr:col>72</xdr:col>
      <xdr:colOff>38100</xdr:colOff>
      <xdr:row>78</xdr:row>
      <xdr:rowOff>123977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115104</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32390</xdr:rowOff>
    </xdr:from>
    <xdr:to>
      <xdr:col>67</xdr:col>
      <xdr:colOff>101600</xdr:colOff>
      <xdr:row>78</xdr:row>
      <xdr:rowOff>133990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125117</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4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101733</xdr:rowOff>
    </xdr:from>
    <xdr:to>
      <xdr:col>85</xdr:col>
      <xdr:colOff>127000</xdr:colOff>
      <xdr:row>95</xdr:row>
      <xdr:rowOff>109525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389483"/>
          <a:ext cx="8382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71753</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0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106668</xdr:rowOff>
    </xdr:from>
    <xdr:to>
      <xdr:col>81</xdr:col>
      <xdr:colOff>50800</xdr:colOff>
      <xdr:row>95</xdr:row>
      <xdr:rowOff>109525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3944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53312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80130</xdr:rowOff>
    </xdr:from>
    <xdr:to>
      <xdr:col>76</xdr:col>
      <xdr:colOff>114300</xdr:colOff>
      <xdr:row>95</xdr:row>
      <xdr:rowOff>106668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3703300" y="16367880"/>
          <a:ext cx="889000" cy="2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48261</xdr:rowOff>
    </xdr:from>
    <xdr:to>
      <xdr:col>71</xdr:col>
      <xdr:colOff>177800</xdr:colOff>
      <xdr:row>95</xdr:row>
      <xdr:rowOff>80130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6336011"/>
          <a:ext cx="889000" cy="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109466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50933</xdr:rowOff>
    </xdr:from>
    <xdr:to>
      <xdr:col>85</xdr:col>
      <xdr:colOff>177800</xdr:colOff>
      <xdr:row>95</xdr:row>
      <xdr:rowOff>152533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33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29360</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3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58725</xdr:rowOff>
    </xdr:from>
    <xdr:to>
      <xdr:col>81</xdr:col>
      <xdr:colOff>101600</xdr:colOff>
      <xdr:row>95</xdr:row>
      <xdr:rowOff>160325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3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151452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4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55868</xdr:rowOff>
    </xdr:from>
    <xdr:to>
      <xdr:col>76</xdr:col>
      <xdr:colOff>165100</xdr:colOff>
      <xdr:row>95</xdr:row>
      <xdr:rowOff>157468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3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148595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4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29330</xdr:rowOff>
    </xdr:from>
    <xdr:to>
      <xdr:col>72</xdr:col>
      <xdr:colOff>38100</xdr:colOff>
      <xdr:row>95</xdr:row>
      <xdr:rowOff>130930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3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122057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4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168911</xdr:rowOff>
    </xdr:from>
    <xdr:to>
      <xdr:col>67</xdr:col>
      <xdr:colOff>101600</xdr:colOff>
      <xdr:row>95</xdr:row>
      <xdr:rowOff>99061</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2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115588</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06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類似団体平均と比較して各項目において同等あるいは低い状況となっている。その中で商工費が高い状況となっているのは、コロナ禍における経済活動支援等によるものである。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また、民生費の金額が増加しているのは、物価高騰支援（非課税世帯給付等）事業によるものである。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青森県南部町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財政調整基金残高については、合併当初からの剰余金積立により標準財政規模比が年々増加し、令和５年度では割合が</a:t>
          </a:r>
          <a:r>
            <a:rPr kumimoji="1" lang="en-US" altLang="ja-JP" sz="1400">
              <a:latin typeface="ＭＳ ゴシック" pitchFamily="49" charset="-128"/>
              <a:ea typeface="ＭＳ ゴシック" pitchFamily="49" charset="-128"/>
            </a:rPr>
            <a:t>45.21%</a:t>
          </a:r>
          <a:r>
            <a:rPr kumimoji="1" lang="ja-JP" altLang="en-US" sz="1400">
              <a:latin typeface="ＭＳ ゴシック" pitchFamily="49" charset="-128"/>
              <a:ea typeface="ＭＳ ゴシック" pitchFamily="49" charset="-128"/>
            </a:rPr>
            <a:t>となっている。また、実質収支額はいずれの年度も黒字を維持している。これは、退職者一部不補充による人件費の削減と経費削減によるもので、今後も経費削減に取り組み、健全な財政運営に努めていく。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青森県南部町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一般会計からの支援により、いずれの年度も全ての会計において黒字となっていたが、公共下水道特別会計は、法適用化により赤字額はあるが、未収金等加味すれば、赤字団体とはならない状態である。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11891874</v>
      </c>
      <c r="BO4" s="485"/>
      <c r="BP4" s="485"/>
      <c r="BQ4" s="485"/>
      <c r="BR4" s="485"/>
      <c r="BS4" s="485"/>
      <c r="BT4" s="485"/>
      <c r="BU4" s="486"/>
      <c r="BV4" s="484">
        <v>13078286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3.5</v>
      </c>
      <c r="CU4" s="625"/>
      <c r="CV4" s="625"/>
      <c r="CW4" s="625"/>
      <c r="CX4" s="625"/>
      <c r="CY4" s="625"/>
      <c r="CZ4" s="625"/>
      <c r="DA4" s="626"/>
      <c r="DB4" s="624">
        <v>13.4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11617568</v>
      </c>
      <c r="BO5" s="456"/>
      <c r="BP5" s="456"/>
      <c r="BQ5" s="456"/>
      <c r="BR5" s="456"/>
      <c r="BS5" s="456"/>
      <c r="BT5" s="456"/>
      <c r="BU5" s="457"/>
      <c r="BV5" s="455">
        <v>12166745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83.2</v>
      </c>
      <c r="CU5" s="453"/>
      <c r="CV5" s="453"/>
      <c r="CW5" s="453"/>
      <c r="CX5" s="453"/>
      <c r="CY5" s="453"/>
      <c r="CZ5" s="453"/>
      <c r="DA5" s="454"/>
      <c r="DB5" s="452">
        <v>82.9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274306</v>
      </c>
      <c r="BO6" s="456"/>
      <c r="BP6" s="456"/>
      <c r="BQ6" s="456"/>
      <c r="BR6" s="456"/>
      <c r="BS6" s="456"/>
      <c r="BT6" s="456"/>
      <c r="BU6" s="457"/>
      <c r="BV6" s="455">
        <v>911541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83.6</v>
      </c>
      <c r="CU6" s="599"/>
      <c r="CV6" s="599"/>
      <c r="CW6" s="599"/>
      <c r="CX6" s="599"/>
      <c r="CY6" s="599"/>
      <c r="CZ6" s="599"/>
      <c r="DA6" s="600"/>
      <c r="DB6" s="598">
        <v>83.8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35384</v>
      </c>
      <c r="BO7" s="456"/>
      <c r="BP7" s="456"/>
      <c r="BQ7" s="456"/>
      <c r="BR7" s="456"/>
      <c r="BS7" s="456"/>
      <c r="BT7" s="456"/>
      <c r="BU7" s="457"/>
      <c r="BV7" s="455">
        <v>17206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6746019</v>
      </c>
      <c r="CU7" s="456"/>
      <c r="CV7" s="456"/>
      <c r="CW7" s="456"/>
      <c r="CX7" s="456"/>
      <c r="CY7" s="456"/>
      <c r="CZ7" s="456"/>
      <c r="DA7" s="457"/>
      <c r="DB7" s="455">
        <v>6685556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238922</v>
      </c>
      <c r="BO8" s="456"/>
      <c r="BP8" s="456"/>
      <c r="BQ8" s="456"/>
      <c r="BR8" s="456"/>
      <c r="BS8" s="456"/>
      <c r="BT8" s="456"/>
      <c r="BU8" s="457"/>
      <c r="BV8" s="455">
        <v>894335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0.28999999999999998</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16809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-655413</v>
      </c>
      <c r="BO9" s="456"/>
      <c r="BP9" s="456"/>
      <c r="BQ9" s="456"/>
      <c r="BR9" s="456"/>
      <c r="BS9" s="456"/>
      <c r="BT9" s="456"/>
      <c r="BU9" s="457"/>
      <c r="BV9" s="455">
        <v>400441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14.1</v>
      </c>
      <c r="CU9" s="453"/>
      <c r="CV9" s="453"/>
      <c r="CW9" s="453"/>
      <c r="CX9" s="453"/>
      <c r="CY9" s="453"/>
      <c r="CZ9" s="453"/>
      <c r="DA9" s="454"/>
      <c r="DB9" s="452">
        <v>11.4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18312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295</v>
      </c>
      <c r="BO10" s="456"/>
      <c r="BP10" s="456"/>
      <c r="BQ10" s="456"/>
      <c r="BR10" s="456"/>
      <c r="BS10" s="456"/>
      <c r="BT10" s="456"/>
      <c r="BU10" s="457"/>
      <c r="BV10" s="455">
        <v>285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16543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300000</v>
      </c>
      <c r="BO12" s="456"/>
      <c r="BP12" s="456"/>
      <c r="BQ12" s="456"/>
      <c r="BR12" s="456"/>
      <c r="BS12" s="456"/>
      <c r="BT12" s="456"/>
      <c r="BU12" s="457"/>
      <c r="BV12" s="455">
        <v>708474</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16478</v>
      </c>
      <c r="S13" s="543"/>
      <c r="T13" s="543"/>
      <c r="U13" s="543"/>
      <c r="V13" s="544"/>
      <c r="W13" s="545" t="s">
        <v>131</v>
      </c>
      <c r="X13" s="441"/>
      <c r="Y13" s="441"/>
      <c r="Z13" s="441"/>
      <c r="AA13" s="441"/>
      <c r="AB13" s="442"/>
      <c r="AC13" s="408">
        <v>2014</v>
      </c>
      <c r="AD13" s="409"/>
      <c r="AE13" s="409"/>
      <c r="AF13" s="409"/>
      <c r="AG13" s="410"/>
      <c r="AH13" s="408">
        <v>2355</v>
      </c>
      <c r="AI13" s="409"/>
      <c r="AJ13" s="409"/>
      <c r="AK13" s="409"/>
      <c r="AL13" s="468"/>
      <c r="AM13" s="512" t="s">
        <v>132</v>
      </c>
      <c r="AN13" s="412"/>
      <c r="AO13" s="412"/>
      <c r="AP13" s="412"/>
      <c r="AQ13" s="412"/>
      <c r="AR13" s="412"/>
      <c r="AS13" s="412"/>
      <c r="AT13" s="413"/>
      <c r="AU13" s="513" t="s">
        <v>90</v>
      </c>
      <c r="AV13" s="514"/>
      <c r="AW13" s="514"/>
      <c r="AX13" s="514"/>
      <c r="AY13" s="469" t="s">
        <v>133</v>
      </c>
      <c r="AZ13" s="470"/>
      <c r="BA13" s="470"/>
      <c r="BB13" s="470"/>
      <c r="BC13" s="470"/>
      <c r="BD13" s="470"/>
      <c r="BE13" s="470"/>
      <c r="BF13" s="470"/>
      <c r="BG13" s="470"/>
      <c r="BH13" s="470"/>
      <c r="BI13" s="470"/>
      <c r="BJ13" s="470"/>
      <c r="BK13" s="470"/>
      <c r="BL13" s="470"/>
      <c r="BM13" s="471"/>
      <c r="BN13" s="455">
        <v>-955118</v>
      </c>
      <c r="BO13" s="456"/>
      <c r="BP13" s="456"/>
      <c r="BQ13" s="456"/>
      <c r="BR13" s="456"/>
      <c r="BS13" s="456"/>
      <c r="BT13" s="456"/>
      <c r="BU13" s="457"/>
      <c r="BV13" s="455">
        <v>-307748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8.1</v>
      </c>
      <c r="CU13" s="453"/>
      <c r="CV13" s="453"/>
      <c r="CW13" s="453"/>
      <c r="CX13" s="453"/>
      <c r="CY13" s="453"/>
      <c r="CZ13" s="453"/>
      <c r="DA13" s="454"/>
      <c r="DB13" s="452">
        <v>7.6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16965</v>
      </c>
      <c r="S14" s="543"/>
      <c r="T14" s="543"/>
      <c r="U14" s="543"/>
      <c r="V14" s="544"/>
      <c r="W14" s="546"/>
      <c r="X14" s="444"/>
      <c r="Y14" s="444"/>
      <c r="Z14" s="444"/>
      <c r="AA14" s="444"/>
      <c r="AB14" s="445"/>
      <c r="AC14" s="535">
        <v>22.9</v>
      </c>
      <c r="AD14" s="536"/>
      <c r="AE14" s="536"/>
      <c r="AF14" s="536"/>
      <c r="AG14" s="537"/>
      <c r="AH14" s="535">
        <v>25.3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16902</v>
      </c>
      <c r="S15" s="543"/>
      <c r="T15" s="543"/>
      <c r="U15" s="543"/>
      <c r="V15" s="544"/>
      <c r="W15" s="545" t="s">
        <v>137</v>
      </c>
      <c r="X15" s="441"/>
      <c r="Y15" s="441"/>
      <c r="Z15" s="441"/>
      <c r="AA15" s="441"/>
      <c r="AB15" s="442"/>
      <c r="AC15" s="408">
        <v>1932</v>
      </c>
      <c r="AD15" s="409"/>
      <c r="AE15" s="409"/>
      <c r="AF15" s="409"/>
      <c r="AG15" s="410"/>
      <c r="AH15" s="408">
        <v>2039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1846473</v>
      </c>
      <c r="BO15" s="485"/>
      <c r="BP15" s="485"/>
      <c r="BQ15" s="485"/>
      <c r="BR15" s="485"/>
      <c r="BS15" s="485"/>
      <c r="BT15" s="485"/>
      <c r="BU15" s="486"/>
      <c r="BV15" s="484">
        <v>1826795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v>
      </c>
      <c r="AD16" s="536"/>
      <c r="AE16" s="536"/>
      <c r="AF16" s="536"/>
      <c r="AG16" s="537"/>
      <c r="AH16" s="535">
        <v>21.9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6278040</v>
      </c>
      <c r="BO16" s="456"/>
      <c r="BP16" s="456"/>
      <c r="BQ16" s="456"/>
      <c r="BR16" s="456"/>
      <c r="BS16" s="456"/>
      <c r="BT16" s="456"/>
      <c r="BU16" s="457"/>
      <c r="BV16" s="455">
        <v>6177002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4840</v>
      </c>
      <c r="AD17" s="409"/>
      <c r="AE17" s="409"/>
      <c r="AF17" s="409"/>
      <c r="AG17" s="410"/>
      <c r="AH17" s="408">
        <v>4915</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2284219</v>
      </c>
      <c r="BO17" s="456"/>
      <c r="BP17" s="456"/>
      <c r="BQ17" s="456"/>
      <c r="BR17" s="456"/>
      <c r="BS17" s="456"/>
      <c r="BT17" s="456"/>
      <c r="BU17" s="457"/>
      <c r="BV17" s="455">
        <v>2268680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153.12</v>
      </c>
      <c r="M18" s="508"/>
      <c r="N18" s="508"/>
      <c r="O18" s="508"/>
      <c r="P18" s="508"/>
      <c r="Q18" s="508"/>
      <c r="R18" s="509"/>
      <c r="S18" s="509"/>
      <c r="T18" s="509"/>
      <c r="U18" s="509"/>
      <c r="V18" s="510"/>
      <c r="W18" s="526"/>
      <c r="X18" s="527"/>
      <c r="Y18" s="527"/>
      <c r="Z18" s="527"/>
      <c r="AA18" s="527"/>
      <c r="AB18" s="551"/>
      <c r="AC18" s="425">
        <v>55.1</v>
      </c>
      <c r="AD18" s="426"/>
      <c r="AE18" s="426"/>
      <c r="AF18" s="426"/>
      <c r="AG18" s="511"/>
      <c r="AH18" s="425">
        <v>52.8</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5637420</v>
      </c>
      <c r="BO18" s="456"/>
      <c r="BP18" s="456"/>
      <c r="BQ18" s="456"/>
      <c r="BR18" s="456"/>
      <c r="BS18" s="456"/>
      <c r="BT18" s="456"/>
      <c r="BU18" s="457"/>
      <c r="BV18" s="455">
        <v>5596840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110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8408192</v>
      </c>
      <c r="BO19" s="456"/>
      <c r="BP19" s="456"/>
      <c r="BQ19" s="456"/>
      <c r="BR19" s="456"/>
      <c r="BS19" s="456"/>
      <c r="BT19" s="456"/>
      <c r="BU19" s="457"/>
      <c r="BV19" s="455">
        <v>9207671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6263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11576373</v>
      </c>
      <c r="BO22" s="485"/>
      <c r="BP22" s="485"/>
      <c r="BQ22" s="485"/>
      <c r="BR22" s="485"/>
      <c r="BS22" s="485"/>
      <c r="BT22" s="485"/>
      <c r="BU22" s="486"/>
      <c r="BV22" s="484">
        <v>12354922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11441781</v>
      </c>
      <c r="BO23" s="456"/>
      <c r="BP23" s="456"/>
      <c r="BQ23" s="456"/>
      <c r="BR23" s="456"/>
      <c r="BS23" s="456"/>
      <c r="BT23" s="456"/>
      <c r="BU23" s="457"/>
      <c r="BV23" s="455">
        <v>12176677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7630</v>
      </c>
      <c r="R24" s="409"/>
      <c r="S24" s="409"/>
      <c r="T24" s="409"/>
      <c r="U24" s="409"/>
      <c r="V24" s="410"/>
      <c r="W24" s="498"/>
      <c r="X24" s="435"/>
      <c r="Y24" s="436"/>
      <c r="Z24" s="411" t="s">
        <v>161</v>
      </c>
      <c r="AA24" s="412"/>
      <c r="AB24" s="412"/>
      <c r="AC24" s="412"/>
      <c r="AD24" s="412"/>
      <c r="AE24" s="412"/>
      <c r="AF24" s="412"/>
      <c r="AG24" s="413"/>
      <c r="AH24" s="408">
        <v>160</v>
      </c>
      <c r="AI24" s="409"/>
      <c r="AJ24" s="409"/>
      <c r="AK24" s="409"/>
      <c r="AL24" s="410"/>
      <c r="AM24" s="408">
        <v>494880</v>
      </c>
      <c r="AN24" s="409"/>
      <c r="AO24" s="409"/>
      <c r="AP24" s="409"/>
      <c r="AQ24" s="409"/>
      <c r="AR24" s="410"/>
      <c r="AS24" s="408">
        <v>3093</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8081996</v>
      </c>
      <c r="BO24" s="456"/>
      <c r="BP24" s="456"/>
      <c r="BQ24" s="456"/>
      <c r="BR24" s="456"/>
      <c r="BS24" s="456"/>
      <c r="BT24" s="456"/>
      <c r="BU24" s="457"/>
      <c r="BV24" s="455">
        <v>8471838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6040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258222</v>
      </c>
      <c r="BO25" s="485"/>
      <c r="BP25" s="485"/>
      <c r="BQ25" s="485"/>
      <c r="BR25" s="485"/>
      <c r="BS25" s="485"/>
      <c r="BT25" s="485"/>
      <c r="BU25" s="486"/>
      <c r="BV25" s="484">
        <v>147172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5560</v>
      </c>
      <c r="R26" s="409"/>
      <c r="S26" s="409"/>
      <c r="T26" s="409"/>
      <c r="U26" s="409"/>
      <c r="V26" s="410"/>
      <c r="W26" s="498"/>
      <c r="X26" s="435"/>
      <c r="Y26" s="436"/>
      <c r="Z26" s="411" t="s">
        <v>167</v>
      </c>
      <c r="AA26" s="466"/>
      <c r="AB26" s="466"/>
      <c r="AC26" s="466"/>
      <c r="AD26" s="466"/>
      <c r="AE26" s="466"/>
      <c r="AF26" s="466"/>
      <c r="AG26" s="467"/>
      <c r="AH26" s="408">
        <v>9</v>
      </c>
      <c r="AI26" s="409"/>
      <c r="AJ26" s="409"/>
      <c r="AK26" s="409"/>
      <c r="AL26" s="410"/>
      <c r="AM26" s="408">
        <v>25596</v>
      </c>
      <c r="AN26" s="409"/>
      <c r="AO26" s="409"/>
      <c r="AP26" s="409"/>
      <c r="AQ26" s="409"/>
      <c r="AR26" s="410"/>
      <c r="AS26" s="408">
        <v>2844</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2830</v>
      </c>
      <c r="R27" s="409"/>
      <c r="S27" s="409"/>
      <c r="T27" s="409"/>
      <c r="U27" s="409"/>
      <c r="V27" s="410"/>
      <c r="W27" s="498"/>
      <c r="X27" s="435"/>
      <c r="Y27" s="436"/>
      <c r="Z27" s="411" t="s">
        <v>170</v>
      </c>
      <c r="AA27" s="412"/>
      <c r="AB27" s="412"/>
      <c r="AC27" s="412"/>
      <c r="AD27" s="412"/>
      <c r="AE27" s="412"/>
      <c r="AF27" s="412"/>
      <c r="AG27" s="413"/>
      <c r="AH27" s="408">
        <v>1</v>
      </c>
      <c r="AI27" s="409"/>
      <c r="AJ27" s="409"/>
      <c r="AK27" s="409"/>
      <c r="AL27" s="410"/>
      <c r="AM27" s="408" t="s">
        <v>171</v>
      </c>
      <c r="AN27" s="409"/>
      <c r="AO27" s="409"/>
      <c r="AP27" s="409"/>
      <c r="AQ27" s="409"/>
      <c r="AR27" s="410"/>
      <c r="AS27" s="408" t="s">
        <v>171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2400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3050033</v>
      </c>
      <c r="BO28" s="485"/>
      <c r="BP28" s="485"/>
      <c r="BQ28" s="485"/>
      <c r="BR28" s="485"/>
      <c r="BS28" s="485"/>
      <c r="BT28" s="485"/>
      <c r="BU28" s="486"/>
      <c r="BV28" s="484">
        <v>2569738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2250</v>
      </c>
      <c r="R29" s="409"/>
      <c r="S29" s="409"/>
      <c r="T29" s="409"/>
      <c r="U29" s="409"/>
      <c r="V29" s="410"/>
      <c r="W29" s="499"/>
      <c r="X29" s="500"/>
      <c r="Y29" s="501"/>
      <c r="Z29" s="411" t="s">
        <v>177</v>
      </c>
      <c r="AA29" s="412"/>
      <c r="AB29" s="412"/>
      <c r="AC29" s="412"/>
      <c r="AD29" s="412"/>
      <c r="AE29" s="412"/>
      <c r="AF29" s="412"/>
      <c r="AG29" s="413"/>
      <c r="AH29" s="408">
        <v>161</v>
      </c>
      <c r="AI29" s="409"/>
      <c r="AJ29" s="409"/>
      <c r="AK29" s="409"/>
      <c r="AL29" s="410"/>
      <c r="AM29" s="408">
        <v>498023</v>
      </c>
      <c r="AN29" s="409"/>
      <c r="AO29" s="409"/>
      <c r="AP29" s="409"/>
      <c r="AQ29" s="409"/>
      <c r="AR29" s="410"/>
      <c r="AS29" s="408">
        <v>3093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2986753</v>
      </c>
      <c r="BO29" s="456"/>
      <c r="BP29" s="456"/>
      <c r="BQ29" s="456"/>
      <c r="BR29" s="456"/>
      <c r="BS29" s="456"/>
      <c r="BT29" s="456"/>
      <c r="BU29" s="457"/>
      <c r="BV29" s="455">
        <v>3098442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5487324</v>
      </c>
      <c r="BO30" s="490"/>
      <c r="BP30" s="490"/>
      <c r="BQ30" s="490"/>
      <c r="BR30" s="490"/>
      <c r="BS30" s="490"/>
      <c r="BT30" s="490"/>
      <c r="BU30" s="491"/>
      <c r="BV30" s="489">
        <v>5506462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南部町国民健康保険特別会計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南部町病院事業会計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南部町営地方卸売市場特別会計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八戸地域広域市町村圏事務組合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南部町健康増進公社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南部町学校給食センター特別会計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南部町介護保険特別会計（保険事業勘定）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IF('各会計、関係団体の財政状況及び健全化判断比率'!B34="","",'各会計、関係団体の財政状況及び健全化判断比率'!B34)</f>
        <v>南部町公共下水道事業特別会計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三戸地区環境整備事務組合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南部町農林漁業体験実習館事業特別会計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南部町後期高齢者医療特別会計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IF('各会計、関係団体の財政状況及び健全化判断比率'!B35="","",'各会計、関係団体の財政状況及び健全化判断比率'!B35)</f>
        <v>南部町農業集落排水事業特別会計</v>
      </c>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田子高原広域事務組合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南部町介護保険特別会計（介護サービス事業勘定）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青森県後期高齢者医療広域連合（一般会計）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青森県後期高齢者医療広域連合（特別会計）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青森県市町村総合事務組合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青森県市町村職員退職手当組合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青森県交通災害共済組合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20</v>
      </c>
      <c r="BX42" s="403"/>
      <c r="BY42" s="404" t="str">
        <f>IF('各会計、関係団体の財政状況及び健全化判断比率'!B76="","",'各会計、関係団体の財政状況及び健全化判断比率'!B76)</f>
        <v>八戸圏域水道企業団</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f6AseYKiWXGuB13HS+qBAtk7PJ/yg0ek5EVJl21/ucfCyKkDKodmK4+rnzPu5HHBVDfyYdcZUtAKfpCvEJw2Hg==" saltValue="vVHhlwYEoLQ5Yvt/gav4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92" t="s">
        <v>539</v>
      </c>
      <c r="D34" s="1192"/>
      <c r="E34" s="1193"/>
      <c r="F34" s="32">
        <v>0</v>
      </c>
      <c r="G34" s="33">
        <v>0</v>
      </c>
      <c r="H34" s="33">
        <v>0</v>
      </c>
      <c r="I34" s="33">
        <v>0.25</v>
      </c>
      <c r="J34" s="34" t="s">
        <v>540</v>
      </c>
      <c r="K34" s="22"/>
      <c r="L34" s="22"/>
      <c r="M34" s="22"/>
      <c r="N34" s="22"/>
      <c r="O34" s="22"/>
      <c r="P34" s="22"/>
    </row>
    <row r="35" spans="1:16" ht="39" customHeight="1" x14ac:dyDescent="0.15">
      <c r="A35" s="22"/>
      <c r="B35" s="35"/>
      <c r="C35" s="1186" t="s">
        <v>541</v>
      </c>
      <c r="D35" s="1187"/>
      <c r="E35" s="1188"/>
      <c r="F35" s="36">
        <v>11.11</v>
      </c>
      <c r="G35" s="37">
        <v>8.56</v>
      </c>
      <c r="H35" s="37">
        <v>8.1999999999999993</v>
      </c>
      <c r="I35" s="37">
        <v>6.89</v>
      </c>
      <c r="J35" s="38">
        <v>3.8</v>
      </c>
      <c r="K35" s="22"/>
      <c r="L35" s="22"/>
      <c r="M35" s="22"/>
      <c r="N35" s="22"/>
      <c r="O35" s="22"/>
      <c r="P35" s="22"/>
    </row>
    <row r="36" spans="1:16" ht="39" customHeight="1" x14ac:dyDescent="0.15">
      <c r="A36" s="22"/>
      <c r="B36" s="35"/>
      <c r="C36" s="1186" t="s">
        <v>542</v>
      </c>
      <c r="D36" s="1187"/>
      <c r="E36" s="1188"/>
      <c r="F36" s="36">
        <v>2.58</v>
      </c>
      <c r="G36" s="37">
        <v>9.98</v>
      </c>
      <c r="H36" s="37">
        <v>7.11</v>
      </c>
      <c r="I36" s="37">
        <v>13.37</v>
      </c>
      <c r="J36" s="38">
        <v>3.53</v>
      </c>
      <c r="K36" s="22"/>
      <c r="L36" s="22"/>
      <c r="M36" s="22"/>
      <c r="N36" s="22"/>
      <c r="O36" s="22"/>
      <c r="P36" s="22"/>
    </row>
    <row r="37" spans="1:16" ht="39" customHeight="1" x14ac:dyDescent="0.15">
      <c r="A37" s="22"/>
      <c r="B37" s="35"/>
      <c r="C37" s="1186" t="s">
        <v>543</v>
      </c>
      <c r="D37" s="1187"/>
      <c r="E37" s="1188"/>
      <c r="F37" s="36">
        <v>0.97</v>
      </c>
      <c r="G37" s="37">
        <v>1.07</v>
      </c>
      <c r="H37" s="37">
        <v>1.49</v>
      </c>
      <c r="I37" s="37">
        <v>1.58</v>
      </c>
      <c r="J37" s="38">
        <v>1.51</v>
      </c>
      <c r="K37" s="22"/>
      <c r="L37" s="22"/>
      <c r="M37" s="22"/>
      <c r="N37" s="22"/>
      <c r="O37" s="22"/>
      <c r="P37" s="22"/>
    </row>
    <row r="38" spans="1:16" ht="39" customHeight="1" x14ac:dyDescent="0.15">
      <c r="A38" s="22"/>
      <c r="B38" s="35"/>
      <c r="C38" s="1186" t="s">
        <v>544</v>
      </c>
      <c r="D38" s="1187"/>
      <c r="E38" s="1188"/>
      <c r="F38" s="36">
        <v>0</v>
      </c>
      <c r="G38" s="37">
        <v>0</v>
      </c>
      <c r="H38" s="37">
        <v>0</v>
      </c>
      <c r="I38" s="37">
        <v>0</v>
      </c>
      <c r="J38" s="38">
        <v>0.69</v>
      </c>
      <c r="K38" s="22"/>
      <c r="L38" s="22"/>
      <c r="M38" s="22"/>
      <c r="N38" s="22"/>
      <c r="O38" s="22"/>
      <c r="P38" s="22"/>
    </row>
    <row r="39" spans="1:16" ht="39" customHeight="1" x14ac:dyDescent="0.15">
      <c r="A39" s="22"/>
      <c r="B39" s="35"/>
      <c r="C39" s="1186" t="s">
        <v>545</v>
      </c>
      <c r="D39" s="1187"/>
      <c r="E39" s="1188"/>
      <c r="F39" s="36">
        <v>0.01</v>
      </c>
      <c r="G39" s="37">
        <v>0.01</v>
      </c>
      <c r="H39" s="37">
        <v>0.09</v>
      </c>
      <c r="I39" s="37">
        <v>0</v>
      </c>
      <c r="J39" s="38">
        <v>0.26</v>
      </c>
      <c r="K39" s="22"/>
      <c r="L39" s="22"/>
      <c r="M39" s="22"/>
      <c r="N39" s="22"/>
      <c r="O39" s="22"/>
      <c r="P39" s="22"/>
    </row>
    <row r="40" spans="1:16" ht="39" customHeight="1" x14ac:dyDescent="0.15">
      <c r="A40" s="22"/>
      <c r="B40" s="35"/>
      <c r="C40" s="1186" t="s">
        <v>546</v>
      </c>
      <c r="D40" s="1187"/>
      <c r="E40" s="1188"/>
      <c r="F40" s="36">
        <v>0.25</v>
      </c>
      <c r="G40" s="37">
        <v>0.01</v>
      </c>
      <c r="H40" s="37">
        <v>0.05</v>
      </c>
      <c r="I40" s="37">
        <v>0.02</v>
      </c>
      <c r="J40" s="38">
        <v>0.03</v>
      </c>
      <c r="K40" s="22"/>
      <c r="L40" s="22"/>
      <c r="M40" s="22"/>
      <c r="N40" s="22"/>
      <c r="O40" s="22"/>
      <c r="P40" s="22"/>
    </row>
    <row r="41" spans="1:16" ht="39" customHeight="1" x14ac:dyDescent="0.15">
      <c r="A41" s="22"/>
      <c r="B41" s="35"/>
      <c r="C41" s="1186" t="s">
        <v>547</v>
      </c>
      <c r="D41" s="1187"/>
      <c r="E41" s="1188"/>
      <c r="F41" s="36">
        <v>0</v>
      </c>
      <c r="G41" s="37">
        <v>0</v>
      </c>
      <c r="H41" s="37">
        <v>0</v>
      </c>
      <c r="I41" s="37">
        <v>0</v>
      </c>
      <c r="J41" s="38">
        <v>0</v>
      </c>
      <c r="K41" s="22"/>
      <c r="L41" s="22"/>
      <c r="M41" s="22"/>
      <c r="N41" s="22"/>
      <c r="O41" s="22"/>
      <c r="P41" s="22"/>
    </row>
    <row r="42" spans="1:16" ht="39" customHeight="1" x14ac:dyDescent="0.15">
      <c r="A42" s="22"/>
      <c r="B42" s="39"/>
      <c r="C42" s="1186" t="s">
        <v>548</v>
      </c>
      <c r="D42" s="1187"/>
      <c r="E42" s="1188"/>
      <c r="F42" s="36" t="s">
        <v>492</v>
      </c>
      <c r="G42" s="37" t="s">
        <v>492</v>
      </c>
      <c r="H42" s="37" t="s">
        <v>492</v>
      </c>
      <c r="I42" s="37" t="s">
        <v>492</v>
      </c>
      <c r="J42" s="38" t="s">
        <v>492</v>
      </c>
      <c r="K42" s="22"/>
      <c r="L42" s="22"/>
      <c r="M42" s="22"/>
      <c r="N42" s="22"/>
      <c r="O42" s="22"/>
      <c r="P42" s="22"/>
    </row>
    <row r="43" spans="1:16" ht="39" customHeight="1" thickBot="1" x14ac:dyDescent="0.2">
      <c r="A43" s="22"/>
      <c r="B43" s="40"/>
      <c r="C43" s="1189" t="s">
        <v>549</v>
      </c>
      <c r="D43" s="1190"/>
      <c r="E43" s="1191"/>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ypzWzPYY535tH4i9AT3lnwk1iFQ0hggcQ7h8ptVuat2g/hBu8dYATkDxpNrfcx+VYTXUYexultFlsbtNmSwcw==" saltValue="76Bj7KV5WiYnlCeuhvPi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217" t="s">
        <v>9</v>
      </c>
      <c r="C45" s="1218"/>
      <c r="D45" s="58"/>
      <c r="E45" s="1223" t="s">
        <v>10</v>
      </c>
      <c r="F45" s="1223"/>
      <c r="G45" s="1223"/>
      <c r="H45" s="1223"/>
      <c r="I45" s="1223"/>
      <c r="J45" s="1224"/>
      <c r="K45" s="59">
        <v>1355</v>
      </c>
      <c r="L45" s="60">
        <v>1302</v>
      </c>
      <c r="M45" s="60">
        <v>1258</v>
      </c>
      <c r="N45" s="60">
        <v>1231</v>
      </c>
      <c r="O45" s="61">
        <v>1208</v>
      </c>
      <c r="P45" s="48"/>
      <c r="Q45" s="48"/>
      <c r="R45" s="48"/>
      <c r="S45" s="48"/>
      <c r="T45" s="48"/>
      <c r="U45" s="48"/>
    </row>
    <row r="46" spans="1:21" ht="30.75" customHeight="1" x14ac:dyDescent="0.15">
      <c r="A46" s="48"/>
      <c r="B46" s="1219"/>
      <c r="C46" s="1220"/>
      <c r="D46" s="62"/>
      <c r="E46" s="1196" t="s">
        <v>11</v>
      </c>
      <c r="F46" s="1196"/>
      <c r="G46" s="1196"/>
      <c r="H46" s="1196"/>
      <c r="I46" s="1196"/>
      <c r="J46" s="1197"/>
      <c r="K46" s="63" t="s">
        <v>492</v>
      </c>
      <c r="L46" s="64" t="s">
        <v>492</v>
      </c>
      <c r="M46" s="64" t="s">
        <v>492</v>
      </c>
      <c r="N46" s="64" t="s">
        <v>492</v>
      </c>
      <c r="O46" s="65" t="s">
        <v>492</v>
      </c>
      <c r="P46" s="48"/>
      <c r="Q46" s="48"/>
      <c r="R46" s="48"/>
      <c r="S46" s="48"/>
      <c r="T46" s="48"/>
      <c r="U46" s="48"/>
    </row>
    <row r="47" spans="1:21" ht="30.75" customHeight="1" x14ac:dyDescent="0.15">
      <c r="A47" s="48"/>
      <c r="B47" s="1219"/>
      <c r="C47" s="1220"/>
      <c r="D47" s="62"/>
      <c r="E47" s="1196" t="s">
        <v>12</v>
      </c>
      <c r="F47" s="1196"/>
      <c r="G47" s="1196"/>
      <c r="H47" s="1196"/>
      <c r="I47" s="1196"/>
      <c r="J47" s="1197"/>
      <c r="K47" s="63" t="s">
        <v>492</v>
      </c>
      <c r="L47" s="64" t="s">
        <v>492</v>
      </c>
      <c r="M47" s="64" t="s">
        <v>492</v>
      </c>
      <c r="N47" s="64" t="s">
        <v>492</v>
      </c>
      <c r="O47" s="65" t="s">
        <v>492</v>
      </c>
      <c r="P47" s="48"/>
      <c r="Q47" s="48"/>
      <c r="R47" s="48"/>
      <c r="S47" s="48"/>
      <c r="T47" s="48"/>
      <c r="U47" s="48"/>
    </row>
    <row r="48" spans="1:21" ht="30.75" customHeight="1" x14ac:dyDescent="0.15">
      <c r="A48" s="48"/>
      <c r="B48" s="1219"/>
      <c r="C48" s="1220"/>
      <c r="D48" s="62"/>
      <c r="E48" s="1196" t="s">
        <v>13</v>
      </c>
      <c r="F48" s="1196"/>
      <c r="G48" s="1196"/>
      <c r="H48" s="1196"/>
      <c r="I48" s="1196"/>
      <c r="J48" s="1197"/>
      <c r="K48" s="63">
        <v>304</v>
      </c>
      <c r="L48" s="64">
        <v>263</v>
      </c>
      <c r="M48" s="64">
        <v>273</v>
      </c>
      <c r="N48" s="64">
        <v>285</v>
      </c>
      <c r="O48" s="65">
        <v>297</v>
      </c>
      <c r="P48" s="48"/>
      <c r="Q48" s="48"/>
      <c r="R48" s="48"/>
      <c r="S48" s="48"/>
      <c r="T48" s="48"/>
      <c r="U48" s="48"/>
    </row>
    <row r="49" spans="1:21" ht="30.75" customHeight="1" x14ac:dyDescent="0.15">
      <c r="A49" s="48"/>
      <c r="B49" s="1219"/>
      <c r="C49" s="1220"/>
      <c r="D49" s="62"/>
      <c r="E49" s="1196" t="s">
        <v>14</v>
      </c>
      <c r="F49" s="1196"/>
      <c r="G49" s="1196"/>
      <c r="H49" s="1196"/>
      <c r="I49" s="1196"/>
      <c r="J49" s="1197"/>
      <c r="K49" s="63">
        <v>58</v>
      </c>
      <c r="L49" s="64">
        <v>46</v>
      </c>
      <c r="M49" s="64">
        <v>48</v>
      </c>
      <c r="N49" s="64">
        <v>50</v>
      </c>
      <c r="O49" s="65">
        <v>53</v>
      </c>
      <c r="P49" s="48"/>
      <c r="Q49" s="48"/>
      <c r="R49" s="48"/>
      <c r="S49" s="48"/>
      <c r="T49" s="48"/>
      <c r="U49" s="48"/>
    </row>
    <row r="50" spans="1:21" ht="30.75" customHeight="1" x14ac:dyDescent="0.15">
      <c r="A50" s="48"/>
      <c r="B50" s="1219"/>
      <c r="C50" s="1220"/>
      <c r="D50" s="62"/>
      <c r="E50" s="1196" t="s">
        <v>15</v>
      </c>
      <c r="F50" s="1196"/>
      <c r="G50" s="1196"/>
      <c r="H50" s="1196"/>
      <c r="I50" s="1196"/>
      <c r="J50" s="1197"/>
      <c r="K50" s="63" t="s">
        <v>492</v>
      </c>
      <c r="L50" s="64" t="s">
        <v>492</v>
      </c>
      <c r="M50" s="64" t="s">
        <v>492</v>
      </c>
      <c r="N50" s="64" t="s">
        <v>492</v>
      </c>
      <c r="O50" s="65" t="s">
        <v>492</v>
      </c>
      <c r="P50" s="48"/>
      <c r="Q50" s="48"/>
      <c r="R50" s="48"/>
      <c r="S50" s="48"/>
      <c r="T50" s="48"/>
      <c r="U50" s="48"/>
    </row>
    <row r="51" spans="1:21" ht="30.75" customHeight="1" x14ac:dyDescent="0.15">
      <c r="A51" s="48"/>
      <c r="B51" s="1221"/>
      <c r="C51" s="1222"/>
      <c r="D51" s="66"/>
      <c r="E51" s="1196" t="s">
        <v>16</v>
      </c>
      <c r="F51" s="1196"/>
      <c r="G51" s="1196"/>
      <c r="H51" s="1196"/>
      <c r="I51" s="1196"/>
      <c r="J51" s="1197"/>
      <c r="K51" s="63" t="s">
        <v>492</v>
      </c>
      <c r="L51" s="64" t="s">
        <v>492</v>
      </c>
      <c r="M51" s="64" t="s">
        <v>492</v>
      </c>
      <c r="N51" s="64" t="s">
        <v>492</v>
      </c>
      <c r="O51" s="65" t="s">
        <v>492</v>
      </c>
      <c r="P51" s="48"/>
      <c r="Q51" s="48"/>
      <c r="R51" s="48"/>
      <c r="S51" s="48"/>
      <c r="T51" s="48"/>
      <c r="U51" s="48"/>
    </row>
    <row r="52" spans="1:21" ht="30.75" customHeight="1" x14ac:dyDescent="0.15">
      <c r="A52" s="48"/>
      <c r="B52" s="1194" t="s">
        <v>17</v>
      </c>
      <c r="C52" s="1195"/>
      <c r="D52" s="66"/>
      <c r="E52" s="1196" t="s">
        <v>18</v>
      </c>
      <c r="F52" s="1196"/>
      <c r="G52" s="1196"/>
      <c r="H52" s="1196"/>
      <c r="I52" s="1196"/>
      <c r="J52" s="1197"/>
      <c r="K52" s="63">
        <v>1299</v>
      </c>
      <c r="L52" s="64">
        <v>1206</v>
      </c>
      <c r="M52" s="64">
        <v>1153</v>
      </c>
      <c r="N52" s="64">
        <v>1095</v>
      </c>
      <c r="O52" s="65">
        <v>1061</v>
      </c>
      <c r="P52" s="48"/>
      <c r="Q52" s="48"/>
      <c r="R52" s="48"/>
      <c r="S52" s="48"/>
      <c r="T52" s="48"/>
      <c r="U52" s="48"/>
    </row>
    <row r="53" spans="1:21" ht="30.75" customHeight="1" thickBot="1" x14ac:dyDescent="0.2">
      <c r="A53" s="48"/>
      <c r="B53" s="1198" t="s">
        <v>19</v>
      </c>
      <c r="C53" s="1199"/>
      <c r="D53" s="67"/>
      <c r="E53" s="1200" t="s">
        <v>20</v>
      </c>
      <c r="F53" s="1200"/>
      <c r="G53" s="1200"/>
      <c r="H53" s="1200"/>
      <c r="I53" s="1200"/>
      <c r="J53" s="1201"/>
      <c r="K53" s="68">
        <v>418</v>
      </c>
      <c r="L53" s="69">
        <v>405</v>
      </c>
      <c r="M53" s="69">
        <v>426</v>
      </c>
      <c r="N53" s="69">
        <v>471</v>
      </c>
      <c r="O53" s="70">
        <v>497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202" t="s">
        <v>24</v>
      </c>
      <c r="C58" s="1203"/>
      <c r="D58" s="1208" t="s">
        <v>25</v>
      </c>
      <c r="E58" s="1209"/>
      <c r="F58" s="1209"/>
      <c r="G58" s="1209"/>
      <c r="H58" s="1209"/>
      <c r="I58" s="1209"/>
      <c r="J58" s="1210"/>
      <c r="K58" s="83"/>
      <c r="L58" s="84"/>
      <c r="M58" s="84"/>
      <c r="N58" s="84"/>
      <c r="O58" s="85"/>
    </row>
    <row r="59" spans="1:21" ht="31.5" customHeight="1" x14ac:dyDescent="0.15">
      <c r="B59" s="1204"/>
      <c r="C59" s="1205"/>
      <c r="D59" s="1211" t="s">
        <v>26</v>
      </c>
      <c r="E59" s="1212"/>
      <c r="F59" s="1212"/>
      <c r="G59" s="1212"/>
      <c r="H59" s="1212"/>
      <c r="I59" s="1212"/>
      <c r="J59" s="1213"/>
      <c r="K59" s="86"/>
      <c r="L59" s="87"/>
      <c r="M59" s="87"/>
      <c r="N59" s="87"/>
      <c r="O59" s="88"/>
    </row>
    <row r="60" spans="1:21" ht="31.5" customHeight="1" thickBot="1" x14ac:dyDescent="0.2">
      <c r="B60" s="1206"/>
      <c r="C60" s="1207"/>
      <c r="D60" s="1214" t="s">
        <v>27</v>
      </c>
      <c r="E60" s="1215"/>
      <c r="F60" s="1215"/>
      <c r="G60" s="1215"/>
      <c r="H60" s="1215"/>
      <c r="I60" s="1215"/>
      <c r="J60" s="121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VHajgEe0CO2DlWpKFFXdTEzRJW3aGba+8CPxYbi6M9lz7x45ie9EaAiZAcnVO4vzPfv6/ZTvrtU2/BsNd6qUg==" saltValue="lygTTr/JNFzXFNRWb4e8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37" t="s">
        <v>30</v>
      </c>
      <c r="C41" s="1238"/>
      <c r="D41" s="105"/>
      <c r="E41" s="1239" t="s">
        <v>31</v>
      </c>
      <c r="F41" s="1239"/>
      <c r="G41" s="1239"/>
      <c r="H41" s="1240"/>
      <c r="I41" s="355">
        <v>11093</v>
      </c>
      <c r="J41" s="356">
        <v>13374</v>
      </c>
      <c r="K41" s="356">
        <v>12930</v>
      </c>
      <c r="L41" s="356">
        <v>12355</v>
      </c>
      <c r="M41" s="357">
        <v>11576</v>
      </c>
    </row>
    <row r="42" spans="2:13" ht="27.75" customHeight="1" x14ac:dyDescent="0.15">
      <c r="B42" s="1227"/>
      <c r="C42" s="1228"/>
      <c r="D42" s="106"/>
      <c r="E42" s="1231" t="s">
        <v>32</v>
      </c>
      <c r="F42" s="1231"/>
      <c r="G42" s="1231"/>
      <c r="H42" s="1232"/>
      <c r="I42" s="358" t="s">
        <v>492</v>
      </c>
      <c r="J42" s="359" t="s">
        <v>492</v>
      </c>
      <c r="K42" s="359" t="s">
        <v>492</v>
      </c>
      <c r="L42" s="359" t="s">
        <v>492</v>
      </c>
      <c r="M42" s="360" t="s">
        <v>492</v>
      </c>
    </row>
    <row r="43" spans="2:13" ht="27.75" customHeight="1" x14ac:dyDescent="0.15">
      <c r="B43" s="1227"/>
      <c r="C43" s="1228"/>
      <c r="D43" s="106"/>
      <c r="E43" s="1231" t="s">
        <v>33</v>
      </c>
      <c r="F43" s="1231"/>
      <c r="G43" s="1231"/>
      <c r="H43" s="1232"/>
      <c r="I43" s="358">
        <v>3800</v>
      </c>
      <c r="J43" s="359">
        <v>3749</v>
      </c>
      <c r="K43" s="359">
        <v>3618</v>
      </c>
      <c r="L43" s="359">
        <v>3557</v>
      </c>
      <c r="M43" s="360">
        <v>3389</v>
      </c>
    </row>
    <row r="44" spans="2:13" ht="27.75" customHeight="1" x14ac:dyDescent="0.15">
      <c r="B44" s="1227"/>
      <c r="C44" s="1228"/>
      <c r="D44" s="106"/>
      <c r="E44" s="1231" t="s">
        <v>34</v>
      </c>
      <c r="F44" s="1231"/>
      <c r="G44" s="1231"/>
      <c r="H44" s="1232"/>
      <c r="I44" s="358">
        <v>298</v>
      </c>
      <c r="J44" s="359">
        <v>320</v>
      </c>
      <c r="K44" s="359">
        <v>315</v>
      </c>
      <c r="L44" s="359">
        <v>276</v>
      </c>
      <c r="M44" s="360">
        <v>314</v>
      </c>
    </row>
    <row r="45" spans="2:13" ht="27.75" customHeight="1" x14ac:dyDescent="0.15">
      <c r="B45" s="1227"/>
      <c r="C45" s="1228"/>
      <c r="D45" s="106"/>
      <c r="E45" s="1231" t="s">
        <v>35</v>
      </c>
      <c r="F45" s="1231"/>
      <c r="G45" s="1231"/>
      <c r="H45" s="1232"/>
      <c r="I45" s="358">
        <v>1253</v>
      </c>
      <c r="J45" s="359">
        <v>1150</v>
      </c>
      <c r="K45" s="359">
        <v>1148</v>
      </c>
      <c r="L45" s="359">
        <v>1115</v>
      </c>
      <c r="M45" s="360">
        <v>1208</v>
      </c>
    </row>
    <row r="46" spans="2:13" ht="27.75" customHeight="1" x14ac:dyDescent="0.15">
      <c r="B46" s="1227"/>
      <c r="C46" s="1228"/>
      <c r="D46" s="107"/>
      <c r="E46" s="1231" t="s">
        <v>36</v>
      </c>
      <c r="F46" s="1231"/>
      <c r="G46" s="1231"/>
      <c r="H46" s="1232"/>
      <c r="I46" s="358" t="s">
        <v>492</v>
      </c>
      <c r="J46" s="359" t="s">
        <v>492</v>
      </c>
      <c r="K46" s="359" t="s">
        <v>492</v>
      </c>
      <c r="L46" s="359" t="s">
        <v>492</v>
      </c>
      <c r="M46" s="360" t="s">
        <v>492</v>
      </c>
    </row>
    <row r="47" spans="2:13" ht="27.75" customHeight="1" x14ac:dyDescent="0.15">
      <c r="B47" s="1227"/>
      <c r="C47" s="1228"/>
      <c r="D47" s="108"/>
      <c r="E47" s="1241" t="s">
        <v>37</v>
      </c>
      <c r="F47" s="1242"/>
      <c r="G47" s="1242"/>
      <c r="H47" s="1243"/>
      <c r="I47" s="358" t="s">
        <v>492</v>
      </c>
      <c r="J47" s="359" t="s">
        <v>492</v>
      </c>
      <c r="K47" s="359" t="s">
        <v>492</v>
      </c>
      <c r="L47" s="359" t="s">
        <v>492</v>
      </c>
      <c r="M47" s="360" t="s">
        <v>492</v>
      </c>
    </row>
    <row r="48" spans="2:13" ht="27.75" customHeight="1" x14ac:dyDescent="0.15">
      <c r="B48" s="1227"/>
      <c r="C48" s="1228"/>
      <c r="D48" s="106"/>
      <c r="E48" s="1231" t="s">
        <v>38</v>
      </c>
      <c r="F48" s="1231"/>
      <c r="G48" s="1231"/>
      <c r="H48" s="1232"/>
      <c r="I48" s="358" t="s">
        <v>492</v>
      </c>
      <c r="J48" s="359" t="s">
        <v>492</v>
      </c>
      <c r="K48" s="359" t="s">
        <v>492</v>
      </c>
      <c r="L48" s="359" t="s">
        <v>492</v>
      </c>
      <c r="M48" s="360" t="s">
        <v>492</v>
      </c>
    </row>
    <row r="49" spans="2:13" ht="27.75" customHeight="1" x14ac:dyDescent="0.15">
      <c r="B49" s="1229"/>
      <c r="C49" s="1230"/>
      <c r="D49" s="106"/>
      <c r="E49" s="1231" t="s">
        <v>39</v>
      </c>
      <c r="F49" s="1231"/>
      <c r="G49" s="1231"/>
      <c r="H49" s="1232"/>
      <c r="I49" s="358" t="s">
        <v>492</v>
      </c>
      <c r="J49" s="359" t="s">
        <v>492</v>
      </c>
      <c r="K49" s="359" t="s">
        <v>492</v>
      </c>
      <c r="L49" s="359" t="s">
        <v>492</v>
      </c>
      <c r="M49" s="360" t="s">
        <v>492</v>
      </c>
    </row>
    <row r="50" spans="2:13" ht="27.75" customHeight="1" x14ac:dyDescent="0.15">
      <c r="B50" s="1225" t="s">
        <v>40</v>
      </c>
      <c r="C50" s="1226"/>
      <c r="D50" s="109"/>
      <c r="E50" s="1231" t="s">
        <v>41</v>
      </c>
      <c r="F50" s="1231"/>
      <c r="G50" s="1231"/>
      <c r="H50" s="1232"/>
      <c r="I50" s="358">
        <v>10189</v>
      </c>
      <c r="J50" s="359">
        <v>9671</v>
      </c>
      <c r="K50" s="359">
        <v>10580</v>
      </c>
      <c r="L50" s="359">
        <v>11719</v>
      </c>
      <c r="M50" s="360">
        <v>10369</v>
      </c>
    </row>
    <row r="51" spans="2:13" ht="27.75" customHeight="1" x14ac:dyDescent="0.15">
      <c r="B51" s="1227"/>
      <c r="C51" s="1228"/>
      <c r="D51" s="106"/>
      <c r="E51" s="1231" t="s">
        <v>42</v>
      </c>
      <c r="F51" s="1231"/>
      <c r="G51" s="1231"/>
      <c r="H51" s="1232"/>
      <c r="I51" s="358">
        <v>131</v>
      </c>
      <c r="J51" s="359">
        <v>112</v>
      </c>
      <c r="K51" s="359">
        <v>81</v>
      </c>
      <c r="L51" s="359">
        <v>51</v>
      </c>
      <c r="M51" s="360">
        <v>34</v>
      </c>
    </row>
    <row r="52" spans="2:13" ht="27.75" customHeight="1" x14ac:dyDescent="0.15">
      <c r="B52" s="1229"/>
      <c r="C52" s="1230"/>
      <c r="D52" s="106"/>
      <c r="E52" s="1231" t="s">
        <v>43</v>
      </c>
      <c r="F52" s="1231"/>
      <c r="G52" s="1231"/>
      <c r="H52" s="1232"/>
      <c r="I52" s="358">
        <v>10663</v>
      </c>
      <c r="J52" s="359">
        <v>11926</v>
      </c>
      <c r="K52" s="359">
        <v>11919</v>
      </c>
      <c r="L52" s="359">
        <v>11276</v>
      </c>
      <c r="M52" s="360">
        <v>10882</v>
      </c>
    </row>
    <row r="53" spans="2:13" ht="27.75" customHeight="1" thickBot="1" x14ac:dyDescent="0.2">
      <c r="B53" s="1233" t="s">
        <v>19</v>
      </c>
      <c r="C53" s="1234"/>
      <c r="D53" s="110"/>
      <c r="E53" s="1235" t="s">
        <v>44</v>
      </c>
      <c r="F53" s="1235"/>
      <c r="G53" s="1235"/>
      <c r="H53" s="1236"/>
      <c r="I53" s="361">
        <v>-4539</v>
      </c>
      <c r="J53" s="362">
        <v>-3116</v>
      </c>
      <c r="K53" s="362">
        <v>-4568</v>
      </c>
      <c r="L53" s="362">
        <v>-5743</v>
      </c>
      <c r="M53" s="363">
        <v>-4798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jvRA9rRedBdfN8b7JdAW4CrmV14rxOUKf079c0D3V0AI6uBT19jPu/j7+5RUcgcsdqkAsEvserUG0aKQhtOWg==" saltValue="m/Sq0lvHw9JTx0XVkng2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52" t="s">
        <v>46</v>
      </c>
      <c r="D55" s="1252"/>
      <c r="E55" s="1253"/>
      <c r="F55" s="122">
        <v>2888</v>
      </c>
      <c r="G55" s="122">
        <v>2570</v>
      </c>
      <c r="H55" s="123">
        <v>3050</v>
      </c>
    </row>
    <row r="56" spans="2:8" ht="52.5" customHeight="1" x14ac:dyDescent="0.15">
      <c r="B56" s="124"/>
      <c r="C56" s="1254" t="s">
        <v>47</v>
      </c>
      <c r="D56" s="1254"/>
      <c r="E56" s="1255"/>
      <c r="F56" s="125">
        <v>3242</v>
      </c>
      <c r="G56" s="125">
        <v>3098</v>
      </c>
      <c r="H56" s="126">
        <v>2987</v>
      </c>
    </row>
    <row r="57" spans="2:8" ht="53.25" customHeight="1" x14ac:dyDescent="0.15">
      <c r="B57" s="124"/>
      <c r="C57" s="1256" t="s">
        <v>48</v>
      </c>
      <c r="D57" s="1256"/>
      <c r="E57" s="1257"/>
      <c r="F57" s="127">
        <v>5831</v>
      </c>
      <c r="G57" s="127">
        <v>5506</v>
      </c>
      <c r="H57" s="128">
        <v>5487</v>
      </c>
    </row>
    <row r="58" spans="2:8" ht="45.75" customHeight="1" x14ac:dyDescent="0.15">
      <c r="B58" s="129"/>
      <c r="C58" s="1244" t="s">
        <v>567</v>
      </c>
      <c r="D58" s="1245"/>
      <c r="E58" s="1246"/>
      <c r="F58" s="130">
        <v>3415</v>
      </c>
      <c r="G58" s="130">
        <v>3077</v>
      </c>
      <c r="H58" s="131">
        <v>3393</v>
      </c>
    </row>
    <row r="59" spans="2:8" ht="45.75" customHeight="1" x14ac:dyDescent="0.15">
      <c r="B59" s="129"/>
      <c r="C59" s="1244" t="s">
        <v>568</v>
      </c>
      <c r="D59" s="1245"/>
      <c r="E59" s="1246"/>
      <c r="F59" s="130">
        <v>2162</v>
      </c>
      <c r="G59" s="130">
        <v>2165</v>
      </c>
      <c r="H59" s="131">
        <v>2026</v>
      </c>
    </row>
    <row r="60" spans="2:8" ht="45.75" customHeight="1" x14ac:dyDescent="0.15">
      <c r="B60" s="129"/>
      <c r="C60" s="1244" t="s">
        <v>570</v>
      </c>
      <c r="D60" s="1245"/>
      <c r="E60" s="1246"/>
      <c r="F60" s="130" t="s">
        <v>572</v>
      </c>
      <c r="G60" s="130" t="s">
        <v>572</v>
      </c>
      <c r="H60" s="131">
        <v>42</v>
      </c>
    </row>
    <row r="61" spans="2:8" ht="45.75" customHeight="1" x14ac:dyDescent="0.15">
      <c r="B61" s="129"/>
      <c r="C61" s="1244" t="s">
        <v>569</v>
      </c>
      <c r="D61" s="1245"/>
      <c r="E61" s="1246"/>
      <c r="F61" s="130">
        <v>7</v>
      </c>
      <c r="G61" s="130">
        <v>11</v>
      </c>
      <c r="H61" s="131">
        <v>16</v>
      </c>
    </row>
    <row r="62" spans="2:8" ht="45.75" customHeight="1" thickBot="1" x14ac:dyDescent="0.2">
      <c r="B62" s="132"/>
      <c r="C62" s="1247" t="s">
        <v>571</v>
      </c>
      <c r="D62" s="1248"/>
      <c r="E62" s="1249"/>
      <c r="F62" s="133">
        <v>10</v>
      </c>
      <c r="G62" s="133">
        <v>10</v>
      </c>
      <c r="H62" s="134">
        <v>10</v>
      </c>
    </row>
    <row r="63" spans="2:8" ht="52.5" customHeight="1" thickBot="1" x14ac:dyDescent="0.2">
      <c r="B63" s="135"/>
      <c r="C63" s="1250" t="s">
        <v>49</v>
      </c>
      <c r="D63" s="1250"/>
      <c r="E63" s="1251"/>
      <c r="F63" s="136">
        <v>11960</v>
      </c>
      <c r="G63" s="136">
        <v>11175</v>
      </c>
      <c r="H63" s="137">
        <v>11524</v>
      </c>
    </row>
    <row r="64" spans="2:8" x14ac:dyDescent="0.15"/>
  </sheetData>
  <sheetProtection algorithmName="SHA-512" hashValue="lvU+bjJFoor1+hJrJ4EDj3rdxWck8Mzlh2yD+OV9De/ex0Sn49L/FFDIVW7L51Q/gAph+TNUtjGFp33ekvK2vQ==" saltValue="sR2RN4RbnHDBALgy9jLV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AF395-A252-497A-A98E-CEC3659DC051}">
  <sheetPr>
    <pageSetUpPr fitToPage="1"/>
  </sheetPr>
  <dimension ref="A1:DE85"/>
  <sheetViews>
    <sheetView showGridLines="0" topLeftCell="T26" zoomScaleNormal="100" zoomScaleSheetLayoutView="55" workbookViewId="0">
      <selection activeCell="AN48" sqref="AN4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8" t="s">
        <v>583</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372"/>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372"/>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372"/>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372"/>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575</v>
      </c>
    </row>
    <row r="50" spans="1:109" x14ac:dyDescent="0.15">
      <c r="B50" s="372"/>
      <c r="G50" s="1267"/>
      <c r="H50" s="1267"/>
      <c r="I50" s="1267"/>
      <c r="J50" s="1267"/>
      <c r="K50" s="382"/>
      <c r="L50" s="382"/>
      <c r="M50" s="383"/>
      <c r="N50" s="383"/>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530</v>
      </c>
      <c r="BQ50" s="1271"/>
      <c r="BR50" s="1271"/>
      <c r="BS50" s="1271"/>
      <c r="BT50" s="1271"/>
      <c r="BU50" s="1271"/>
      <c r="BV50" s="1271"/>
      <c r="BW50" s="1271"/>
      <c r="BX50" s="1271" t="s">
        <v>531</v>
      </c>
      <c r="BY50" s="1271"/>
      <c r="BZ50" s="1271"/>
      <c r="CA50" s="1271"/>
      <c r="CB50" s="1271"/>
      <c r="CC50" s="1271"/>
      <c r="CD50" s="1271"/>
      <c r="CE50" s="1271"/>
      <c r="CF50" s="1271" t="s">
        <v>532</v>
      </c>
      <c r="CG50" s="1271"/>
      <c r="CH50" s="1271"/>
      <c r="CI50" s="1271"/>
      <c r="CJ50" s="1271"/>
      <c r="CK50" s="1271"/>
      <c r="CL50" s="1271"/>
      <c r="CM50" s="1271"/>
      <c r="CN50" s="1271" t="s">
        <v>533</v>
      </c>
      <c r="CO50" s="1271"/>
      <c r="CP50" s="1271"/>
      <c r="CQ50" s="1271"/>
      <c r="CR50" s="1271"/>
      <c r="CS50" s="1271"/>
      <c r="CT50" s="1271"/>
      <c r="CU50" s="1271"/>
      <c r="CV50" s="1271" t="s">
        <v>534</v>
      </c>
      <c r="CW50" s="1271"/>
      <c r="CX50" s="1271"/>
      <c r="CY50" s="1271"/>
      <c r="CZ50" s="1271"/>
      <c r="DA50" s="1271"/>
      <c r="DB50" s="1271"/>
      <c r="DC50" s="1271"/>
    </row>
    <row r="51" spans="1:109" ht="13.5" customHeight="1" x14ac:dyDescent="0.15">
      <c r="B51" s="372"/>
      <c r="G51" s="1278"/>
      <c r="H51" s="1278"/>
      <c r="I51" s="1276"/>
      <c r="J51" s="1276"/>
      <c r="K51" s="1273"/>
      <c r="L51" s="1273"/>
      <c r="M51" s="1273"/>
      <c r="N51" s="1273"/>
      <c r="AM51" s="381"/>
      <c r="AN51" s="1274" t="s">
        <v>576</v>
      </c>
      <c r="AO51" s="1274"/>
      <c r="AP51" s="1274"/>
      <c r="AQ51" s="1274"/>
      <c r="AR51" s="1274"/>
      <c r="AS51" s="1274"/>
      <c r="AT51" s="1274"/>
      <c r="AU51" s="1274"/>
      <c r="AV51" s="1274"/>
      <c r="AW51" s="1274"/>
      <c r="AX51" s="1274"/>
      <c r="AY51" s="1274"/>
      <c r="AZ51" s="1274"/>
      <c r="BA51" s="1274"/>
      <c r="BB51" s="1274" t="s">
        <v>577</v>
      </c>
      <c r="BC51" s="1274"/>
      <c r="BD51" s="1274"/>
      <c r="BE51" s="1274"/>
      <c r="BF51" s="1274"/>
      <c r="BG51" s="1274"/>
      <c r="BH51" s="1274"/>
      <c r="BI51" s="1274"/>
      <c r="BJ51" s="1274"/>
      <c r="BK51" s="1274"/>
      <c r="BL51" s="1274"/>
      <c r="BM51" s="1274"/>
      <c r="BN51" s="1274"/>
      <c r="BO51" s="1274"/>
      <c r="BP51" s="1275"/>
      <c r="BQ51" s="1272"/>
      <c r="BR51" s="1272"/>
      <c r="BS51" s="1272"/>
      <c r="BT51" s="1272"/>
      <c r="BU51" s="1272"/>
      <c r="BV51" s="1272"/>
      <c r="BW51" s="1272"/>
      <c r="BX51" s="1272"/>
      <c r="BY51" s="1272"/>
      <c r="BZ51" s="1272"/>
      <c r="CA51" s="1272"/>
      <c r="CB51" s="1272"/>
      <c r="CC51" s="1272"/>
      <c r="CD51" s="1272"/>
      <c r="CE51" s="1272"/>
      <c r="CF51" s="1272"/>
      <c r="CG51" s="1272"/>
      <c r="CH51" s="1272"/>
      <c r="CI51" s="1272"/>
      <c r="CJ51" s="1272"/>
      <c r="CK51" s="1272"/>
      <c r="CL51" s="1272"/>
      <c r="CM51" s="1272"/>
      <c r="CN51" s="1272"/>
      <c r="CO51" s="1272"/>
      <c r="CP51" s="1272"/>
      <c r="CQ51" s="1272"/>
      <c r="CR51" s="1272"/>
      <c r="CS51" s="1272"/>
      <c r="CT51" s="1272"/>
      <c r="CU51" s="1272"/>
      <c r="CV51" s="1272"/>
      <c r="CW51" s="1272"/>
      <c r="CX51" s="1272"/>
      <c r="CY51" s="1272"/>
      <c r="CZ51" s="1272"/>
      <c r="DA51" s="1272"/>
      <c r="DB51" s="1272"/>
      <c r="DC51" s="1272"/>
    </row>
    <row r="52" spans="1:109" x14ac:dyDescent="0.15">
      <c r="B52" s="372"/>
      <c r="G52" s="1278"/>
      <c r="H52" s="1278"/>
      <c r="I52" s="1276"/>
      <c r="J52" s="1276"/>
      <c r="K52" s="1273"/>
      <c r="L52" s="1273"/>
      <c r="M52" s="1273"/>
      <c r="N52" s="1273"/>
      <c r="AM52" s="38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2"/>
      <c r="BQ52" s="1272"/>
      <c r="BR52" s="1272"/>
      <c r="BS52" s="1272"/>
      <c r="BT52" s="1272"/>
      <c r="BU52" s="1272"/>
      <c r="BV52" s="1272"/>
      <c r="BW52" s="1272"/>
      <c r="BX52" s="1272"/>
      <c r="BY52" s="1272"/>
      <c r="BZ52" s="1272"/>
      <c r="CA52" s="1272"/>
      <c r="CB52" s="1272"/>
      <c r="CC52" s="1272"/>
      <c r="CD52" s="1272"/>
      <c r="CE52" s="1272"/>
      <c r="CF52" s="1272"/>
      <c r="CG52" s="1272"/>
      <c r="CH52" s="1272"/>
      <c r="CI52" s="1272"/>
      <c r="CJ52" s="1272"/>
      <c r="CK52" s="1272"/>
      <c r="CL52" s="1272"/>
      <c r="CM52" s="1272"/>
      <c r="CN52" s="1272"/>
      <c r="CO52" s="1272"/>
      <c r="CP52" s="1272"/>
      <c r="CQ52" s="1272"/>
      <c r="CR52" s="1272"/>
      <c r="CS52" s="1272"/>
      <c r="CT52" s="1272"/>
      <c r="CU52" s="1272"/>
      <c r="CV52" s="1272"/>
      <c r="CW52" s="1272"/>
      <c r="CX52" s="1272"/>
      <c r="CY52" s="1272"/>
      <c r="CZ52" s="1272"/>
      <c r="DA52" s="1272"/>
      <c r="DB52" s="1272"/>
      <c r="DC52" s="1272"/>
    </row>
    <row r="53" spans="1:109" x14ac:dyDescent="0.15">
      <c r="A53" s="380"/>
      <c r="B53" s="372"/>
      <c r="G53" s="1278"/>
      <c r="H53" s="1278"/>
      <c r="I53" s="1267"/>
      <c r="J53" s="1267"/>
      <c r="K53" s="1273"/>
      <c r="L53" s="1273"/>
      <c r="M53" s="1273"/>
      <c r="N53" s="1273"/>
      <c r="AM53" s="381"/>
      <c r="AN53" s="1274"/>
      <c r="AO53" s="1274"/>
      <c r="AP53" s="1274"/>
      <c r="AQ53" s="1274"/>
      <c r="AR53" s="1274"/>
      <c r="AS53" s="1274"/>
      <c r="AT53" s="1274"/>
      <c r="AU53" s="1274"/>
      <c r="AV53" s="1274"/>
      <c r="AW53" s="1274"/>
      <c r="AX53" s="1274"/>
      <c r="AY53" s="1274"/>
      <c r="AZ53" s="1274"/>
      <c r="BA53" s="1274"/>
      <c r="BB53" s="1274" t="s">
        <v>578</v>
      </c>
      <c r="BC53" s="1274"/>
      <c r="BD53" s="1274"/>
      <c r="BE53" s="1274"/>
      <c r="BF53" s="1274"/>
      <c r="BG53" s="1274"/>
      <c r="BH53" s="1274"/>
      <c r="BI53" s="1274"/>
      <c r="BJ53" s="1274"/>
      <c r="BK53" s="1274"/>
      <c r="BL53" s="1274"/>
      <c r="BM53" s="1274"/>
      <c r="BN53" s="1274"/>
      <c r="BO53" s="1274"/>
      <c r="BP53" s="1275"/>
      <c r="BQ53" s="1272"/>
      <c r="BR53" s="1272"/>
      <c r="BS53" s="1272"/>
      <c r="BT53" s="1272"/>
      <c r="BU53" s="1272"/>
      <c r="BV53" s="1272"/>
      <c r="BW53" s="1272"/>
      <c r="BX53" s="1272">
        <v>50.2</v>
      </c>
      <c r="BY53" s="1272"/>
      <c r="BZ53" s="1272"/>
      <c r="CA53" s="1272"/>
      <c r="CB53" s="1272"/>
      <c r="CC53" s="1272"/>
      <c r="CD53" s="1272"/>
      <c r="CE53" s="1272"/>
      <c r="CF53" s="1272">
        <v>54.3</v>
      </c>
      <c r="CG53" s="1272"/>
      <c r="CH53" s="1272"/>
      <c r="CI53" s="1272"/>
      <c r="CJ53" s="1272"/>
      <c r="CK53" s="1272"/>
      <c r="CL53" s="1272"/>
      <c r="CM53" s="1272"/>
      <c r="CN53" s="1272">
        <v>55.7</v>
      </c>
      <c r="CO53" s="1272"/>
      <c r="CP53" s="1272"/>
      <c r="CQ53" s="1272"/>
      <c r="CR53" s="1272"/>
      <c r="CS53" s="1272"/>
      <c r="CT53" s="1272"/>
      <c r="CU53" s="1272"/>
      <c r="CV53" s="1272">
        <v>57.4</v>
      </c>
      <c r="CW53" s="1272"/>
      <c r="CX53" s="1272"/>
      <c r="CY53" s="1272"/>
      <c r="CZ53" s="1272"/>
      <c r="DA53" s="1272"/>
      <c r="DB53" s="1272"/>
      <c r="DC53" s="1272"/>
    </row>
    <row r="54" spans="1:109" x14ac:dyDescent="0.15">
      <c r="A54" s="380"/>
      <c r="B54" s="372"/>
      <c r="G54" s="1278"/>
      <c r="H54" s="1278"/>
      <c r="I54" s="1267"/>
      <c r="J54" s="1267"/>
      <c r="K54" s="1273"/>
      <c r="L54" s="1273"/>
      <c r="M54" s="1273"/>
      <c r="N54" s="1273"/>
      <c r="AM54" s="38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2"/>
      <c r="BQ54" s="1272"/>
      <c r="BR54" s="1272"/>
      <c r="BS54" s="1272"/>
      <c r="BT54" s="1272"/>
      <c r="BU54" s="1272"/>
      <c r="BV54" s="1272"/>
      <c r="BW54" s="1272"/>
      <c r="BX54" s="1272"/>
      <c r="BY54" s="1272"/>
      <c r="BZ54" s="1272"/>
      <c r="CA54" s="1272"/>
      <c r="CB54" s="1272"/>
      <c r="CC54" s="1272"/>
      <c r="CD54" s="1272"/>
      <c r="CE54" s="1272"/>
      <c r="CF54" s="1272"/>
      <c r="CG54" s="1272"/>
      <c r="CH54" s="1272"/>
      <c r="CI54" s="1272"/>
      <c r="CJ54" s="1272"/>
      <c r="CK54" s="1272"/>
      <c r="CL54" s="1272"/>
      <c r="CM54" s="1272"/>
      <c r="CN54" s="1272"/>
      <c r="CO54" s="1272"/>
      <c r="CP54" s="1272"/>
      <c r="CQ54" s="1272"/>
      <c r="CR54" s="1272"/>
      <c r="CS54" s="1272"/>
      <c r="CT54" s="1272"/>
      <c r="CU54" s="1272"/>
      <c r="CV54" s="1272"/>
      <c r="CW54" s="1272"/>
      <c r="CX54" s="1272"/>
      <c r="CY54" s="1272"/>
      <c r="CZ54" s="1272"/>
      <c r="DA54" s="1272"/>
      <c r="DB54" s="1272"/>
      <c r="DC54" s="1272"/>
    </row>
    <row r="55" spans="1:109" x14ac:dyDescent="0.15">
      <c r="A55" s="380"/>
      <c r="B55" s="372"/>
      <c r="G55" s="1267"/>
      <c r="H55" s="1267"/>
      <c r="I55" s="1267"/>
      <c r="J55" s="1267"/>
      <c r="K55" s="1273"/>
      <c r="L55" s="1273"/>
      <c r="M55" s="1273"/>
      <c r="N55" s="1273"/>
      <c r="AN55" s="1271" t="s">
        <v>579</v>
      </c>
      <c r="AO55" s="1271"/>
      <c r="AP55" s="1271"/>
      <c r="AQ55" s="1271"/>
      <c r="AR55" s="1271"/>
      <c r="AS55" s="1271"/>
      <c r="AT55" s="1271"/>
      <c r="AU55" s="1271"/>
      <c r="AV55" s="1271"/>
      <c r="AW55" s="1271"/>
      <c r="AX55" s="1271"/>
      <c r="AY55" s="1271"/>
      <c r="AZ55" s="1271"/>
      <c r="BA55" s="1271"/>
      <c r="BB55" s="1274" t="s">
        <v>577</v>
      </c>
      <c r="BC55" s="1274"/>
      <c r="BD55" s="1274"/>
      <c r="BE55" s="1274"/>
      <c r="BF55" s="1274"/>
      <c r="BG55" s="1274"/>
      <c r="BH55" s="1274"/>
      <c r="BI55" s="1274"/>
      <c r="BJ55" s="1274"/>
      <c r="BK55" s="1274"/>
      <c r="BL55" s="1274"/>
      <c r="BM55" s="1274"/>
      <c r="BN55" s="1274"/>
      <c r="BO55" s="1274"/>
      <c r="BP55" s="1275"/>
      <c r="BQ55" s="1272"/>
      <c r="BR55" s="1272"/>
      <c r="BS55" s="1272"/>
      <c r="BT55" s="1272"/>
      <c r="BU55" s="1272"/>
      <c r="BV55" s="1272"/>
      <c r="BW55" s="1272"/>
      <c r="BX55" s="1272">
        <v>10.199999999999999</v>
      </c>
      <c r="BY55" s="1272"/>
      <c r="BZ55" s="1272"/>
      <c r="CA55" s="1272"/>
      <c r="CB55" s="1272"/>
      <c r="CC55" s="1272"/>
      <c r="CD55" s="1272"/>
      <c r="CE55" s="1272"/>
      <c r="CF55" s="1272">
        <v>0</v>
      </c>
      <c r="CG55" s="1272"/>
      <c r="CH55" s="1272"/>
      <c r="CI55" s="1272"/>
      <c r="CJ55" s="1272"/>
      <c r="CK55" s="1272"/>
      <c r="CL55" s="1272"/>
      <c r="CM55" s="1272"/>
      <c r="CN55" s="1272">
        <v>0</v>
      </c>
      <c r="CO55" s="1272"/>
      <c r="CP55" s="1272"/>
      <c r="CQ55" s="1272"/>
      <c r="CR55" s="1272"/>
      <c r="CS55" s="1272"/>
      <c r="CT55" s="1272"/>
      <c r="CU55" s="1272"/>
      <c r="CV55" s="1272">
        <v>0</v>
      </c>
      <c r="CW55" s="1272"/>
      <c r="CX55" s="1272"/>
      <c r="CY55" s="1272"/>
      <c r="CZ55" s="1272"/>
      <c r="DA55" s="1272"/>
      <c r="DB55" s="1272"/>
      <c r="DC55" s="1272"/>
    </row>
    <row r="56" spans="1:109" x14ac:dyDescent="0.15">
      <c r="A56" s="380"/>
      <c r="B56" s="372"/>
      <c r="G56" s="1267"/>
      <c r="H56" s="1267"/>
      <c r="I56" s="1267"/>
      <c r="J56" s="1267"/>
      <c r="K56" s="1273"/>
      <c r="L56" s="1273"/>
      <c r="M56" s="1273"/>
      <c r="N56" s="1273"/>
      <c r="AN56" s="1271"/>
      <c r="AO56" s="1271"/>
      <c r="AP56" s="1271"/>
      <c r="AQ56" s="1271"/>
      <c r="AR56" s="1271"/>
      <c r="AS56" s="1271"/>
      <c r="AT56" s="1271"/>
      <c r="AU56" s="1271"/>
      <c r="AV56" s="1271"/>
      <c r="AW56" s="1271"/>
      <c r="AX56" s="1271"/>
      <c r="AY56" s="1271"/>
      <c r="AZ56" s="1271"/>
      <c r="BA56" s="1271"/>
      <c r="BB56" s="1274"/>
      <c r="BC56" s="1274"/>
      <c r="BD56" s="1274"/>
      <c r="BE56" s="1274"/>
      <c r="BF56" s="1274"/>
      <c r="BG56" s="1274"/>
      <c r="BH56" s="1274"/>
      <c r="BI56" s="1274"/>
      <c r="BJ56" s="1274"/>
      <c r="BK56" s="1274"/>
      <c r="BL56" s="1274"/>
      <c r="BM56" s="1274"/>
      <c r="BN56" s="1274"/>
      <c r="BO56" s="1274"/>
      <c r="BP56" s="1272"/>
      <c r="BQ56" s="1272"/>
      <c r="BR56" s="1272"/>
      <c r="BS56" s="1272"/>
      <c r="BT56" s="1272"/>
      <c r="BU56" s="1272"/>
      <c r="BV56" s="1272"/>
      <c r="BW56" s="1272"/>
      <c r="BX56" s="1272"/>
      <c r="BY56" s="1272"/>
      <c r="BZ56" s="1272"/>
      <c r="CA56" s="1272"/>
      <c r="CB56" s="1272"/>
      <c r="CC56" s="1272"/>
      <c r="CD56" s="1272"/>
      <c r="CE56" s="1272"/>
      <c r="CF56" s="1272"/>
      <c r="CG56" s="1272"/>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72"/>
      <c r="DC56" s="1272"/>
    </row>
    <row r="57" spans="1:109" s="380" customFormat="1" x14ac:dyDescent="0.15">
      <c r="B57" s="384"/>
      <c r="G57" s="1267"/>
      <c r="H57" s="1267"/>
      <c r="I57" s="1277"/>
      <c r="J57" s="1277"/>
      <c r="K57" s="1273"/>
      <c r="L57" s="1273"/>
      <c r="M57" s="1273"/>
      <c r="N57" s="1273"/>
      <c r="AM57" s="366"/>
      <c r="AN57" s="1271"/>
      <c r="AO57" s="1271"/>
      <c r="AP57" s="1271"/>
      <c r="AQ57" s="1271"/>
      <c r="AR57" s="1271"/>
      <c r="AS57" s="1271"/>
      <c r="AT57" s="1271"/>
      <c r="AU57" s="1271"/>
      <c r="AV57" s="1271"/>
      <c r="AW57" s="1271"/>
      <c r="AX57" s="1271"/>
      <c r="AY57" s="1271"/>
      <c r="AZ57" s="1271"/>
      <c r="BA57" s="1271"/>
      <c r="BB57" s="1274" t="s">
        <v>578</v>
      </c>
      <c r="BC57" s="1274"/>
      <c r="BD57" s="1274"/>
      <c r="BE57" s="1274"/>
      <c r="BF57" s="1274"/>
      <c r="BG57" s="1274"/>
      <c r="BH57" s="1274"/>
      <c r="BI57" s="1274"/>
      <c r="BJ57" s="1274"/>
      <c r="BK57" s="1274"/>
      <c r="BL57" s="1274"/>
      <c r="BM57" s="1274"/>
      <c r="BN57" s="1274"/>
      <c r="BO57" s="1274"/>
      <c r="BP57" s="1275"/>
      <c r="BQ57" s="1272"/>
      <c r="BR57" s="1272"/>
      <c r="BS57" s="1272"/>
      <c r="BT57" s="1272"/>
      <c r="BU57" s="1272"/>
      <c r="BV57" s="1272"/>
      <c r="BW57" s="1272"/>
      <c r="BX57" s="1272">
        <v>61.1</v>
      </c>
      <c r="BY57" s="1272"/>
      <c r="BZ57" s="1272"/>
      <c r="CA57" s="1272"/>
      <c r="CB57" s="1272"/>
      <c r="CC57" s="1272"/>
      <c r="CD57" s="1272"/>
      <c r="CE57" s="1272"/>
      <c r="CF57" s="1272">
        <v>63.5</v>
      </c>
      <c r="CG57" s="1272"/>
      <c r="CH57" s="1272"/>
      <c r="CI57" s="1272"/>
      <c r="CJ57" s="1272"/>
      <c r="CK57" s="1272"/>
      <c r="CL57" s="1272"/>
      <c r="CM57" s="1272"/>
      <c r="CN57" s="1272">
        <v>65.400000000000006</v>
      </c>
      <c r="CO57" s="1272"/>
      <c r="CP57" s="1272"/>
      <c r="CQ57" s="1272"/>
      <c r="CR57" s="1272"/>
      <c r="CS57" s="1272"/>
      <c r="CT57" s="1272"/>
      <c r="CU57" s="1272"/>
      <c r="CV57" s="1272">
        <v>66.3</v>
      </c>
      <c r="CW57" s="1272"/>
      <c r="CX57" s="1272"/>
      <c r="CY57" s="1272"/>
      <c r="CZ57" s="1272"/>
      <c r="DA57" s="1272"/>
      <c r="DB57" s="1272"/>
      <c r="DC57" s="1272"/>
      <c r="DD57" s="385"/>
      <c r="DE57" s="384"/>
    </row>
    <row r="58" spans="1:109" s="380" customFormat="1" x14ac:dyDescent="0.15">
      <c r="A58" s="366"/>
      <c r="B58" s="384"/>
      <c r="G58" s="1267"/>
      <c r="H58" s="1267"/>
      <c r="I58" s="1277"/>
      <c r="J58" s="1277"/>
      <c r="K58" s="1273"/>
      <c r="L58" s="1273"/>
      <c r="M58" s="1273"/>
      <c r="N58" s="1273"/>
      <c r="AM58" s="366"/>
      <c r="AN58" s="1271"/>
      <c r="AO58" s="1271"/>
      <c r="AP58" s="1271"/>
      <c r="AQ58" s="1271"/>
      <c r="AR58" s="1271"/>
      <c r="AS58" s="1271"/>
      <c r="AT58" s="1271"/>
      <c r="AU58" s="1271"/>
      <c r="AV58" s="1271"/>
      <c r="AW58" s="1271"/>
      <c r="AX58" s="1271"/>
      <c r="AY58" s="1271"/>
      <c r="AZ58" s="1271"/>
      <c r="BA58" s="1271"/>
      <c r="BB58" s="1274"/>
      <c r="BC58" s="1274"/>
      <c r="BD58" s="1274"/>
      <c r="BE58" s="1274"/>
      <c r="BF58" s="1274"/>
      <c r="BG58" s="1274"/>
      <c r="BH58" s="1274"/>
      <c r="BI58" s="1274"/>
      <c r="BJ58" s="1274"/>
      <c r="BK58" s="1274"/>
      <c r="BL58" s="1274"/>
      <c r="BM58" s="1274"/>
      <c r="BN58" s="1274"/>
      <c r="BO58" s="1274"/>
      <c r="BP58" s="1272"/>
      <c r="BQ58" s="1272"/>
      <c r="BR58" s="1272"/>
      <c r="BS58" s="1272"/>
      <c r="BT58" s="1272"/>
      <c r="BU58" s="1272"/>
      <c r="BV58" s="1272"/>
      <c r="BW58" s="1272"/>
      <c r="BX58" s="1272"/>
      <c r="BY58" s="1272"/>
      <c r="BZ58" s="1272"/>
      <c r="CA58" s="1272"/>
      <c r="CB58" s="1272"/>
      <c r="CC58" s="1272"/>
      <c r="CD58" s="1272"/>
      <c r="CE58" s="1272"/>
      <c r="CF58" s="1272"/>
      <c r="CG58" s="1272"/>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72"/>
      <c r="DC58" s="127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580</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8" t="s">
        <v>581</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372"/>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372"/>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372"/>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372"/>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575</v>
      </c>
    </row>
    <row r="72" spans="2:107" x14ac:dyDescent="0.15">
      <c r="B72" s="372"/>
      <c r="G72" s="1267"/>
      <c r="H72" s="1267"/>
      <c r="I72" s="1267"/>
      <c r="J72" s="1267"/>
      <c r="K72" s="382"/>
      <c r="L72" s="382"/>
      <c r="M72" s="383"/>
      <c r="N72" s="383"/>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530</v>
      </c>
      <c r="BQ72" s="1271"/>
      <c r="BR72" s="1271"/>
      <c r="BS72" s="1271"/>
      <c r="BT72" s="1271"/>
      <c r="BU72" s="1271"/>
      <c r="BV72" s="1271"/>
      <c r="BW72" s="1271"/>
      <c r="BX72" s="1271" t="s">
        <v>531</v>
      </c>
      <c r="BY72" s="1271"/>
      <c r="BZ72" s="1271"/>
      <c r="CA72" s="1271"/>
      <c r="CB72" s="1271"/>
      <c r="CC72" s="1271"/>
      <c r="CD72" s="1271"/>
      <c r="CE72" s="1271"/>
      <c r="CF72" s="1271" t="s">
        <v>532</v>
      </c>
      <c r="CG72" s="1271"/>
      <c r="CH72" s="1271"/>
      <c r="CI72" s="1271"/>
      <c r="CJ72" s="1271"/>
      <c r="CK72" s="1271"/>
      <c r="CL72" s="1271"/>
      <c r="CM72" s="1271"/>
      <c r="CN72" s="1271" t="s">
        <v>533</v>
      </c>
      <c r="CO72" s="1271"/>
      <c r="CP72" s="1271"/>
      <c r="CQ72" s="1271"/>
      <c r="CR72" s="1271"/>
      <c r="CS72" s="1271"/>
      <c r="CT72" s="1271"/>
      <c r="CU72" s="1271"/>
      <c r="CV72" s="1271" t="s">
        <v>534</v>
      </c>
      <c r="CW72" s="1271"/>
      <c r="CX72" s="1271"/>
      <c r="CY72" s="1271"/>
      <c r="CZ72" s="1271"/>
      <c r="DA72" s="1271"/>
      <c r="DB72" s="1271"/>
      <c r="DC72" s="1271"/>
    </row>
    <row r="73" spans="2:107" x14ac:dyDescent="0.15">
      <c r="B73" s="372"/>
      <c r="G73" s="1278"/>
      <c r="H73" s="1278"/>
      <c r="I73" s="1278"/>
      <c r="J73" s="1278"/>
      <c r="K73" s="1279"/>
      <c r="L73" s="1279"/>
      <c r="M73" s="1279"/>
      <c r="N73" s="1279"/>
      <c r="AM73" s="381"/>
      <c r="AN73" s="1274" t="s">
        <v>576</v>
      </c>
      <c r="AO73" s="1274"/>
      <c r="AP73" s="1274"/>
      <c r="AQ73" s="1274"/>
      <c r="AR73" s="1274"/>
      <c r="AS73" s="1274"/>
      <c r="AT73" s="1274"/>
      <c r="AU73" s="1274"/>
      <c r="AV73" s="1274"/>
      <c r="AW73" s="1274"/>
      <c r="AX73" s="1274"/>
      <c r="AY73" s="1274"/>
      <c r="AZ73" s="1274"/>
      <c r="BA73" s="1274"/>
      <c r="BB73" s="1274" t="s">
        <v>577</v>
      </c>
      <c r="BC73" s="1274"/>
      <c r="BD73" s="1274"/>
      <c r="BE73" s="1274"/>
      <c r="BF73" s="1274"/>
      <c r="BG73" s="1274"/>
      <c r="BH73" s="1274"/>
      <c r="BI73" s="1274"/>
      <c r="BJ73" s="1274"/>
      <c r="BK73" s="1274"/>
      <c r="BL73" s="1274"/>
      <c r="BM73" s="1274"/>
      <c r="BN73" s="1274"/>
      <c r="BO73" s="1274"/>
      <c r="BP73" s="1272"/>
      <c r="BQ73" s="1272"/>
      <c r="BR73" s="1272"/>
      <c r="BS73" s="1272"/>
      <c r="BT73" s="1272"/>
      <c r="BU73" s="1272"/>
      <c r="BV73" s="1272"/>
      <c r="BW73" s="1272"/>
      <c r="BX73" s="1272"/>
      <c r="BY73" s="1272"/>
      <c r="BZ73" s="1272"/>
      <c r="CA73" s="1272"/>
      <c r="CB73" s="1272"/>
      <c r="CC73" s="1272"/>
      <c r="CD73" s="1272"/>
      <c r="CE73" s="1272"/>
      <c r="CF73" s="1272"/>
      <c r="CG73" s="1272"/>
      <c r="CH73" s="1272"/>
      <c r="CI73" s="1272"/>
      <c r="CJ73" s="1272"/>
      <c r="CK73" s="1272"/>
      <c r="CL73" s="1272"/>
      <c r="CM73" s="1272"/>
      <c r="CN73" s="1272"/>
      <c r="CO73" s="1272"/>
      <c r="CP73" s="1272"/>
      <c r="CQ73" s="1272"/>
      <c r="CR73" s="1272"/>
      <c r="CS73" s="1272"/>
      <c r="CT73" s="1272"/>
      <c r="CU73" s="1272"/>
      <c r="CV73" s="1272"/>
      <c r="CW73" s="1272"/>
      <c r="CX73" s="1272"/>
      <c r="CY73" s="1272"/>
      <c r="CZ73" s="1272"/>
      <c r="DA73" s="1272"/>
      <c r="DB73" s="1272"/>
      <c r="DC73" s="1272"/>
    </row>
    <row r="74" spans="2:107" x14ac:dyDescent="0.15">
      <c r="B74" s="372"/>
      <c r="G74" s="1278"/>
      <c r="H74" s="1278"/>
      <c r="I74" s="1278"/>
      <c r="J74" s="1278"/>
      <c r="K74" s="1279"/>
      <c r="L74" s="1279"/>
      <c r="M74" s="1279"/>
      <c r="N74" s="1279"/>
      <c r="AM74" s="38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2"/>
      <c r="BQ74" s="1272"/>
      <c r="BR74" s="1272"/>
      <c r="BS74" s="1272"/>
      <c r="BT74" s="1272"/>
      <c r="BU74" s="1272"/>
      <c r="BV74" s="1272"/>
      <c r="BW74" s="1272"/>
      <c r="BX74" s="1272"/>
      <c r="BY74" s="1272"/>
      <c r="BZ74" s="1272"/>
      <c r="CA74" s="1272"/>
      <c r="CB74" s="1272"/>
      <c r="CC74" s="1272"/>
      <c r="CD74" s="1272"/>
      <c r="CE74" s="1272"/>
      <c r="CF74" s="1272"/>
      <c r="CG74" s="1272"/>
      <c r="CH74" s="1272"/>
      <c r="CI74" s="1272"/>
      <c r="CJ74" s="1272"/>
      <c r="CK74" s="1272"/>
      <c r="CL74" s="1272"/>
      <c r="CM74" s="1272"/>
      <c r="CN74" s="1272"/>
      <c r="CO74" s="1272"/>
      <c r="CP74" s="1272"/>
      <c r="CQ74" s="1272"/>
      <c r="CR74" s="1272"/>
      <c r="CS74" s="1272"/>
      <c r="CT74" s="1272"/>
      <c r="CU74" s="1272"/>
      <c r="CV74" s="1272"/>
      <c r="CW74" s="1272"/>
      <c r="CX74" s="1272"/>
      <c r="CY74" s="1272"/>
      <c r="CZ74" s="1272"/>
      <c r="DA74" s="1272"/>
      <c r="DB74" s="1272"/>
      <c r="DC74" s="1272"/>
    </row>
    <row r="75" spans="2:107" x14ac:dyDescent="0.15">
      <c r="B75" s="372"/>
      <c r="G75" s="1278"/>
      <c r="H75" s="1278"/>
      <c r="I75" s="1267"/>
      <c r="J75" s="1267"/>
      <c r="K75" s="1273"/>
      <c r="L75" s="1273"/>
      <c r="M75" s="1273"/>
      <c r="N75" s="1273"/>
      <c r="AM75" s="381"/>
      <c r="AN75" s="1274"/>
      <c r="AO75" s="1274"/>
      <c r="AP75" s="1274"/>
      <c r="AQ75" s="1274"/>
      <c r="AR75" s="1274"/>
      <c r="AS75" s="1274"/>
      <c r="AT75" s="1274"/>
      <c r="AU75" s="1274"/>
      <c r="AV75" s="1274"/>
      <c r="AW75" s="1274"/>
      <c r="AX75" s="1274"/>
      <c r="AY75" s="1274"/>
      <c r="AZ75" s="1274"/>
      <c r="BA75" s="1274"/>
      <c r="BB75" s="1274" t="s">
        <v>582</v>
      </c>
      <c r="BC75" s="1274"/>
      <c r="BD75" s="1274"/>
      <c r="BE75" s="1274"/>
      <c r="BF75" s="1274"/>
      <c r="BG75" s="1274"/>
      <c r="BH75" s="1274"/>
      <c r="BI75" s="1274"/>
      <c r="BJ75" s="1274"/>
      <c r="BK75" s="1274"/>
      <c r="BL75" s="1274"/>
      <c r="BM75" s="1274"/>
      <c r="BN75" s="1274"/>
      <c r="BO75" s="1274"/>
      <c r="BP75" s="1272">
        <v>7.8</v>
      </c>
      <c r="BQ75" s="1272"/>
      <c r="BR75" s="1272"/>
      <c r="BS75" s="1272"/>
      <c r="BT75" s="1272"/>
      <c r="BU75" s="1272"/>
      <c r="BV75" s="1272"/>
      <c r="BW75" s="1272"/>
      <c r="BX75" s="1272">
        <v>7.5</v>
      </c>
      <c r="BY75" s="1272"/>
      <c r="BZ75" s="1272"/>
      <c r="CA75" s="1272"/>
      <c r="CB75" s="1272"/>
      <c r="CC75" s="1272"/>
      <c r="CD75" s="1272"/>
      <c r="CE75" s="1272"/>
      <c r="CF75" s="1272">
        <v>7.4</v>
      </c>
      <c r="CG75" s="1272"/>
      <c r="CH75" s="1272"/>
      <c r="CI75" s="1272"/>
      <c r="CJ75" s="1272"/>
      <c r="CK75" s="1272"/>
      <c r="CL75" s="1272"/>
      <c r="CM75" s="1272"/>
      <c r="CN75" s="1272">
        <v>7.6</v>
      </c>
      <c r="CO75" s="1272"/>
      <c r="CP75" s="1272"/>
      <c r="CQ75" s="1272"/>
      <c r="CR75" s="1272"/>
      <c r="CS75" s="1272"/>
      <c r="CT75" s="1272"/>
      <c r="CU75" s="1272"/>
      <c r="CV75" s="1272">
        <v>8.1</v>
      </c>
      <c r="CW75" s="1272"/>
      <c r="CX75" s="1272"/>
      <c r="CY75" s="1272"/>
      <c r="CZ75" s="1272"/>
      <c r="DA75" s="1272"/>
      <c r="DB75" s="1272"/>
      <c r="DC75" s="1272"/>
    </row>
    <row r="76" spans="2:107" x14ac:dyDescent="0.15">
      <c r="B76" s="372"/>
      <c r="G76" s="1278"/>
      <c r="H76" s="1278"/>
      <c r="I76" s="1267"/>
      <c r="J76" s="1267"/>
      <c r="K76" s="1273"/>
      <c r="L76" s="1273"/>
      <c r="M76" s="1273"/>
      <c r="N76" s="1273"/>
      <c r="AM76" s="38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2"/>
      <c r="BQ76" s="1272"/>
      <c r="BR76" s="1272"/>
      <c r="BS76" s="1272"/>
      <c r="BT76" s="1272"/>
      <c r="BU76" s="1272"/>
      <c r="BV76" s="1272"/>
      <c r="BW76" s="1272"/>
      <c r="BX76" s="1272"/>
      <c r="BY76" s="1272"/>
      <c r="BZ76" s="1272"/>
      <c r="CA76" s="1272"/>
      <c r="CB76" s="1272"/>
      <c r="CC76" s="1272"/>
      <c r="CD76" s="1272"/>
      <c r="CE76" s="1272"/>
      <c r="CF76" s="1272"/>
      <c r="CG76" s="1272"/>
      <c r="CH76" s="1272"/>
      <c r="CI76" s="1272"/>
      <c r="CJ76" s="1272"/>
      <c r="CK76" s="1272"/>
      <c r="CL76" s="1272"/>
      <c r="CM76" s="1272"/>
      <c r="CN76" s="1272"/>
      <c r="CO76" s="1272"/>
      <c r="CP76" s="1272"/>
      <c r="CQ76" s="1272"/>
      <c r="CR76" s="1272"/>
      <c r="CS76" s="1272"/>
      <c r="CT76" s="1272"/>
      <c r="CU76" s="1272"/>
      <c r="CV76" s="1272"/>
      <c r="CW76" s="1272"/>
      <c r="CX76" s="1272"/>
      <c r="CY76" s="1272"/>
      <c r="CZ76" s="1272"/>
      <c r="DA76" s="1272"/>
      <c r="DB76" s="1272"/>
      <c r="DC76" s="1272"/>
    </row>
    <row r="77" spans="2:107" x14ac:dyDescent="0.15">
      <c r="B77" s="372"/>
      <c r="G77" s="1267"/>
      <c r="H77" s="1267"/>
      <c r="I77" s="1267"/>
      <c r="J77" s="1267"/>
      <c r="K77" s="1279"/>
      <c r="L77" s="1279"/>
      <c r="M77" s="1279"/>
      <c r="N77" s="1279"/>
      <c r="AN77" s="1271" t="s">
        <v>579</v>
      </c>
      <c r="AO77" s="1271"/>
      <c r="AP77" s="1271"/>
      <c r="AQ77" s="1271"/>
      <c r="AR77" s="1271"/>
      <c r="AS77" s="1271"/>
      <c r="AT77" s="1271"/>
      <c r="AU77" s="1271"/>
      <c r="AV77" s="1271"/>
      <c r="AW77" s="1271"/>
      <c r="AX77" s="1271"/>
      <c r="AY77" s="1271"/>
      <c r="AZ77" s="1271"/>
      <c r="BA77" s="1271"/>
      <c r="BB77" s="1274" t="s">
        <v>577</v>
      </c>
      <c r="BC77" s="1274"/>
      <c r="BD77" s="1274"/>
      <c r="BE77" s="1274"/>
      <c r="BF77" s="1274"/>
      <c r="BG77" s="1274"/>
      <c r="BH77" s="1274"/>
      <c r="BI77" s="1274"/>
      <c r="BJ77" s="1274"/>
      <c r="BK77" s="1274"/>
      <c r="BL77" s="1274"/>
      <c r="BM77" s="1274"/>
      <c r="BN77" s="1274"/>
      <c r="BO77" s="1274"/>
      <c r="BP77" s="1272">
        <v>20</v>
      </c>
      <c r="BQ77" s="1272"/>
      <c r="BR77" s="1272"/>
      <c r="BS77" s="1272"/>
      <c r="BT77" s="1272"/>
      <c r="BU77" s="1272"/>
      <c r="BV77" s="1272"/>
      <c r="BW77" s="1272"/>
      <c r="BX77" s="1272">
        <v>10.199999999999999</v>
      </c>
      <c r="BY77" s="1272"/>
      <c r="BZ77" s="1272"/>
      <c r="CA77" s="1272"/>
      <c r="CB77" s="1272"/>
      <c r="CC77" s="1272"/>
      <c r="CD77" s="1272"/>
      <c r="CE77" s="1272"/>
      <c r="CF77" s="1272">
        <v>0</v>
      </c>
      <c r="CG77" s="1272"/>
      <c r="CH77" s="1272"/>
      <c r="CI77" s="1272"/>
      <c r="CJ77" s="1272"/>
      <c r="CK77" s="1272"/>
      <c r="CL77" s="1272"/>
      <c r="CM77" s="1272"/>
      <c r="CN77" s="1272">
        <v>0</v>
      </c>
      <c r="CO77" s="1272"/>
      <c r="CP77" s="1272"/>
      <c r="CQ77" s="1272"/>
      <c r="CR77" s="1272"/>
      <c r="CS77" s="1272"/>
      <c r="CT77" s="1272"/>
      <c r="CU77" s="1272"/>
      <c r="CV77" s="1272">
        <v>0</v>
      </c>
      <c r="CW77" s="1272"/>
      <c r="CX77" s="1272"/>
      <c r="CY77" s="1272"/>
      <c r="CZ77" s="1272"/>
      <c r="DA77" s="1272"/>
      <c r="DB77" s="1272"/>
      <c r="DC77" s="1272"/>
    </row>
    <row r="78" spans="2:107" x14ac:dyDescent="0.15">
      <c r="B78" s="372"/>
      <c r="G78" s="1267"/>
      <c r="H78" s="1267"/>
      <c r="I78" s="1267"/>
      <c r="J78" s="1267"/>
      <c r="K78" s="1279"/>
      <c r="L78" s="1279"/>
      <c r="M78" s="1279"/>
      <c r="N78" s="1279"/>
      <c r="AN78" s="1271"/>
      <c r="AO78" s="1271"/>
      <c r="AP78" s="1271"/>
      <c r="AQ78" s="1271"/>
      <c r="AR78" s="1271"/>
      <c r="AS78" s="1271"/>
      <c r="AT78" s="1271"/>
      <c r="AU78" s="1271"/>
      <c r="AV78" s="1271"/>
      <c r="AW78" s="1271"/>
      <c r="AX78" s="1271"/>
      <c r="AY78" s="1271"/>
      <c r="AZ78" s="1271"/>
      <c r="BA78" s="1271"/>
      <c r="BB78" s="1274"/>
      <c r="BC78" s="1274"/>
      <c r="BD78" s="1274"/>
      <c r="BE78" s="1274"/>
      <c r="BF78" s="1274"/>
      <c r="BG78" s="1274"/>
      <c r="BH78" s="1274"/>
      <c r="BI78" s="1274"/>
      <c r="BJ78" s="1274"/>
      <c r="BK78" s="1274"/>
      <c r="BL78" s="1274"/>
      <c r="BM78" s="1274"/>
      <c r="BN78" s="1274"/>
      <c r="BO78" s="1274"/>
      <c r="BP78" s="1272"/>
      <c r="BQ78" s="1272"/>
      <c r="BR78" s="1272"/>
      <c r="BS78" s="1272"/>
      <c r="BT78" s="1272"/>
      <c r="BU78" s="1272"/>
      <c r="BV78" s="1272"/>
      <c r="BW78" s="1272"/>
      <c r="BX78" s="1272"/>
      <c r="BY78" s="1272"/>
      <c r="BZ78" s="1272"/>
      <c r="CA78" s="1272"/>
      <c r="CB78" s="1272"/>
      <c r="CC78" s="1272"/>
      <c r="CD78" s="1272"/>
      <c r="CE78" s="1272"/>
      <c r="CF78" s="1272"/>
      <c r="CG78" s="1272"/>
      <c r="CH78" s="1272"/>
      <c r="CI78" s="1272"/>
      <c r="CJ78" s="1272"/>
      <c r="CK78" s="1272"/>
      <c r="CL78" s="1272"/>
      <c r="CM78" s="1272"/>
      <c r="CN78" s="1272"/>
      <c r="CO78" s="1272"/>
      <c r="CP78" s="1272"/>
      <c r="CQ78" s="1272"/>
      <c r="CR78" s="1272"/>
      <c r="CS78" s="1272"/>
      <c r="CT78" s="1272"/>
      <c r="CU78" s="1272"/>
      <c r="CV78" s="1272"/>
      <c r="CW78" s="1272"/>
      <c r="CX78" s="1272"/>
      <c r="CY78" s="1272"/>
      <c r="CZ78" s="1272"/>
      <c r="DA78" s="1272"/>
      <c r="DB78" s="1272"/>
      <c r="DC78" s="1272"/>
    </row>
    <row r="79" spans="2:107" x14ac:dyDescent="0.15">
      <c r="B79" s="372"/>
      <c r="G79" s="1267"/>
      <c r="H79" s="1267"/>
      <c r="I79" s="1277"/>
      <c r="J79" s="1277"/>
      <c r="K79" s="1280"/>
      <c r="L79" s="1280"/>
      <c r="M79" s="1280"/>
      <c r="N79" s="1280"/>
      <c r="AN79" s="1271"/>
      <c r="AO79" s="1271"/>
      <c r="AP79" s="1271"/>
      <c r="AQ79" s="1271"/>
      <c r="AR79" s="1271"/>
      <c r="AS79" s="1271"/>
      <c r="AT79" s="1271"/>
      <c r="AU79" s="1271"/>
      <c r="AV79" s="1271"/>
      <c r="AW79" s="1271"/>
      <c r="AX79" s="1271"/>
      <c r="AY79" s="1271"/>
      <c r="AZ79" s="1271"/>
      <c r="BA79" s="1271"/>
      <c r="BB79" s="1274" t="s">
        <v>582</v>
      </c>
      <c r="BC79" s="1274"/>
      <c r="BD79" s="1274"/>
      <c r="BE79" s="1274"/>
      <c r="BF79" s="1274"/>
      <c r="BG79" s="1274"/>
      <c r="BH79" s="1274"/>
      <c r="BI79" s="1274"/>
      <c r="BJ79" s="1274"/>
      <c r="BK79" s="1274"/>
      <c r="BL79" s="1274"/>
      <c r="BM79" s="1274"/>
      <c r="BN79" s="1274"/>
      <c r="BO79" s="1274"/>
      <c r="BP79" s="1272">
        <v>8.9</v>
      </c>
      <c r="BQ79" s="1272"/>
      <c r="BR79" s="1272"/>
      <c r="BS79" s="1272"/>
      <c r="BT79" s="1272"/>
      <c r="BU79" s="1272"/>
      <c r="BV79" s="1272"/>
      <c r="BW79" s="1272"/>
      <c r="BX79" s="1272">
        <v>8.6999999999999993</v>
      </c>
      <c r="BY79" s="1272"/>
      <c r="BZ79" s="1272"/>
      <c r="CA79" s="1272"/>
      <c r="CB79" s="1272"/>
      <c r="CC79" s="1272"/>
      <c r="CD79" s="1272"/>
      <c r="CE79" s="1272"/>
      <c r="CF79" s="1272">
        <v>8</v>
      </c>
      <c r="CG79" s="1272"/>
      <c r="CH79" s="1272"/>
      <c r="CI79" s="1272"/>
      <c r="CJ79" s="1272"/>
      <c r="CK79" s="1272"/>
      <c r="CL79" s="1272"/>
      <c r="CM79" s="1272"/>
      <c r="CN79" s="1272">
        <v>8.1</v>
      </c>
      <c r="CO79" s="1272"/>
      <c r="CP79" s="1272"/>
      <c r="CQ79" s="1272"/>
      <c r="CR79" s="1272"/>
      <c r="CS79" s="1272"/>
      <c r="CT79" s="1272"/>
      <c r="CU79" s="1272"/>
      <c r="CV79" s="1272">
        <v>8.4</v>
      </c>
      <c r="CW79" s="1272"/>
      <c r="CX79" s="1272"/>
      <c r="CY79" s="1272"/>
      <c r="CZ79" s="1272"/>
      <c r="DA79" s="1272"/>
      <c r="DB79" s="1272"/>
      <c r="DC79" s="1272"/>
    </row>
    <row r="80" spans="2:107" x14ac:dyDescent="0.15">
      <c r="B80" s="372"/>
      <c r="G80" s="1267"/>
      <c r="H80" s="1267"/>
      <c r="I80" s="1277"/>
      <c r="J80" s="1277"/>
      <c r="K80" s="1280"/>
      <c r="L80" s="1280"/>
      <c r="M80" s="1280"/>
      <c r="N80" s="1280"/>
      <c r="AN80" s="1271"/>
      <c r="AO80" s="1271"/>
      <c r="AP80" s="1271"/>
      <c r="AQ80" s="1271"/>
      <c r="AR80" s="1271"/>
      <c r="AS80" s="1271"/>
      <c r="AT80" s="1271"/>
      <c r="AU80" s="1271"/>
      <c r="AV80" s="1271"/>
      <c r="AW80" s="1271"/>
      <c r="AX80" s="1271"/>
      <c r="AY80" s="1271"/>
      <c r="AZ80" s="1271"/>
      <c r="BA80" s="1271"/>
      <c r="BB80" s="1274"/>
      <c r="BC80" s="1274"/>
      <c r="BD80" s="1274"/>
      <c r="BE80" s="1274"/>
      <c r="BF80" s="1274"/>
      <c r="BG80" s="1274"/>
      <c r="BH80" s="1274"/>
      <c r="BI80" s="1274"/>
      <c r="BJ80" s="1274"/>
      <c r="BK80" s="1274"/>
      <c r="BL80" s="1274"/>
      <c r="BM80" s="1274"/>
      <c r="BN80" s="1274"/>
      <c r="BO80" s="1274"/>
      <c r="BP80" s="1272"/>
      <c r="BQ80" s="1272"/>
      <c r="BR80" s="1272"/>
      <c r="BS80" s="1272"/>
      <c r="BT80" s="1272"/>
      <c r="BU80" s="1272"/>
      <c r="BV80" s="1272"/>
      <c r="BW80" s="1272"/>
      <c r="BX80" s="1272"/>
      <c r="BY80" s="1272"/>
      <c r="BZ80" s="1272"/>
      <c r="CA80" s="1272"/>
      <c r="CB80" s="1272"/>
      <c r="CC80" s="1272"/>
      <c r="CD80" s="1272"/>
      <c r="CE80" s="1272"/>
      <c r="CF80" s="1272"/>
      <c r="CG80" s="1272"/>
      <c r="CH80" s="1272"/>
      <c r="CI80" s="1272"/>
      <c r="CJ80" s="1272"/>
      <c r="CK80" s="1272"/>
      <c r="CL80" s="1272"/>
      <c r="CM80" s="1272"/>
      <c r="CN80" s="1272"/>
      <c r="CO80" s="1272"/>
      <c r="CP80" s="1272"/>
      <c r="CQ80" s="1272"/>
      <c r="CR80" s="1272"/>
      <c r="CS80" s="1272"/>
      <c r="CT80" s="1272"/>
      <c r="CU80" s="1272"/>
      <c r="CV80" s="1272"/>
      <c r="CW80" s="1272"/>
      <c r="CX80" s="1272"/>
      <c r="CY80" s="1272"/>
      <c r="CZ80" s="1272"/>
      <c r="DA80" s="1272"/>
      <c r="DB80" s="1272"/>
      <c r="DC80" s="127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RerPAQvilW20tRCPTcy+sdBIUhAgoIKwIJOWYMCB3ZhNqIyvJS27THK8Bm2DY6E/XeTqewuacBF5XSYCxjoQ==" saltValue="GlAgktsCx8QA7/y+WNSG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0EF34-A56B-401E-8E53-431E60ED73DD}">
  <sheetPr>
    <pageSetUpPr fitToPage="1"/>
  </sheetPr>
  <dimension ref="A1:DR125"/>
  <sheetViews>
    <sheetView showGridLines="0" tabSelected="1" topLeftCell="A103" zoomScale="70" zoomScaleNormal="70" zoomScaleSheetLayoutView="70" workbookViewId="0">
      <selection activeCell="BA3" sqref="BA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o8AbrT1BsG+UGaKWeotASkvUsAuC7BTOMdztG++pM09157uSlauRVJHxb0V6uGWQDabf6rqE0dVtTRQfdbmwSQ==" saltValue="zLRlcn9M2nyQq8nveHtg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0E93F-4AB9-441F-8631-9486553EA20E}">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D6WIm983yHkLGT31g/VWlC1uee3fzz6BEntiZnXes4hE1Wke2x5Iof9jpNGfhfu5Gpnl1VNT6U4kNrLh9Bu0DQ==" saltValue="ifrFYQEvhI5IUeDdwgxL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69322</v>
      </c>
      <c r="E3" s="156"/>
      <c r="F3" s="157">
        <v>113347</v>
      </c>
      <c r="G3" s="158"/>
      <c r="H3" s="159"/>
    </row>
    <row r="4" spans="1:8" x14ac:dyDescent="0.15">
      <c r="A4" s="160"/>
      <c r="B4" s="161"/>
      <c r="C4" s="162"/>
      <c r="D4" s="163">
        <v>54919</v>
      </c>
      <c r="E4" s="164"/>
      <c r="F4" s="165">
        <v>58728</v>
      </c>
      <c r="G4" s="166"/>
      <c r="H4" s="167"/>
    </row>
    <row r="5" spans="1:8" x14ac:dyDescent="0.15">
      <c r="A5" s="148" t="s">
        <v>524</v>
      </c>
      <c r="B5" s="153"/>
      <c r="C5" s="154"/>
      <c r="D5" s="155">
        <v>235897</v>
      </c>
      <c r="E5" s="156"/>
      <c r="F5" s="157">
        <v>125418</v>
      </c>
      <c r="G5" s="158"/>
      <c r="H5" s="159"/>
    </row>
    <row r="6" spans="1:8" x14ac:dyDescent="0.15">
      <c r="A6" s="160"/>
      <c r="B6" s="161"/>
      <c r="C6" s="162"/>
      <c r="D6" s="163">
        <v>207517</v>
      </c>
      <c r="E6" s="164"/>
      <c r="F6" s="165">
        <v>60445</v>
      </c>
      <c r="G6" s="166"/>
      <c r="H6" s="167"/>
    </row>
    <row r="7" spans="1:8" x14ac:dyDescent="0.15">
      <c r="A7" s="148" t="s">
        <v>525</v>
      </c>
      <c r="B7" s="153"/>
      <c r="C7" s="154"/>
      <c r="D7" s="155">
        <v>61152</v>
      </c>
      <c r="E7" s="156"/>
      <c r="F7" s="157">
        <v>108384</v>
      </c>
      <c r="G7" s="158"/>
      <c r="H7" s="159"/>
    </row>
    <row r="8" spans="1:8" x14ac:dyDescent="0.15">
      <c r="A8" s="160"/>
      <c r="B8" s="161"/>
      <c r="C8" s="162"/>
      <c r="D8" s="163">
        <v>35398</v>
      </c>
      <c r="E8" s="164"/>
      <c r="F8" s="165">
        <v>51153</v>
      </c>
      <c r="G8" s="166"/>
      <c r="H8" s="167"/>
    </row>
    <row r="9" spans="1:8" x14ac:dyDescent="0.15">
      <c r="A9" s="148" t="s">
        <v>526</v>
      </c>
      <c r="B9" s="153"/>
      <c r="C9" s="154"/>
      <c r="D9" s="155">
        <v>82432</v>
      </c>
      <c r="E9" s="156"/>
      <c r="F9" s="157">
        <v>80959</v>
      </c>
      <c r="G9" s="158"/>
      <c r="H9" s="159"/>
    </row>
    <row r="10" spans="1:8" x14ac:dyDescent="0.15">
      <c r="A10" s="160"/>
      <c r="B10" s="161"/>
      <c r="C10" s="162"/>
      <c r="D10" s="163">
        <v>37739</v>
      </c>
      <c r="E10" s="164"/>
      <c r="F10" s="165">
        <v>43928</v>
      </c>
      <c r="G10" s="166"/>
      <c r="H10" s="167"/>
    </row>
    <row r="11" spans="1:8" x14ac:dyDescent="0.15">
      <c r="A11" s="148" t="s">
        <v>527</v>
      </c>
      <c r="B11" s="153"/>
      <c r="C11" s="154"/>
      <c r="D11" s="155">
        <v>52704</v>
      </c>
      <c r="E11" s="156"/>
      <c r="F11" s="157">
        <v>117242</v>
      </c>
      <c r="G11" s="158"/>
      <c r="H11" s="159"/>
    </row>
    <row r="12" spans="1:8" x14ac:dyDescent="0.15">
      <c r="A12" s="160"/>
      <c r="B12" s="161"/>
      <c r="C12" s="168"/>
      <c r="D12" s="163">
        <v>26628</v>
      </c>
      <c r="E12" s="164"/>
      <c r="F12" s="165">
        <v>59234</v>
      </c>
      <c r="G12" s="166"/>
      <c r="H12" s="167"/>
    </row>
    <row r="13" spans="1:8" x14ac:dyDescent="0.15">
      <c r="A13" s="148"/>
      <c r="B13" s="153"/>
      <c r="C13" s="169"/>
      <c r="D13" s="170">
        <v>100301</v>
      </c>
      <c r="E13" s="171"/>
      <c r="F13" s="172">
        <v>109070</v>
      </c>
      <c r="G13" s="173"/>
      <c r="H13" s="159"/>
    </row>
    <row r="14" spans="1:8" x14ac:dyDescent="0.15">
      <c r="A14" s="160"/>
      <c r="B14" s="161"/>
      <c r="C14" s="162"/>
      <c r="D14" s="163">
        <v>72440</v>
      </c>
      <c r="E14" s="164"/>
      <c r="F14" s="165">
        <v>54698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2.59</v>
      </c>
      <c r="C19" s="174">
        <f>ROUND(VALUE(SUBSTITUTE(実質収支比率等に係る経年分析!G$48,"▲","-")),2)</f>
        <v>9.99</v>
      </c>
      <c r="D19" s="174">
        <f>ROUND(VALUE(SUBSTITUTE(実質収支比率等に係る経年分析!H$48,"▲","-")),2)</f>
        <v>7.12</v>
      </c>
      <c r="E19" s="174">
        <f>ROUND(VALUE(SUBSTITUTE(実質収支比率等に係る経年分析!I$48,"▲","-")),2)</f>
        <v>13.38</v>
      </c>
      <c r="F19" s="174">
        <f>ROUND(VALUE(SUBSTITUTE(実質収支比率等に係る経年分析!J$48,"▲","-")),2)</f>
        <v>3.54</v>
      </c>
    </row>
    <row r="20" spans="1:11" x14ac:dyDescent="0.15">
      <c r="A20" s="174" t="s">
        <v>53</v>
      </c>
      <c r="B20" s="174">
        <f>ROUND(VALUE(SUBSTITUTE(実質収支比率等に係る経年分析!F$47,"▲","-")),2)</f>
        <v>34.090000000000003</v>
      </c>
      <c r="C20" s="174">
        <f>ROUND(VALUE(SUBSTITUTE(実質収支比率等に係る経年分析!G$47,"▲","-")),2)</f>
        <v>35.74</v>
      </c>
      <c r="D20" s="174">
        <f>ROUND(VALUE(SUBSTITUTE(実質収支比率等に係る経年分析!H$47,"▲","-")),2)</f>
        <v>41.6</v>
      </c>
      <c r="E20" s="174">
        <f>ROUND(VALUE(SUBSTITUTE(実質収支比率等に係る経年分析!I$47,"▲","-")),2)</f>
        <v>38.44</v>
      </c>
      <c r="F20" s="174">
        <f>ROUND(VALUE(SUBSTITUTE(実質収支比率等に係る経年分析!J$47,"▲","-")),2)</f>
        <v>45.21</v>
      </c>
    </row>
    <row r="21" spans="1:11" x14ac:dyDescent="0.15">
      <c r="A21" s="174" t="s">
        <v>54</v>
      </c>
      <c r="B21" s="174">
        <f>IF(ISNUMBER(VALUE(SUBSTITUTE(実質収支比率等に係る経年分析!F$49,"▲","-"))),ROUND(VALUE(SUBSTITUTE(実質収支比率等に係る経年分析!F$49,"▲","-")),2),NA())</f>
        <v>-2.57</v>
      </c>
      <c r="C21" s="174">
        <f>IF(ISNUMBER(VALUE(SUBSTITUTE(実質収支比率等に係る経年分析!G$49,"▲","-"))),ROUND(VALUE(SUBSTITUTE(実質収支比率等に係る経年分析!G$49,"▲","-")),2),NA())</f>
        <v>7.37</v>
      </c>
      <c r="D21" s="174">
        <f>IF(ISNUMBER(VALUE(SUBSTITUTE(実質収支比率等に係る経年分析!H$49,"▲","-"))),ROUND(VALUE(SUBSTITUTE(実質収支比率等に係る経年分析!H$49,"▲","-")),2),NA())</f>
        <v>-2.5</v>
      </c>
      <c r="E21" s="174">
        <f>IF(ISNUMBER(VALUE(SUBSTITUTE(実質収支比率等に係る経年分析!I$49,"▲","-"))),ROUND(VALUE(SUBSTITUTE(実質収支比率等に係る経年分析!I$49,"▲","-")),2),NA())</f>
        <v>-4.5999999999999996</v>
      </c>
      <c r="F21" s="174">
        <f>IF(ISNUMBER(VALUE(SUBSTITUTE(実質収支比率等に係る経年分析!J$49,"▲","-"))),ROUND(VALUE(SUBSTITUTE(実質収支比率等に係る経年分析!J$49,"▲","-")),2),NA())</f>
        <v>-14.16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南部町農林漁業体験実習館事業特別会計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南部町国民健康保険特別会計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南部町営地方卸売市場特別会計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15">
      <c r="A32" s="175" t="str">
        <f>IF(連結実質赤字比率に係る赤字・黒字の構成分析!C$38="",NA(),連結実質赤字比率に係る赤字・黒字の構成分析!C$38)</f>
        <v>南部町農業集落排水事業特別会計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0.69</v>
      </c>
    </row>
    <row r="33" spans="1:16" x14ac:dyDescent="0.15">
      <c r="A33" s="175" t="str">
        <f>IF(連結実質赤字比率に係る赤字・黒字の構成分析!C$37="",NA(),連結実質赤字比率に係る赤字・黒字の構成分析!C$37)</f>
        <v>南部町介護保険特別会計（保険事業勘定）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7.11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3.53</v>
      </c>
    </row>
    <row r="35" spans="1:16" x14ac:dyDescent="0.15">
      <c r="A35" s="175" t="str">
        <f>IF(連結実質赤字比率に係る赤字・黒字の構成分析!C$35="",NA(),連結実質赤字比率に係る赤字・黒字の構成分析!C$35)</f>
        <v>南部町病院事業会計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8.1999999999999993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v>
      </c>
    </row>
    <row r="36" spans="1:16" x14ac:dyDescent="0.15">
      <c r="A36" s="175" t="str">
        <f>IF(連結実質赤字比率に係る赤字・黒字の構成分析!C$34="",NA(),連結実質赤字比率に係る赤字・黒字の構成分析!C$34)</f>
        <v>南部町公共下水道事業特別会計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0.25</v>
      </c>
      <c r="J36" s="175">
        <f>IF(ROUND(VALUE(SUBSTITUTE(連結実質赤字比率に係る赤字・黒字の構成分析!J$34,"▲", "-")), 2) &lt; 0, ABS(ROUND(VALUE(SUBSTITUTE(連結実質赤字比率に係る赤字・黒字の構成分析!J$34,"▲", "-")), 2)), NA())</f>
        <v>0.74</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1299</v>
      </c>
      <c r="E42" s="176"/>
      <c r="F42" s="176"/>
      <c r="G42" s="176">
        <f>'実質公債費比率（分子）の構造'!L$52</f>
        <v>1206</v>
      </c>
      <c r="H42" s="176"/>
      <c r="I42" s="176"/>
      <c r="J42" s="176">
        <f>'実質公債費比率（分子）の構造'!M$52</f>
        <v>1153</v>
      </c>
      <c r="K42" s="176"/>
      <c r="L42" s="176"/>
      <c r="M42" s="176">
        <f>'実質公債費比率（分子）の構造'!N$52</f>
        <v>1095</v>
      </c>
      <c r="N42" s="176"/>
      <c r="O42" s="176"/>
      <c r="P42" s="176">
        <f>'実質公債費比率（分子）の構造'!O$52</f>
        <v>1061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58</v>
      </c>
      <c r="C45" s="176"/>
      <c r="D45" s="176"/>
      <c r="E45" s="176">
        <f>'実質公債費比率（分子）の構造'!L$49</f>
        <v>46</v>
      </c>
      <c r="F45" s="176"/>
      <c r="G45" s="176"/>
      <c r="H45" s="176">
        <f>'実質公債費比率（分子）の構造'!M$49</f>
        <v>48</v>
      </c>
      <c r="I45" s="176"/>
      <c r="J45" s="176"/>
      <c r="K45" s="176">
        <f>'実質公債費比率（分子）の構造'!N$49</f>
        <v>50</v>
      </c>
      <c r="L45" s="176"/>
      <c r="M45" s="176"/>
      <c r="N45" s="176">
        <f>'実質公債費比率（分子）の構造'!O$49</f>
        <v>53</v>
      </c>
      <c r="O45" s="176"/>
      <c r="P45" s="176"/>
    </row>
    <row r="46" spans="1:16" x14ac:dyDescent="0.15">
      <c r="A46" s="176" t="s">
        <v>64</v>
      </c>
      <c r="B46" s="176">
        <f>'実質公債費比率（分子）の構造'!K$48</f>
        <v>304</v>
      </c>
      <c r="C46" s="176"/>
      <c r="D46" s="176"/>
      <c r="E46" s="176">
        <f>'実質公債費比率（分子）の構造'!L$48</f>
        <v>263</v>
      </c>
      <c r="F46" s="176"/>
      <c r="G46" s="176"/>
      <c r="H46" s="176">
        <f>'実質公債費比率（分子）の構造'!M$48</f>
        <v>273</v>
      </c>
      <c r="I46" s="176"/>
      <c r="J46" s="176"/>
      <c r="K46" s="176">
        <f>'実質公債費比率（分子）の構造'!N$48</f>
        <v>285</v>
      </c>
      <c r="L46" s="176"/>
      <c r="M46" s="176"/>
      <c r="N46" s="176">
        <f>'実質公債費比率（分子）の構造'!O$48</f>
        <v>297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1355</v>
      </c>
      <c r="C49" s="176"/>
      <c r="D49" s="176"/>
      <c r="E49" s="176">
        <f>'実質公債費比率（分子）の構造'!L$45</f>
        <v>1302</v>
      </c>
      <c r="F49" s="176"/>
      <c r="G49" s="176"/>
      <c r="H49" s="176">
        <f>'実質公債費比率（分子）の構造'!M$45</f>
        <v>1258</v>
      </c>
      <c r="I49" s="176"/>
      <c r="J49" s="176"/>
      <c r="K49" s="176">
        <f>'実質公債費比率（分子）の構造'!N$45</f>
        <v>1231</v>
      </c>
      <c r="L49" s="176"/>
      <c r="M49" s="176"/>
      <c r="N49" s="176">
        <f>'実質公債費比率（分子）の構造'!O$45</f>
        <v>1208</v>
      </c>
      <c r="O49" s="176"/>
      <c r="P49" s="176"/>
    </row>
    <row r="50" spans="1:16" x14ac:dyDescent="0.15">
      <c r="A50" s="176" t="s">
        <v>67</v>
      </c>
      <c r="B50" s="176" t="e">
        <f>NA()</f>
        <v>#N/A</v>
      </c>
      <c r="C50" s="176">
        <f>IF(ISNUMBER('実質公債費比率（分子）の構造'!K$53),'実質公債費比率（分子）の構造'!K$53,NA())</f>
        <v>418</v>
      </c>
      <c r="D50" s="176" t="e">
        <f>NA()</f>
        <v>#N/A</v>
      </c>
      <c r="E50" s="176" t="e">
        <f>NA()</f>
        <v>#N/A</v>
      </c>
      <c r="F50" s="176">
        <f>IF(ISNUMBER('実質公債費比率（分子）の構造'!L$53),'実質公債費比率（分子）の構造'!L$53,NA())</f>
        <v>405</v>
      </c>
      <c r="G50" s="176" t="e">
        <f>NA()</f>
        <v>#N/A</v>
      </c>
      <c r="H50" s="176" t="e">
        <f>NA()</f>
        <v>#N/A</v>
      </c>
      <c r="I50" s="176">
        <f>IF(ISNUMBER('実質公債費比率（分子）の構造'!M$53),'実質公債費比率（分子）の構造'!M$53,NA())</f>
        <v>426</v>
      </c>
      <c r="J50" s="176" t="e">
        <f>NA()</f>
        <v>#N/A</v>
      </c>
      <c r="K50" s="176" t="e">
        <f>NA()</f>
        <v>#N/A</v>
      </c>
      <c r="L50" s="176">
        <f>IF(ISNUMBER('実質公債費比率（分子）の構造'!N$53),'実質公債費比率（分子）の構造'!N$53,NA())</f>
        <v>471</v>
      </c>
      <c r="M50" s="176" t="e">
        <f>NA()</f>
        <v>#N/A</v>
      </c>
      <c r="N50" s="176" t="e">
        <f>NA()</f>
        <v>#N/A</v>
      </c>
      <c r="O50" s="176">
        <f>IF(ISNUMBER('実質公債費比率（分子）の構造'!O$53),'実質公債費比率（分子）の構造'!O$53,NA())</f>
        <v>497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10663</v>
      </c>
      <c r="E56" s="175"/>
      <c r="F56" s="175"/>
      <c r="G56" s="175">
        <f>'将来負担比率（分子）の構造'!J$52</f>
        <v>11926</v>
      </c>
      <c r="H56" s="175"/>
      <c r="I56" s="175"/>
      <c r="J56" s="175">
        <f>'将来負担比率（分子）の構造'!K$52</f>
        <v>11919</v>
      </c>
      <c r="K56" s="175"/>
      <c r="L56" s="175"/>
      <c r="M56" s="175">
        <f>'将来負担比率（分子）の構造'!L$52</f>
        <v>11276</v>
      </c>
      <c r="N56" s="175"/>
      <c r="O56" s="175"/>
      <c r="P56" s="175">
        <f>'将来負担比率（分子）の構造'!M$52</f>
        <v>10882</v>
      </c>
    </row>
    <row r="57" spans="1:16" x14ac:dyDescent="0.15">
      <c r="A57" s="175" t="s">
        <v>42</v>
      </c>
      <c r="B57" s="175"/>
      <c r="C57" s="175"/>
      <c r="D57" s="175">
        <f>'将来負担比率（分子）の構造'!I$51</f>
        <v>131</v>
      </c>
      <c r="E57" s="175"/>
      <c r="F57" s="175"/>
      <c r="G57" s="175">
        <f>'将来負担比率（分子）の構造'!J$51</f>
        <v>112</v>
      </c>
      <c r="H57" s="175"/>
      <c r="I57" s="175"/>
      <c r="J57" s="175">
        <f>'将来負担比率（分子）の構造'!K$51</f>
        <v>81</v>
      </c>
      <c r="K57" s="175"/>
      <c r="L57" s="175"/>
      <c r="M57" s="175">
        <f>'将来負担比率（分子）の構造'!L$51</f>
        <v>51</v>
      </c>
      <c r="N57" s="175"/>
      <c r="O57" s="175"/>
      <c r="P57" s="175">
        <f>'将来負担比率（分子）の構造'!M$51</f>
        <v>34</v>
      </c>
    </row>
    <row r="58" spans="1:16" x14ac:dyDescent="0.15">
      <c r="A58" s="175" t="s">
        <v>41</v>
      </c>
      <c r="B58" s="175"/>
      <c r="C58" s="175"/>
      <c r="D58" s="175">
        <f>'将来負担比率（分子）の構造'!I$50</f>
        <v>10189</v>
      </c>
      <c r="E58" s="175"/>
      <c r="F58" s="175"/>
      <c r="G58" s="175">
        <f>'将来負担比率（分子）の構造'!J$50</f>
        <v>9671</v>
      </c>
      <c r="H58" s="175"/>
      <c r="I58" s="175"/>
      <c r="J58" s="175">
        <f>'将来負担比率（分子）の構造'!K$50</f>
        <v>10580</v>
      </c>
      <c r="K58" s="175"/>
      <c r="L58" s="175"/>
      <c r="M58" s="175">
        <f>'将来負担比率（分子）の構造'!L$50</f>
        <v>11719</v>
      </c>
      <c r="N58" s="175"/>
      <c r="O58" s="175"/>
      <c r="P58" s="175">
        <f>'将来負担比率（分子）の構造'!M$50</f>
        <v>10369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1253</v>
      </c>
      <c r="C62" s="175"/>
      <c r="D62" s="175"/>
      <c r="E62" s="175">
        <f>'将来負担比率（分子）の構造'!J$45</f>
        <v>1150</v>
      </c>
      <c r="F62" s="175"/>
      <c r="G62" s="175"/>
      <c r="H62" s="175">
        <f>'将来負担比率（分子）の構造'!K$45</f>
        <v>1148</v>
      </c>
      <c r="I62" s="175"/>
      <c r="J62" s="175"/>
      <c r="K62" s="175">
        <f>'将来負担比率（分子）の構造'!L$45</f>
        <v>1115</v>
      </c>
      <c r="L62" s="175"/>
      <c r="M62" s="175"/>
      <c r="N62" s="175">
        <f>'将来負担比率（分子）の構造'!M$45</f>
        <v>1208</v>
      </c>
      <c r="O62" s="175"/>
      <c r="P62" s="175"/>
    </row>
    <row r="63" spans="1:16" x14ac:dyDescent="0.15">
      <c r="A63" s="175" t="s">
        <v>34</v>
      </c>
      <c r="B63" s="175">
        <f>'将来負担比率（分子）の構造'!I$44</f>
        <v>298</v>
      </c>
      <c r="C63" s="175"/>
      <c r="D63" s="175"/>
      <c r="E63" s="175">
        <f>'将来負担比率（分子）の構造'!J$44</f>
        <v>320</v>
      </c>
      <c r="F63" s="175"/>
      <c r="G63" s="175"/>
      <c r="H63" s="175">
        <f>'将来負担比率（分子）の構造'!K$44</f>
        <v>315</v>
      </c>
      <c r="I63" s="175"/>
      <c r="J63" s="175"/>
      <c r="K63" s="175">
        <f>'将来負担比率（分子）の構造'!L$44</f>
        <v>276</v>
      </c>
      <c r="L63" s="175"/>
      <c r="M63" s="175"/>
      <c r="N63" s="175">
        <f>'将来負担比率（分子）の構造'!M$44</f>
        <v>314</v>
      </c>
      <c r="O63" s="175"/>
      <c r="P63" s="175"/>
    </row>
    <row r="64" spans="1:16" x14ac:dyDescent="0.15">
      <c r="A64" s="175" t="s">
        <v>33</v>
      </c>
      <c r="B64" s="175">
        <f>'将来負担比率（分子）の構造'!I$43</f>
        <v>3800</v>
      </c>
      <c r="C64" s="175"/>
      <c r="D64" s="175"/>
      <c r="E64" s="175">
        <f>'将来負担比率（分子）の構造'!J$43</f>
        <v>3749</v>
      </c>
      <c r="F64" s="175"/>
      <c r="G64" s="175"/>
      <c r="H64" s="175">
        <f>'将来負担比率（分子）の構造'!K$43</f>
        <v>3618</v>
      </c>
      <c r="I64" s="175"/>
      <c r="J64" s="175"/>
      <c r="K64" s="175">
        <f>'将来負担比率（分子）の構造'!L$43</f>
        <v>3557</v>
      </c>
      <c r="L64" s="175"/>
      <c r="M64" s="175"/>
      <c r="N64" s="175">
        <f>'将来負担比率（分子）の構造'!M$43</f>
        <v>3389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11093</v>
      </c>
      <c r="C66" s="175"/>
      <c r="D66" s="175"/>
      <c r="E66" s="175">
        <f>'将来負担比率（分子）の構造'!J$41</f>
        <v>13374</v>
      </c>
      <c r="F66" s="175"/>
      <c r="G66" s="175"/>
      <c r="H66" s="175">
        <f>'将来負担比率（分子）の構造'!K$41</f>
        <v>12930</v>
      </c>
      <c r="I66" s="175"/>
      <c r="J66" s="175"/>
      <c r="K66" s="175">
        <f>'将来負担比率（分子）の構造'!L$41</f>
        <v>12355</v>
      </c>
      <c r="L66" s="175"/>
      <c r="M66" s="175"/>
      <c r="N66" s="175">
        <f>'将来負担比率（分子）の構造'!M$41</f>
        <v>11576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2888</v>
      </c>
      <c r="C72" s="179">
        <f>基金残高に係る経年分析!G55</f>
        <v>2570</v>
      </c>
      <c r="D72" s="179">
        <f>基金残高に係る経年分析!H55</f>
        <v>3050</v>
      </c>
    </row>
    <row r="73" spans="1:16" x14ac:dyDescent="0.15">
      <c r="A73" s="178" t="s">
        <v>74</v>
      </c>
      <c r="B73" s="179">
        <f>基金残高に係る経年分析!F56</f>
        <v>3242</v>
      </c>
      <c r="C73" s="179">
        <f>基金残高に係る経年分析!G56</f>
        <v>3098</v>
      </c>
      <c r="D73" s="179">
        <f>基金残高に係る経年分析!H56</f>
        <v>2987</v>
      </c>
    </row>
    <row r="74" spans="1:16" x14ac:dyDescent="0.15">
      <c r="A74" s="178" t="s">
        <v>75</v>
      </c>
      <c r="B74" s="179">
        <f>基金残高に係る経年分析!F57</f>
        <v>5831</v>
      </c>
      <c r="C74" s="179">
        <f>基金残高に係る経年分析!G57</f>
        <v>5506</v>
      </c>
      <c r="D74" s="179">
        <f>基金残高に係る経年分析!H57</f>
        <v>5487</v>
      </c>
    </row>
  </sheetData>
  <sheetProtection algorithmName="SHA-512" hashValue="MZBqgQpH6KrFGlu9fTKXGFRn/U/1hhz5OjwRAPGb6/buuCtQJ+/l3RxOjTzz4jW7ZjyrCRN9qW6WPwMDFTxq7Q==" saltValue="ojGboV80HAltHdjibcg/x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1701822</v>
      </c>
      <c r="S5" s="713"/>
      <c r="T5" s="713"/>
      <c r="U5" s="713"/>
      <c r="V5" s="713"/>
      <c r="W5" s="713"/>
      <c r="X5" s="713"/>
      <c r="Y5" s="738"/>
      <c r="Z5" s="751">
        <v>14.3</v>
      </c>
      <c r="AA5" s="751"/>
      <c r="AB5" s="751"/>
      <c r="AC5" s="751"/>
      <c r="AD5" s="752">
        <v>1701822</v>
      </c>
      <c r="AE5" s="752"/>
      <c r="AF5" s="752"/>
      <c r="AG5" s="752"/>
      <c r="AH5" s="752"/>
      <c r="AI5" s="752"/>
      <c r="AJ5" s="752"/>
      <c r="AK5" s="752"/>
      <c r="AL5" s="739">
        <v>25.2</v>
      </c>
      <c r="AM5" s="721"/>
      <c r="AN5" s="721"/>
      <c r="AO5" s="740"/>
      <c r="AP5" s="715" t="s">
        <v>216</v>
      </c>
      <c r="AQ5" s="716"/>
      <c r="AR5" s="716"/>
      <c r="AS5" s="716"/>
      <c r="AT5" s="716"/>
      <c r="AU5" s="716"/>
      <c r="AV5" s="716"/>
      <c r="AW5" s="716"/>
      <c r="AX5" s="716"/>
      <c r="AY5" s="716"/>
      <c r="AZ5" s="716"/>
      <c r="BA5" s="716"/>
      <c r="BB5" s="716"/>
      <c r="BC5" s="716"/>
      <c r="BD5" s="716"/>
      <c r="BE5" s="716"/>
      <c r="BF5" s="717"/>
      <c r="BG5" s="657">
        <v>1701822</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150653</v>
      </c>
      <c r="S6" s="658"/>
      <c r="T6" s="658"/>
      <c r="U6" s="658"/>
      <c r="V6" s="658"/>
      <c r="W6" s="658"/>
      <c r="X6" s="658"/>
      <c r="Y6" s="659"/>
      <c r="Z6" s="695">
        <v>1.3</v>
      </c>
      <c r="AA6" s="695"/>
      <c r="AB6" s="695"/>
      <c r="AC6" s="695"/>
      <c r="AD6" s="696">
        <v>150653</v>
      </c>
      <c r="AE6" s="696"/>
      <c r="AF6" s="696"/>
      <c r="AG6" s="696"/>
      <c r="AH6" s="696"/>
      <c r="AI6" s="696"/>
      <c r="AJ6" s="696"/>
      <c r="AK6" s="696"/>
      <c r="AL6" s="660">
        <v>2.2000000000000002</v>
      </c>
      <c r="AM6" s="661"/>
      <c r="AN6" s="661"/>
      <c r="AO6" s="697"/>
      <c r="AP6" s="654" t="s">
        <v>221</v>
      </c>
      <c r="AQ6" s="655"/>
      <c r="AR6" s="655"/>
      <c r="AS6" s="655"/>
      <c r="AT6" s="655"/>
      <c r="AU6" s="655"/>
      <c r="AV6" s="655"/>
      <c r="AW6" s="655"/>
      <c r="AX6" s="655"/>
      <c r="AY6" s="655"/>
      <c r="AZ6" s="655"/>
      <c r="BA6" s="655"/>
      <c r="BB6" s="655"/>
      <c r="BC6" s="655"/>
      <c r="BD6" s="655"/>
      <c r="BE6" s="655"/>
      <c r="BF6" s="656"/>
      <c r="BG6" s="657">
        <v>1701822</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98160</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98160</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534</v>
      </c>
      <c r="S7" s="658"/>
      <c r="T7" s="658"/>
      <c r="U7" s="658"/>
      <c r="V7" s="658"/>
      <c r="W7" s="658"/>
      <c r="X7" s="658"/>
      <c r="Y7" s="659"/>
      <c r="Z7" s="695">
        <v>0</v>
      </c>
      <c r="AA7" s="695"/>
      <c r="AB7" s="695"/>
      <c r="AC7" s="695"/>
      <c r="AD7" s="696">
        <v>534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607958</v>
      </c>
      <c r="BH7" s="658"/>
      <c r="BI7" s="658"/>
      <c r="BJ7" s="658"/>
      <c r="BK7" s="658"/>
      <c r="BL7" s="658"/>
      <c r="BM7" s="658"/>
      <c r="BN7" s="659"/>
      <c r="BO7" s="695">
        <v>35.700000000000003</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2244965</v>
      </c>
      <c r="CS7" s="658"/>
      <c r="CT7" s="658"/>
      <c r="CU7" s="658"/>
      <c r="CV7" s="658"/>
      <c r="CW7" s="658"/>
      <c r="CX7" s="658"/>
      <c r="CY7" s="659"/>
      <c r="CZ7" s="695">
        <v>19.3</v>
      </c>
      <c r="DA7" s="695"/>
      <c r="DB7" s="695"/>
      <c r="DC7" s="695"/>
      <c r="DD7" s="663">
        <v>91519</v>
      </c>
      <c r="DE7" s="658"/>
      <c r="DF7" s="658"/>
      <c r="DG7" s="658"/>
      <c r="DH7" s="658"/>
      <c r="DI7" s="658"/>
      <c r="DJ7" s="658"/>
      <c r="DK7" s="658"/>
      <c r="DL7" s="658"/>
      <c r="DM7" s="658"/>
      <c r="DN7" s="658"/>
      <c r="DO7" s="658"/>
      <c r="DP7" s="659"/>
      <c r="DQ7" s="663">
        <v>1597117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3986</v>
      </c>
      <c r="S8" s="658"/>
      <c r="T8" s="658"/>
      <c r="U8" s="658"/>
      <c r="V8" s="658"/>
      <c r="W8" s="658"/>
      <c r="X8" s="658"/>
      <c r="Y8" s="659"/>
      <c r="Z8" s="695">
        <v>0</v>
      </c>
      <c r="AA8" s="695"/>
      <c r="AB8" s="695"/>
      <c r="AC8" s="695"/>
      <c r="AD8" s="696">
        <v>3986</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27335</v>
      </c>
      <c r="BH8" s="658"/>
      <c r="BI8" s="658"/>
      <c r="BJ8" s="658"/>
      <c r="BK8" s="658"/>
      <c r="BL8" s="658"/>
      <c r="BM8" s="658"/>
      <c r="BN8" s="659"/>
      <c r="BO8" s="695">
        <v>1.6</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3370796</v>
      </c>
      <c r="CS8" s="658"/>
      <c r="CT8" s="658"/>
      <c r="CU8" s="658"/>
      <c r="CV8" s="658"/>
      <c r="CW8" s="658"/>
      <c r="CX8" s="658"/>
      <c r="CY8" s="659"/>
      <c r="CZ8" s="695">
        <v>29</v>
      </c>
      <c r="DA8" s="695"/>
      <c r="DB8" s="695"/>
      <c r="DC8" s="695"/>
      <c r="DD8" s="663" t="s">
        <v>122</v>
      </c>
      <c r="DE8" s="658"/>
      <c r="DF8" s="658"/>
      <c r="DG8" s="658"/>
      <c r="DH8" s="658"/>
      <c r="DI8" s="658"/>
      <c r="DJ8" s="658"/>
      <c r="DK8" s="658"/>
      <c r="DL8" s="658"/>
      <c r="DM8" s="658"/>
      <c r="DN8" s="658"/>
      <c r="DO8" s="658"/>
      <c r="DP8" s="659"/>
      <c r="DQ8" s="663">
        <v>1568781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4264</v>
      </c>
      <c r="S9" s="658"/>
      <c r="T9" s="658"/>
      <c r="U9" s="658"/>
      <c r="V9" s="658"/>
      <c r="W9" s="658"/>
      <c r="X9" s="658"/>
      <c r="Y9" s="659"/>
      <c r="Z9" s="695">
        <v>0</v>
      </c>
      <c r="AA9" s="695"/>
      <c r="AB9" s="695"/>
      <c r="AC9" s="695"/>
      <c r="AD9" s="696">
        <v>4264</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534152</v>
      </c>
      <c r="BH9" s="658"/>
      <c r="BI9" s="658"/>
      <c r="BJ9" s="658"/>
      <c r="BK9" s="658"/>
      <c r="BL9" s="658"/>
      <c r="BM9" s="658"/>
      <c r="BN9" s="659"/>
      <c r="BO9" s="695">
        <v>31.4</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1039474</v>
      </c>
      <c r="CS9" s="658"/>
      <c r="CT9" s="658"/>
      <c r="CU9" s="658"/>
      <c r="CV9" s="658"/>
      <c r="CW9" s="658"/>
      <c r="CX9" s="658"/>
      <c r="CY9" s="659"/>
      <c r="CZ9" s="695">
        <v>8.9</v>
      </c>
      <c r="DA9" s="695"/>
      <c r="DB9" s="695"/>
      <c r="DC9" s="695"/>
      <c r="DD9" s="663">
        <v>68450</v>
      </c>
      <c r="DE9" s="658"/>
      <c r="DF9" s="658"/>
      <c r="DG9" s="658"/>
      <c r="DH9" s="658"/>
      <c r="DI9" s="658"/>
      <c r="DJ9" s="658"/>
      <c r="DK9" s="658"/>
      <c r="DL9" s="658"/>
      <c r="DM9" s="658"/>
      <c r="DN9" s="658"/>
      <c r="DO9" s="658"/>
      <c r="DP9" s="659"/>
      <c r="DQ9" s="663">
        <v>926209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29479</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29</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29</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387155</v>
      </c>
      <c r="S11" s="658"/>
      <c r="T11" s="658"/>
      <c r="U11" s="658"/>
      <c r="V11" s="658"/>
      <c r="W11" s="658"/>
      <c r="X11" s="658"/>
      <c r="Y11" s="659"/>
      <c r="Z11" s="660">
        <v>3.3</v>
      </c>
      <c r="AA11" s="661"/>
      <c r="AB11" s="661"/>
      <c r="AC11" s="662"/>
      <c r="AD11" s="663">
        <v>387155</v>
      </c>
      <c r="AE11" s="658"/>
      <c r="AF11" s="658"/>
      <c r="AG11" s="658"/>
      <c r="AH11" s="658"/>
      <c r="AI11" s="658"/>
      <c r="AJ11" s="658"/>
      <c r="AK11" s="659"/>
      <c r="AL11" s="660">
        <v>5.7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16992</v>
      </c>
      <c r="BH11" s="658"/>
      <c r="BI11" s="658"/>
      <c r="BJ11" s="658"/>
      <c r="BK11" s="658"/>
      <c r="BL11" s="658"/>
      <c r="BM11" s="658"/>
      <c r="BN11" s="659"/>
      <c r="BO11" s="695">
        <v>1</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713807</v>
      </c>
      <c r="CS11" s="658"/>
      <c r="CT11" s="658"/>
      <c r="CU11" s="658"/>
      <c r="CV11" s="658"/>
      <c r="CW11" s="658"/>
      <c r="CX11" s="658"/>
      <c r="CY11" s="659"/>
      <c r="CZ11" s="695">
        <v>6.1</v>
      </c>
      <c r="DA11" s="695"/>
      <c r="DB11" s="695"/>
      <c r="DC11" s="695"/>
      <c r="DD11" s="663">
        <v>76263</v>
      </c>
      <c r="DE11" s="658"/>
      <c r="DF11" s="658"/>
      <c r="DG11" s="658"/>
      <c r="DH11" s="658"/>
      <c r="DI11" s="658"/>
      <c r="DJ11" s="658"/>
      <c r="DK11" s="658"/>
      <c r="DL11" s="658"/>
      <c r="DM11" s="658"/>
      <c r="DN11" s="658"/>
      <c r="DO11" s="658"/>
      <c r="DP11" s="659"/>
      <c r="DQ11" s="663">
        <v>521444</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920604</v>
      </c>
      <c r="BH12" s="658"/>
      <c r="BI12" s="658"/>
      <c r="BJ12" s="658"/>
      <c r="BK12" s="658"/>
      <c r="BL12" s="658"/>
      <c r="BM12" s="658"/>
      <c r="BN12" s="659"/>
      <c r="BO12" s="695">
        <v>54.1</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608527</v>
      </c>
      <c r="CS12" s="658"/>
      <c r="CT12" s="658"/>
      <c r="CU12" s="658"/>
      <c r="CV12" s="658"/>
      <c r="CW12" s="658"/>
      <c r="CX12" s="658"/>
      <c r="CY12" s="659"/>
      <c r="CZ12" s="695">
        <v>5.2</v>
      </c>
      <c r="DA12" s="695"/>
      <c r="DB12" s="695"/>
      <c r="DC12" s="695"/>
      <c r="DD12" s="663">
        <v>8247</v>
      </c>
      <c r="DE12" s="658"/>
      <c r="DF12" s="658"/>
      <c r="DG12" s="658"/>
      <c r="DH12" s="658"/>
      <c r="DI12" s="658"/>
      <c r="DJ12" s="658"/>
      <c r="DK12" s="658"/>
      <c r="DL12" s="658"/>
      <c r="DM12" s="658"/>
      <c r="DN12" s="658"/>
      <c r="DO12" s="658"/>
      <c r="DP12" s="659"/>
      <c r="DQ12" s="663">
        <v>494858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918490</v>
      </c>
      <c r="BH13" s="658"/>
      <c r="BI13" s="658"/>
      <c r="BJ13" s="658"/>
      <c r="BK13" s="658"/>
      <c r="BL13" s="658"/>
      <c r="BM13" s="658"/>
      <c r="BN13" s="659"/>
      <c r="BO13" s="695">
        <v>54</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783737</v>
      </c>
      <c r="CS13" s="658"/>
      <c r="CT13" s="658"/>
      <c r="CU13" s="658"/>
      <c r="CV13" s="658"/>
      <c r="CW13" s="658"/>
      <c r="CX13" s="658"/>
      <c r="CY13" s="659"/>
      <c r="CZ13" s="695">
        <v>6.7</v>
      </c>
      <c r="DA13" s="695"/>
      <c r="DB13" s="695"/>
      <c r="DC13" s="695"/>
      <c r="DD13" s="663">
        <v>358805</v>
      </c>
      <c r="DE13" s="658"/>
      <c r="DF13" s="658"/>
      <c r="DG13" s="658"/>
      <c r="DH13" s="658"/>
      <c r="DI13" s="658"/>
      <c r="DJ13" s="658"/>
      <c r="DK13" s="658"/>
      <c r="DL13" s="658"/>
      <c r="DM13" s="658"/>
      <c r="DN13" s="658"/>
      <c r="DO13" s="658"/>
      <c r="DP13" s="659"/>
      <c r="DQ13" s="663">
        <v>475528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782</v>
      </c>
      <c r="S14" s="658"/>
      <c r="T14" s="658"/>
      <c r="U14" s="658"/>
      <c r="V14" s="658"/>
      <c r="W14" s="658"/>
      <c r="X14" s="658"/>
      <c r="Y14" s="659"/>
      <c r="Z14" s="695">
        <v>0</v>
      </c>
      <c r="AA14" s="695"/>
      <c r="AB14" s="695"/>
      <c r="AC14" s="695"/>
      <c r="AD14" s="696">
        <v>782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76871</v>
      </c>
      <c r="BH14" s="658"/>
      <c r="BI14" s="658"/>
      <c r="BJ14" s="658"/>
      <c r="BK14" s="658"/>
      <c r="BL14" s="658"/>
      <c r="BM14" s="658"/>
      <c r="BN14" s="659"/>
      <c r="BO14" s="695">
        <v>4.5</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471450</v>
      </c>
      <c r="CS14" s="658"/>
      <c r="CT14" s="658"/>
      <c r="CU14" s="658"/>
      <c r="CV14" s="658"/>
      <c r="CW14" s="658"/>
      <c r="CX14" s="658"/>
      <c r="CY14" s="659"/>
      <c r="CZ14" s="695">
        <v>4.0999999999999996</v>
      </c>
      <c r="DA14" s="695"/>
      <c r="DB14" s="695"/>
      <c r="DC14" s="695"/>
      <c r="DD14" s="663">
        <v>47544</v>
      </c>
      <c r="DE14" s="658"/>
      <c r="DF14" s="658"/>
      <c r="DG14" s="658"/>
      <c r="DH14" s="658"/>
      <c r="DI14" s="658"/>
      <c r="DJ14" s="658"/>
      <c r="DK14" s="658"/>
      <c r="DL14" s="658"/>
      <c r="DM14" s="658"/>
      <c r="DN14" s="658"/>
      <c r="DO14" s="658"/>
      <c r="DP14" s="659"/>
      <c r="DQ14" s="663">
        <v>424304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96389</v>
      </c>
      <c r="BH15" s="658"/>
      <c r="BI15" s="658"/>
      <c r="BJ15" s="658"/>
      <c r="BK15" s="658"/>
      <c r="BL15" s="658"/>
      <c r="BM15" s="658"/>
      <c r="BN15" s="659"/>
      <c r="BO15" s="695">
        <v>5.7</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1075123</v>
      </c>
      <c r="CS15" s="658"/>
      <c r="CT15" s="658"/>
      <c r="CU15" s="658"/>
      <c r="CV15" s="658"/>
      <c r="CW15" s="658"/>
      <c r="CX15" s="658"/>
      <c r="CY15" s="659"/>
      <c r="CZ15" s="695">
        <v>9.3000000000000007</v>
      </c>
      <c r="DA15" s="695"/>
      <c r="DB15" s="695"/>
      <c r="DC15" s="695"/>
      <c r="DD15" s="663">
        <v>221058</v>
      </c>
      <c r="DE15" s="658"/>
      <c r="DF15" s="658"/>
      <c r="DG15" s="658"/>
      <c r="DH15" s="658"/>
      <c r="DI15" s="658"/>
      <c r="DJ15" s="658"/>
      <c r="DK15" s="658"/>
      <c r="DL15" s="658"/>
      <c r="DM15" s="658"/>
      <c r="DN15" s="658"/>
      <c r="DO15" s="658"/>
      <c r="DP15" s="659"/>
      <c r="DQ15" s="663">
        <v>837329</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13517</v>
      </c>
      <c r="S16" s="658"/>
      <c r="T16" s="658"/>
      <c r="U16" s="658"/>
      <c r="V16" s="658"/>
      <c r="W16" s="658"/>
      <c r="X16" s="658"/>
      <c r="Y16" s="659"/>
      <c r="Z16" s="695">
        <v>0.1</v>
      </c>
      <c r="AA16" s="695"/>
      <c r="AB16" s="695"/>
      <c r="AC16" s="695"/>
      <c r="AD16" s="696">
        <v>13517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3972</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788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17214</v>
      </c>
      <c r="S17" s="658"/>
      <c r="T17" s="658"/>
      <c r="U17" s="658"/>
      <c r="V17" s="658"/>
      <c r="W17" s="658"/>
      <c r="X17" s="658"/>
      <c r="Y17" s="659"/>
      <c r="Z17" s="695">
        <v>0.1</v>
      </c>
      <c r="AA17" s="695"/>
      <c r="AB17" s="695"/>
      <c r="AC17" s="695"/>
      <c r="AD17" s="696">
        <v>17214</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1207528</v>
      </c>
      <c r="CS17" s="658"/>
      <c r="CT17" s="658"/>
      <c r="CU17" s="658"/>
      <c r="CV17" s="658"/>
      <c r="CW17" s="658"/>
      <c r="CX17" s="658"/>
      <c r="CY17" s="659"/>
      <c r="CZ17" s="695">
        <v>10.4</v>
      </c>
      <c r="DA17" s="695"/>
      <c r="DB17" s="695"/>
      <c r="DC17" s="695"/>
      <c r="DD17" s="663" t="s">
        <v>122</v>
      </c>
      <c r="DE17" s="658"/>
      <c r="DF17" s="658"/>
      <c r="DG17" s="658"/>
      <c r="DH17" s="658"/>
      <c r="DI17" s="658"/>
      <c r="DJ17" s="658"/>
      <c r="DK17" s="658"/>
      <c r="DL17" s="658"/>
      <c r="DM17" s="658"/>
      <c r="DN17" s="658"/>
      <c r="DO17" s="658"/>
      <c r="DP17" s="659"/>
      <c r="DQ17" s="663">
        <v>1189339</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11684</v>
      </c>
      <c r="S18" s="658"/>
      <c r="T18" s="658"/>
      <c r="U18" s="658"/>
      <c r="V18" s="658"/>
      <c r="W18" s="658"/>
      <c r="X18" s="658"/>
      <c r="Y18" s="659"/>
      <c r="Z18" s="695">
        <v>0.1</v>
      </c>
      <c r="AA18" s="695"/>
      <c r="AB18" s="695"/>
      <c r="AC18" s="695"/>
      <c r="AD18" s="696">
        <v>11684</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11317</v>
      </c>
      <c r="S19" s="658"/>
      <c r="T19" s="658"/>
      <c r="U19" s="658"/>
      <c r="V19" s="658"/>
      <c r="W19" s="658"/>
      <c r="X19" s="658"/>
      <c r="Y19" s="659"/>
      <c r="Z19" s="695">
        <v>0.1</v>
      </c>
      <c r="AA19" s="695"/>
      <c r="AB19" s="695"/>
      <c r="AC19" s="695"/>
      <c r="AD19" s="696">
        <v>11317</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367</v>
      </c>
      <c r="S20" s="658"/>
      <c r="T20" s="658"/>
      <c r="U20" s="658"/>
      <c r="V20" s="658"/>
      <c r="W20" s="658"/>
      <c r="X20" s="658"/>
      <c r="Y20" s="659"/>
      <c r="Z20" s="695">
        <v>0</v>
      </c>
      <c r="AA20" s="695"/>
      <c r="AB20" s="695"/>
      <c r="AC20" s="695"/>
      <c r="AD20" s="696">
        <v>367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11617568</v>
      </c>
      <c r="CS20" s="658"/>
      <c r="CT20" s="658"/>
      <c r="CU20" s="658"/>
      <c r="CV20" s="658"/>
      <c r="CW20" s="658"/>
      <c r="CX20" s="658"/>
      <c r="CY20" s="659"/>
      <c r="CZ20" s="695">
        <v>100</v>
      </c>
      <c r="DA20" s="695"/>
      <c r="DB20" s="695"/>
      <c r="DC20" s="695"/>
      <c r="DD20" s="663">
        <v>871886</v>
      </c>
      <c r="DE20" s="658"/>
      <c r="DF20" s="658"/>
      <c r="DG20" s="658"/>
      <c r="DH20" s="658"/>
      <c r="DI20" s="658"/>
      <c r="DJ20" s="658"/>
      <c r="DK20" s="658"/>
      <c r="DL20" s="658"/>
      <c r="DM20" s="658"/>
      <c r="DN20" s="658"/>
      <c r="DO20" s="658"/>
      <c r="DP20" s="659"/>
      <c r="DQ20" s="663">
        <v>8133886</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5012955</v>
      </c>
      <c r="S21" s="658"/>
      <c r="T21" s="658"/>
      <c r="U21" s="658"/>
      <c r="V21" s="658"/>
      <c r="W21" s="658"/>
      <c r="X21" s="658"/>
      <c r="Y21" s="659"/>
      <c r="Z21" s="695">
        <v>42.2</v>
      </c>
      <c r="AA21" s="695"/>
      <c r="AB21" s="695"/>
      <c r="AC21" s="695"/>
      <c r="AD21" s="696">
        <v>4431567</v>
      </c>
      <c r="AE21" s="696"/>
      <c r="AF21" s="696"/>
      <c r="AG21" s="696"/>
      <c r="AH21" s="696"/>
      <c r="AI21" s="696"/>
      <c r="AJ21" s="696"/>
      <c r="AK21" s="696"/>
      <c r="AL21" s="660">
        <v>65.7</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4431567</v>
      </c>
      <c r="S22" s="658"/>
      <c r="T22" s="658"/>
      <c r="U22" s="658"/>
      <c r="V22" s="658"/>
      <c r="W22" s="658"/>
      <c r="X22" s="658"/>
      <c r="Y22" s="659"/>
      <c r="Z22" s="695">
        <v>37.299999999999997</v>
      </c>
      <c r="AA22" s="695"/>
      <c r="AB22" s="695"/>
      <c r="AC22" s="695"/>
      <c r="AD22" s="696">
        <v>4431567</v>
      </c>
      <c r="AE22" s="696"/>
      <c r="AF22" s="696"/>
      <c r="AG22" s="696"/>
      <c r="AH22" s="696"/>
      <c r="AI22" s="696"/>
      <c r="AJ22" s="696"/>
      <c r="AK22" s="696"/>
      <c r="AL22" s="660">
        <v>65.7</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581381</v>
      </c>
      <c r="S23" s="658"/>
      <c r="T23" s="658"/>
      <c r="U23" s="658"/>
      <c r="V23" s="658"/>
      <c r="W23" s="658"/>
      <c r="X23" s="658"/>
      <c r="Y23" s="659"/>
      <c r="Z23" s="695">
        <v>4.9000000000000004</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7</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4917000</v>
      </c>
      <c r="CS24" s="713"/>
      <c r="CT24" s="713"/>
      <c r="CU24" s="713"/>
      <c r="CV24" s="713"/>
      <c r="CW24" s="713"/>
      <c r="CX24" s="713"/>
      <c r="CY24" s="738"/>
      <c r="CZ24" s="739">
        <v>42.3</v>
      </c>
      <c r="DA24" s="721"/>
      <c r="DB24" s="721"/>
      <c r="DC24" s="741"/>
      <c r="DD24" s="737">
        <v>3268038</v>
      </c>
      <c r="DE24" s="713"/>
      <c r="DF24" s="713"/>
      <c r="DG24" s="713"/>
      <c r="DH24" s="713"/>
      <c r="DI24" s="713"/>
      <c r="DJ24" s="713"/>
      <c r="DK24" s="738"/>
      <c r="DL24" s="737">
        <v>2702457</v>
      </c>
      <c r="DM24" s="713"/>
      <c r="DN24" s="713"/>
      <c r="DO24" s="713"/>
      <c r="DP24" s="713"/>
      <c r="DQ24" s="713"/>
      <c r="DR24" s="713"/>
      <c r="DS24" s="713"/>
      <c r="DT24" s="713"/>
      <c r="DU24" s="713"/>
      <c r="DV24" s="738"/>
      <c r="DW24" s="739">
        <v>39.9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7304566</v>
      </c>
      <c r="S25" s="658"/>
      <c r="T25" s="658"/>
      <c r="U25" s="658"/>
      <c r="V25" s="658"/>
      <c r="W25" s="658"/>
      <c r="X25" s="658"/>
      <c r="Y25" s="659"/>
      <c r="Z25" s="695">
        <v>61.4</v>
      </c>
      <c r="AA25" s="695"/>
      <c r="AB25" s="695"/>
      <c r="AC25" s="695"/>
      <c r="AD25" s="696">
        <v>6723178</v>
      </c>
      <c r="AE25" s="696"/>
      <c r="AF25" s="696"/>
      <c r="AG25" s="696"/>
      <c r="AH25" s="696"/>
      <c r="AI25" s="696"/>
      <c r="AJ25" s="696"/>
      <c r="AK25" s="696"/>
      <c r="AL25" s="660">
        <v>99.6</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1526451</v>
      </c>
      <c r="CS25" s="670"/>
      <c r="CT25" s="670"/>
      <c r="CU25" s="670"/>
      <c r="CV25" s="670"/>
      <c r="CW25" s="670"/>
      <c r="CX25" s="670"/>
      <c r="CY25" s="671"/>
      <c r="CZ25" s="660">
        <v>13.1</v>
      </c>
      <c r="DA25" s="672"/>
      <c r="DB25" s="672"/>
      <c r="DC25" s="673"/>
      <c r="DD25" s="663">
        <v>1459167</v>
      </c>
      <c r="DE25" s="670"/>
      <c r="DF25" s="670"/>
      <c r="DG25" s="670"/>
      <c r="DH25" s="670"/>
      <c r="DI25" s="670"/>
      <c r="DJ25" s="670"/>
      <c r="DK25" s="671"/>
      <c r="DL25" s="663">
        <v>1362158</v>
      </c>
      <c r="DM25" s="670"/>
      <c r="DN25" s="670"/>
      <c r="DO25" s="670"/>
      <c r="DP25" s="670"/>
      <c r="DQ25" s="670"/>
      <c r="DR25" s="670"/>
      <c r="DS25" s="670"/>
      <c r="DT25" s="670"/>
      <c r="DU25" s="670"/>
      <c r="DV25" s="671"/>
      <c r="DW25" s="660">
        <v>20.100000000000001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1798</v>
      </c>
      <c r="S26" s="658"/>
      <c r="T26" s="658"/>
      <c r="U26" s="658"/>
      <c r="V26" s="658"/>
      <c r="W26" s="658"/>
      <c r="X26" s="658"/>
      <c r="Y26" s="659"/>
      <c r="Z26" s="695">
        <v>0</v>
      </c>
      <c r="AA26" s="695"/>
      <c r="AB26" s="695"/>
      <c r="AC26" s="695"/>
      <c r="AD26" s="696">
        <v>1798</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992956</v>
      </c>
      <c r="CS26" s="658"/>
      <c r="CT26" s="658"/>
      <c r="CU26" s="658"/>
      <c r="CV26" s="658"/>
      <c r="CW26" s="658"/>
      <c r="CX26" s="658"/>
      <c r="CY26" s="659"/>
      <c r="CZ26" s="660">
        <v>8.5</v>
      </c>
      <c r="DA26" s="672"/>
      <c r="DB26" s="672"/>
      <c r="DC26" s="673"/>
      <c r="DD26" s="663">
        <v>925672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72899</v>
      </c>
      <c r="S27" s="658"/>
      <c r="T27" s="658"/>
      <c r="U27" s="658"/>
      <c r="V27" s="658"/>
      <c r="W27" s="658"/>
      <c r="X27" s="658"/>
      <c r="Y27" s="659"/>
      <c r="Z27" s="695">
        <v>0.6</v>
      </c>
      <c r="AA27" s="695"/>
      <c r="AB27" s="695"/>
      <c r="AC27" s="695"/>
      <c r="AD27" s="696">
        <v>12206</v>
      </c>
      <c r="AE27" s="696"/>
      <c r="AF27" s="696"/>
      <c r="AG27" s="696"/>
      <c r="AH27" s="696"/>
      <c r="AI27" s="696"/>
      <c r="AJ27" s="696"/>
      <c r="AK27" s="696"/>
      <c r="AL27" s="660">
        <v>0.2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1701822</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2183021</v>
      </c>
      <c r="CS27" s="670"/>
      <c r="CT27" s="670"/>
      <c r="CU27" s="670"/>
      <c r="CV27" s="670"/>
      <c r="CW27" s="670"/>
      <c r="CX27" s="670"/>
      <c r="CY27" s="671"/>
      <c r="CZ27" s="660">
        <v>18.8</v>
      </c>
      <c r="DA27" s="672"/>
      <c r="DB27" s="672"/>
      <c r="DC27" s="673"/>
      <c r="DD27" s="663">
        <v>619532</v>
      </c>
      <c r="DE27" s="670"/>
      <c r="DF27" s="670"/>
      <c r="DG27" s="670"/>
      <c r="DH27" s="670"/>
      <c r="DI27" s="670"/>
      <c r="DJ27" s="670"/>
      <c r="DK27" s="671"/>
      <c r="DL27" s="663">
        <v>150960</v>
      </c>
      <c r="DM27" s="670"/>
      <c r="DN27" s="670"/>
      <c r="DO27" s="670"/>
      <c r="DP27" s="670"/>
      <c r="DQ27" s="670"/>
      <c r="DR27" s="670"/>
      <c r="DS27" s="670"/>
      <c r="DT27" s="670"/>
      <c r="DU27" s="670"/>
      <c r="DV27" s="671"/>
      <c r="DW27" s="660">
        <v>2.2000000000000002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119501</v>
      </c>
      <c r="S28" s="658"/>
      <c r="T28" s="658"/>
      <c r="U28" s="658"/>
      <c r="V28" s="658"/>
      <c r="W28" s="658"/>
      <c r="X28" s="658"/>
      <c r="Y28" s="659"/>
      <c r="Z28" s="695">
        <v>1</v>
      </c>
      <c r="AA28" s="695"/>
      <c r="AB28" s="695"/>
      <c r="AC28" s="695"/>
      <c r="AD28" s="696">
        <v>3390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1207528</v>
      </c>
      <c r="CS28" s="658"/>
      <c r="CT28" s="658"/>
      <c r="CU28" s="658"/>
      <c r="CV28" s="658"/>
      <c r="CW28" s="658"/>
      <c r="CX28" s="658"/>
      <c r="CY28" s="659"/>
      <c r="CZ28" s="660">
        <v>10.4</v>
      </c>
      <c r="DA28" s="672"/>
      <c r="DB28" s="672"/>
      <c r="DC28" s="673"/>
      <c r="DD28" s="663">
        <v>1189339</v>
      </c>
      <c r="DE28" s="658"/>
      <c r="DF28" s="658"/>
      <c r="DG28" s="658"/>
      <c r="DH28" s="658"/>
      <c r="DI28" s="658"/>
      <c r="DJ28" s="658"/>
      <c r="DK28" s="659"/>
      <c r="DL28" s="663">
        <v>1189339</v>
      </c>
      <c r="DM28" s="658"/>
      <c r="DN28" s="658"/>
      <c r="DO28" s="658"/>
      <c r="DP28" s="658"/>
      <c r="DQ28" s="658"/>
      <c r="DR28" s="658"/>
      <c r="DS28" s="658"/>
      <c r="DT28" s="658"/>
      <c r="DU28" s="658"/>
      <c r="DV28" s="659"/>
      <c r="DW28" s="660">
        <v>17.5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10587</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1207528</v>
      </c>
      <c r="CS29" s="670"/>
      <c r="CT29" s="670"/>
      <c r="CU29" s="670"/>
      <c r="CV29" s="670"/>
      <c r="CW29" s="670"/>
      <c r="CX29" s="670"/>
      <c r="CY29" s="671"/>
      <c r="CZ29" s="660">
        <v>10.4</v>
      </c>
      <c r="DA29" s="672"/>
      <c r="DB29" s="672"/>
      <c r="DC29" s="673"/>
      <c r="DD29" s="663">
        <v>1189339</v>
      </c>
      <c r="DE29" s="670"/>
      <c r="DF29" s="670"/>
      <c r="DG29" s="670"/>
      <c r="DH29" s="670"/>
      <c r="DI29" s="670"/>
      <c r="DJ29" s="670"/>
      <c r="DK29" s="671"/>
      <c r="DL29" s="663">
        <v>1189339</v>
      </c>
      <c r="DM29" s="670"/>
      <c r="DN29" s="670"/>
      <c r="DO29" s="670"/>
      <c r="DP29" s="670"/>
      <c r="DQ29" s="670"/>
      <c r="DR29" s="670"/>
      <c r="DS29" s="670"/>
      <c r="DT29" s="670"/>
      <c r="DU29" s="670"/>
      <c r="DV29" s="671"/>
      <c r="DW29" s="660">
        <v>17.5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1580483</v>
      </c>
      <c r="S30" s="658"/>
      <c r="T30" s="658"/>
      <c r="U30" s="658"/>
      <c r="V30" s="658"/>
      <c r="W30" s="658"/>
      <c r="X30" s="658"/>
      <c r="Y30" s="659"/>
      <c r="Z30" s="695">
        <v>13.3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1171682</v>
      </c>
      <c r="CS30" s="658"/>
      <c r="CT30" s="658"/>
      <c r="CU30" s="658"/>
      <c r="CV30" s="658"/>
      <c r="CW30" s="658"/>
      <c r="CX30" s="658"/>
      <c r="CY30" s="659"/>
      <c r="CZ30" s="660">
        <v>10.1</v>
      </c>
      <c r="DA30" s="672"/>
      <c r="DB30" s="672"/>
      <c r="DC30" s="673"/>
      <c r="DD30" s="663">
        <v>1154340</v>
      </c>
      <c r="DE30" s="658"/>
      <c r="DF30" s="658"/>
      <c r="DG30" s="658"/>
      <c r="DH30" s="658"/>
      <c r="DI30" s="658"/>
      <c r="DJ30" s="658"/>
      <c r="DK30" s="659"/>
      <c r="DL30" s="663">
        <v>1154340</v>
      </c>
      <c r="DM30" s="658"/>
      <c r="DN30" s="658"/>
      <c r="DO30" s="658"/>
      <c r="DP30" s="658"/>
      <c r="DQ30" s="658"/>
      <c r="DR30" s="658"/>
      <c r="DS30" s="658"/>
      <c r="DT30" s="658"/>
      <c r="DU30" s="658"/>
      <c r="DV30" s="659"/>
      <c r="DW30" s="660">
        <v>17</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98.8</v>
      </c>
      <c r="BH31" s="720"/>
      <c r="BI31" s="720"/>
      <c r="BJ31" s="720"/>
      <c r="BK31" s="720"/>
      <c r="BL31" s="720"/>
      <c r="BM31" s="721">
        <v>96.1</v>
      </c>
      <c r="BN31" s="720"/>
      <c r="BO31" s="720"/>
      <c r="BP31" s="720"/>
      <c r="BQ31" s="722"/>
      <c r="BR31" s="719">
        <v>99</v>
      </c>
      <c r="BS31" s="720"/>
      <c r="BT31" s="720"/>
      <c r="BU31" s="720"/>
      <c r="BV31" s="720"/>
      <c r="BW31" s="720"/>
      <c r="BX31" s="721">
        <v>96.3</v>
      </c>
      <c r="BY31" s="720"/>
      <c r="BZ31" s="720"/>
      <c r="CA31" s="720"/>
      <c r="CB31" s="722"/>
      <c r="CD31" s="678"/>
      <c r="CE31" s="679"/>
      <c r="CF31" s="654" t="s">
        <v>300</v>
      </c>
      <c r="CG31" s="655"/>
      <c r="CH31" s="655"/>
      <c r="CI31" s="655"/>
      <c r="CJ31" s="655"/>
      <c r="CK31" s="655"/>
      <c r="CL31" s="655"/>
      <c r="CM31" s="655"/>
      <c r="CN31" s="655"/>
      <c r="CO31" s="655"/>
      <c r="CP31" s="655"/>
      <c r="CQ31" s="656"/>
      <c r="CR31" s="657">
        <v>35846</v>
      </c>
      <c r="CS31" s="670"/>
      <c r="CT31" s="670"/>
      <c r="CU31" s="670"/>
      <c r="CV31" s="670"/>
      <c r="CW31" s="670"/>
      <c r="CX31" s="670"/>
      <c r="CY31" s="671"/>
      <c r="CZ31" s="660">
        <v>0.3</v>
      </c>
      <c r="DA31" s="672"/>
      <c r="DB31" s="672"/>
      <c r="DC31" s="673"/>
      <c r="DD31" s="663">
        <v>34999</v>
      </c>
      <c r="DE31" s="670"/>
      <c r="DF31" s="670"/>
      <c r="DG31" s="670"/>
      <c r="DH31" s="670"/>
      <c r="DI31" s="670"/>
      <c r="DJ31" s="670"/>
      <c r="DK31" s="671"/>
      <c r="DL31" s="663">
        <v>34999</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779370</v>
      </c>
      <c r="S32" s="658"/>
      <c r="T32" s="658"/>
      <c r="U32" s="658"/>
      <c r="V32" s="658"/>
      <c r="W32" s="658"/>
      <c r="X32" s="658"/>
      <c r="Y32" s="659"/>
      <c r="Z32" s="695">
        <v>6.6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98.6</v>
      </c>
      <c r="BH32" s="670"/>
      <c r="BI32" s="670"/>
      <c r="BJ32" s="670"/>
      <c r="BK32" s="670"/>
      <c r="BL32" s="670"/>
      <c r="BM32" s="661">
        <v>96.3</v>
      </c>
      <c r="BN32" s="670"/>
      <c r="BO32" s="670"/>
      <c r="BP32" s="670"/>
      <c r="BQ32" s="693"/>
      <c r="BR32" s="723">
        <v>98.7</v>
      </c>
      <c r="BS32" s="670"/>
      <c r="BT32" s="670"/>
      <c r="BU32" s="670"/>
      <c r="BV32" s="670"/>
      <c r="BW32" s="670"/>
      <c r="BX32" s="661">
        <v>96.6</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113541</v>
      </c>
      <c r="S33" s="658"/>
      <c r="T33" s="658"/>
      <c r="U33" s="658"/>
      <c r="V33" s="658"/>
      <c r="W33" s="658"/>
      <c r="X33" s="658"/>
      <c r="Y33" s="659"/>
      <c r="Z33" s="695">
        <v>1</v>
      </c>
      <c r="AA33" s="695"/>
      <c r="AB33" s="695"/>
      <c r="AC33" s="695"/>
      <c r="AD33" s="696">
        <v>5096</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98.8</v>
      </c>
      <c r="BH33" s="642"/>
      <c r="BI33" s="642"/>
      <c r="BJ33" s="642"/>
      <c r="BK33" s="642"/>
      <c r="BL33" s="642"/>
      <c r="BM33" s="688">
        <v>95.6</v>
      </c>
      <c r="BN33" s="642"/>
      <c r="BO33" s="642"/>
      <c r="BP33" s="642"/>
      <c r="BQ33" s="705"/>
      <c r="BR33" s="718">
        <v>99</v>
      </c>
      <c r="BS33" s="642"/>
      <c r="BT33" s="642"/>
      <c r="BU33" s="642"/>
      <c r="BV33" s="642"/>
      <c r="BW33" s="642"/>
      <c r="BX33" s="688">
        <v>95.8</v>
      </c>
      <c r="BY33" s="642"/>
      <c r="BZ33" s="642"/>
      <c r="CA33" s="642"/>
      <c r="CB33" s="705"/>
      <c r="CD33" s="654" t="s">
        <v>307</v>
      </c>
      <c r="CE33" s="655"/>
      <c r="CF33" s="655"/>
      <c r="CG33" s="655"/>
      <c r="CH33" s="655"/>
      <c r="CI33" s="655"/>
      <c r="CJ33" s="655"/>
      <c r="CK33" s="655"/>
      <c r="CL33" s="655"/>
      <c r="CM33" s="655"/>
      <c r="CN33" s="655"/>
      <c r="CO33" s="655"/>
      <c r="CP33" s="655"/>
      <c r="CQ33" s="656"/>
      <c r="CR33" s="657">
        <v>5824710</v>
      </c>
      <c r="CS33" s="670"/>
      <c r="CT33" s="670"/>
      <c r="CU33" s="670"/>
      <c r="CV33" s="670"/>
      <c r="CW33" s="670"/>
      <c r="CX33" s="670"/>
      <c r="CY33" s="671"/>
      <c r="CZ33" s="660">
        <v>50.1</v>
      </c>
      <c r="DA33" s="672"/>
      <c r="DB33" s="672"/>
      <c r="DC33" s="673"/>
      <c r="DD33" s="663">
        <v>4530520</v>
      </c>
      <c r="DE33" s="670"/>
      <c r="DF33" s="670"/>
      <c r="DG33" s="670"/>
      <c r="DH33" s="670"/>
      <c r="DI33" s="670"/>
      <c r="DJ33" s="670"/>
      <c r="DK33" s="671"/>
      <c r="DL33" s="663">
        <v>2934963</v>
      </c>
      <c r="DM33" s="670"/>
      <c r="DN33" s="670"/>
      <c r="DO33" s="670"/>
      <c r="DP33" s="670"/>
      <c r="DQ33" s="670"/>
      <c r="DR33" s="670"/>
      <c r="DS33" s="670"/>
      <c r="DT33" s="670"/>
      <c r="DU33" s="670"/>
      <c r="DV33" s="671"/>
      <c r="DW33" s="660">
        <v>43.3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432860</v>
      </c>
      <c r="S34" s="658"/>
      <c r="T34" s="658"/>
      <c r="U34" s="658"/>
      <c r="V34" s="658"/>
      <c r="W34" s="658"/>
      <c r="X34" s="658"/>
      <c r="Y34" s="659"/>
      <c r="Z34" s="695">
        <v>3.6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2059581</v>
      </c>
      <c r="CS34" s="658"/>
      <c r="CT34" s="658"/>
      <c r="CU34" s="658"/>
      <c r="CV34" s="658"/>
      <c r="CW34" s="658"/>
      <c r="CX34" s="658"/>
      <c r="CY34" s="659"/>
      <c r="CZ34" s="660">
        <v>17.7</v>
      </c>
      <c r="DA34" s="672"/>
      <c r="DB34" s="672"/>
      <c r="DC34" s="673"/>
      <c r="DD34" s="663">
        <v>1645837</v>
      </c>
      <c r="DE34" s="658"/>
      <c r="DF34" s="658"/>
      <c r="DG34" s="658"/>
      <c r="DH34" s="658"/>
      <c r="DI34" s="658"/>
      <c r="DJ34" s="658"/>
      <c r="DK34" s="659"/>
      <c r="DL34" s="663">
        <v>908883</v>
      </c>
      <c r="DM34" s="658"/>
      <c r="DN34" s="658"/>
      <c r="DO34" s="658"/>
      <c r="DP34" s="658"/>
      <c r="DQ34" s="658"/>
      <c r="DR34" s="658"/>
      <c r="DS34" s="658"/>
      <c r="DT34" s="658"/>
      <c r="DU34" s="658"/>
      <c r="DV34" s="659"/>
      <c r="DW34" s="660">
        <v>13.4</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854476</v>
      </c>
      <c r="S35" s="658"/>
      <c r="T35" s="658"/>
      <c r="U35" s="658"/>
      <c r="V35" s="658"/>
      <c r="W35" s="658"/>
      <c r="X35" s="658"/>
      <c r="Y35" s="659"/>
      <c r="Z35" s="695">
        <v>7.2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176509</v>
      </c>
      <c r="CS35" s="670"/>
      <c r="CT35" s="670"/>
      <c r="CU35" s="670"/>
      <c r="CV35" s="670"/>
      <c r="CW35" s="670"/>
      <c r="CX35" s="670"/>
      <c r="CY35" s="671"/>
      <c r="CZ35" s="660">
        <v>1.5</v>
      </c>
      <c r="DA35" s="672"/>
      <c r="DB35" s="672"/>
      <c r="DC35" s="673"/>
      <c r="DD35" s="663">
        <v>176509</v>
      </c>
      <c r="DE35" s="670"/>
      <c r="DF35" s="670"/>
      <c r="DG35" s="670"/>
      <c r="DH35" s="670"/>
      <c r="DI35" s="670"/>
      <c r="DJ35" s="670"/>
      <c r="DK35" s="671"/>
      <c r="DL35" s="663">
        <v>67743</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121541</v>
      </c>
      <c r="S36" s="658"/>
      <c r="T36" s="658"/>
      <c r="U36" s="658"/>
      <c r="V36" s="658"/>
      <c r="W36" s="658"/>
      <c r="X36" s="658"/>
      <c r="Y36" s="659"/>
      <c r="Z36" s="695">
        <v>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1484519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2254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1695482</v>
      </c>
      <c r="CS36" s="658"/>
      <c r="CT36" s="658"/>
      <c r="CU36" s="658"/>
      <c r="CV36" s="658"/>
      <c r="CW36" s="658"/>
      <c r="CX36" s="658"/>
      <c r="CY36" s="659"/>
      <c r="CZ36" s="660">
        <v>14.6</v>
      </c>
      <c r="DA36" s="672"/>
      <c r="DB36" s="672"/>
      <c r="DC36" s="673"/>
      <c r="DD36" s="663">
        <v>1458329</v>
      </c>
      <c r="DE36" s="658"/>
      <c r="DF36" s="658"/>
      <c r="DG36" s="658"/>
      <c r="DH36" s="658"/>
      <c r="DI36" s="658"/>
      <c r="DJ36" s="658"/>
      <c r="DK36" s="659"/>
      <c r="DL36" s="663">
        <v>920652</v>
      </c>
      <c r="DM36" s="658"/>
      <c r="DN36" s="658"/>
      <c r="DO36" s="658"/>
      <c r="DP36" s="658"/>
      <c r="DQ36" s="658"/>
      <c r="DR36" s="658"/>
      <c r="DS36" s="658"/>
      <c r="DT36" s="658"/>
      <c r="DU36" s="658"/>
      <c r="DV36" s="659"/>
      <c r="DW36" s="660">
        <v>13.6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107119</v>
      </c>
      <c r="S37" s="658"/>
      <c r="T37" s="658"/>
      <c r="U37" s="658"/>
      <c r="V37" s="658"/>
      <c r="W37" s="658"/>
      <c r="X37" s="658"/>
      <c r="Y37" s="659"/>
      <c r="Z37" s="695">
        <v>0.9</v>
      </c>
      <c r="AA37" s="695"/>
      <c r="AB37" s="695"/>
      <c r="AC37" s="695"/>
      <c r="AD37" s="696">
        <v>1380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300000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-28170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667404</v>
      </c>
      <c r="CS37" s="670"/>
      <c r="CT37" s="670"/>
      <c r="CU37" s="670"/>
      <c r="CV37" s="670"/>
      <c r="CW37" s="670"/>
      <c r="CX37" s="670"/>
      <c r="CY37" s="671"/>
      <c r="CZ37" s="660">
        <v>5.7</v>
      </c>
      <c r="DA37" s="672"/>
      <c r="DB37" s="672"/>
      <c r="DC37" s="673"/>
      <c r="DD37" s="663">
        <v>632604</v>
      </c>
      <c r="DE37" s="670"/>
      <c r="DF37" s="670"/>
      <c r="DG37" s="670"/>
      <c r="DH37" s="670"/>
      <c r="DI37" s="670"/>
      <c r="DJ37" s="670"/>
      <c r="DK37" s="671"/>
      <c r="DL37" s="663">
        <v>632604</v>
      </c>
      <c r="DM37" s="670"/>
      <c r="DN37" s="670"/>
      <c r="DO37" s="670"/>
      <c r="DP37" s="670"/>
      <c r="DQ37" s="670"/>
      <c r="DR37" s="670"/>
      <c r="DS37" s="670"/>
      <c r="DT37" s="670"/>
      <c r="DU37" s="670"/>
      <c r="DV37" s="671"/>
      <c r="DW37" s="660">
        <v>9.3000000000000007</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393133</v>
      </c>
      <c r="S38" s="658"/>
      <c r="T38" s="658"/>
      <c r="U38" s="658"/>
      <c r="V38" s="658"/>
      <c r="W38" s="658"/>
      <c r="X38" s="658"/>
      <c r="Y38" s="659"/>
      <c r="Z38" s="695">
        <v>3.3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247904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2664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1227132</v>
      </c>
      <c r="CS38" s="658"/>
      <c r="CT38" s="658"/>
      <c r="CU38" s="658"/>
      <c r="CV38" s="658"/>
      <c r="CW38" s="658"/>
      <c r="CX38" s="658"/>
      <c r="CY38" s="659"/>
      <c r="CZ38" s="660">
        <v>10.6</v>
      </c>
      <c r="DA38" s="672"/>
      <c r="DB38" s="672"/>
      <c r="DC38" s="673"/>
      <c r="DD38" s="663">
        <v>1037685</v>
      </c>
      <c r="DE38" s="658"/>
      <c r="DF38" s="658"/>
      <c r="DG38" s="658"/>
      <c r="DH38" s="658"/>
      <c r="DI38" s="658"/>
      <c r="DJ38" s="658"/>
      <c r="DK38" s="659"/>
      <c r="DL38" s="663">
        <v>1037685</v>
      </c>
      <c r="DM38" s="658"/>
      <c r="DN38" s="658"/>
      <c r="DO38" s="658"/>
      <c r="DP38" s="658"/>
      <c r="DQ38" s="658"/>
      <c r="DR38" s="658"/>
      <c r="DS38" s="658"/>
      <c r="DT38" s="658"/>
      <c r="DU38" s="658"/>
      <c r="DV38" s="659"/>
      <c r="DW38" s="660">
        <v>15.3</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30823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4027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664406</v>
      </c>
      <c r="CS39" s="670"/>
      <c r="CT39" s="670"/>
      <c r="CU39" s="670"/>
      <c r="CV39" s="670"/>
      <c r="CW39" s="670"/>
      <c r="CX39" s="670"/>
      <c r="CY39" s="671"/>
      <c r="CZ39" s="660">
        <v>5.7</v>
      </c>
      <c r="DA39" s="672"/>
      <c r="DB39" s="672"/>
      <c r="DC39" s="673"/>
      <c r="DD39" s="663">
        <v>212160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30233</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9483</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1600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11891874</v>
      </c>
      <c r="S41" s="682"/>
      <c r="T41" s="682"/>
      <c r="U41" s="682"/>
      <c r="V41" s="682"/>
      <c r="W41" s="682"/>
      <c r="X41" s="682"/>
      <c r="Y41" s="685"/>
      <c r="Z41" s="686">
        <v>100</v>
      </c>
      <c r="AA41" s="686"/>
      <c r="AB41" s="686"/>
      <c r="AC41" s="686"/>
      <c r="AD41" s="687">
        <v>6747048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179358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716951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875858</v>
      </c>
      <c r="CS42" s="670"/>
      <c r="CT42" s="670"/>
      <c r="CU42" s="670"/>
      <c r="CV42" s="670"/>
      <c r="CW42" s="670"/>
      <c r="CX42" s="670"/>
      <c r="CY42" s="671"/>
      <c r="CZ42" s="660">
        <v>7.5</v>
      </c>
      <c r="DA42" s="672"/>
      <c r="DB42" s="672"/>
      <c r="DC42" s="673"/>
      <c r="DD42" s="663">
        <v>335328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30454</v>
      </c>
      <c r="CS43" s="670"/>
      <c r="CT43" s="670"/>
      <c r="CU43" s="670"/>
      <c r="CV43" s="670"/>
      <c r="CW43" s="670"/>
      <c r="CX43" s="670"/>
      <c r="CY43" s="671"/>
      <c r="CZ43" s="660">
        <v>0.3</v>
      </c>
      <c r="DA43" s="672"/>
      <c r="DB43" s="672"/>
      <c r="DC43" s="673"/>
      <c r="DD43" s="663">
        <v>30454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871886</v>
      </c>
      <c r="CS44" s="658"/>
      <c r="CT44" s="658"/>
      <c r="CU44" s="658"/>
      <c r="CV44" s="658"/>
      <c r="CW44" s="658"/>
      <c r="CX44" s="658"/>
      <c r="CY44" s="659"/>
      <c r="CZ44" s="660">
        <v>7.5</v>
      </c>
      <c r="DA44" s="661"/>
      <c r="DB44" s="661"/>
      <c r="DC44" s="662"/>
      <c r="DD44" s="663">
        <v>334540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357603</v>
      </c>
      <c r="CS45" s="670"/>
      <c r="CT45" s="670"/>
      <c r="CU45" s="670"/>
      <c r="CV45" s="670"/>
      <c r="CW45" s="670"/>
      <c r="CX45" s="670"/>
      <c r="CY45" s="671"/>
      <c r="CZ45" s="660">
        <v>3.1</v>
      </c>
      <c r="DA45" s="672"/>
      <c r="DB45" s="672"/>
      <c r="DC45" s="673"/>
      <c r="DD45" s="663">
        <v>33757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440515</v>
      </c>
      <c r="CS46" s="658"/>
      <c r="CT46" s="658"/>
      <c r="CU46" s="658"/>
      <c r="CV46" s="658"/>
      <c r="CW46" s="658"/>
      <c r="CX46" s="658"/>
      <c r="CY46" s="659"/>
      <c r="CZ46" s="660">
        <v>3.8</v>
      </c>
      <c r="DA46" s="661"/>
      <c r="DB46" s="661"/>
      <c r="DC46" s="662"/>
      <c r="DD46" s="663">
        <v>298915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3972</v>
      </c>
      <c r="CS47" s="670"/>
      <c r="CT47" s="670"/>
      <c r="CU47" s="670"/>
      <c r="CV47" s="670"/>
      <c r="CW47" s="670"/>
      <c r="CX47" s="670"/>
      <c r="CY47" s="671"/>
      <c r="CZ47" s="660">
        <v>0</v>
      </c>
      <c r="DA47" s="672"/>
      <c r="DB47" s="672"/>
      <c r="DC47" s="673"/>
      <c r="DD47" s="663">
        <v>788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11617568</v>
      </c>
      <c r="CS49" s="642"/>
      <c r="CT49" s="642"/>
      <c r="CU49" s="642"/>
      <c r="CV49" s="642"/>
      <c r="CW49" s="642"/>
      <c r="CX49" s="642"/>
      <c r="CY49" s="643"/>
      <c r="CZ49" s="644">
        <v>100</v>
      </c>
      <c r="DA49" s="645"/>
      <c r="DB49" s="645"/>
      <c r="DC49" s="646"/>
      <c r="DD49" s="647">
        <v>8133886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8bM0DnThu250trEocGdSu/9+H4zPRniQwoEivbNoRvHWkth1XsKvY7jVf8nZP3XBQaNoTR528l0MtK5JSe+1Wg==" saltValue="WY1F/fEE8R9W+aYIzN+M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1" t="s">
        <v>352</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2" t="s">
        <v>353</v>
      </c>
      <c r="DK2" s="1133"/>
      <c r="DL2" s="1133"/>
      <c r="DM2" s="1133"/>
      <c r="DN2" s="1133"/>
      <c r="DO2" s="1134"/>
      <c r="DP2" s="228"/>
      <c r="DQ2" s="1132" t="s">
        <v>354</v>
      </c>
      <c r="DR2" s="1133"/>
      <c r="DS2" s="1133"/>
      <c r="DT2" s="1133"/>
      <c r="DU2" s="1133"/>
      <c r="DV2" s="1133"/>
      <c r="DW2" s="1133"/>
      <c r="DX2" s="1133"/>
      <c r="DY2" s="1133"/>
      <c r="DZ2" s="113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0" t="s">
        <v>355</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5"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5" t="s">
        <v>371</v>
      </c>
      <c r="DH5" s="1126"/>
      <c r="DI5" s="1126"/>
      <c r="DJ5" s="1126"/>
      <c r="DK5" s="1127"/>
      <c r="DL5" s="1125" t="s">
        <v>372</v>
      </c>
      <c r="DM5" s="1126"/>
      <c r="DN5" s="1126"/>
      <c r="DO5" s="1126"/>
      <c r="DP5" s="1127"/>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6"/>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8"/>
      <c r="DH6" s="1129"/>
      <c r="DI6" s="1129"/>
      <c r="DJ6" s="1129"/>
      <c r="DK6" s="1130"/>
      <c r="DL6" s="1128"/>
      <c r="DM6" s="1129"/>
      <c r="DN6" s="1129"/>
      <c r="DO6" s="1129"/>
      <c r="DP6" s="1130"/>
      <c r="DQ6" s="1040"/>
      <c r="DR6" s="1041"/>
      <c r="DS6" s="1041"/>
      <c r="DT6" s="1041"/>
      <c r="DU6" s="1042"/>
      <c r="DV6" s="1040"/>
      <c r="DW6" s="1041"/>
      <c r="DX6" s="1041"/>
      <c r="DY6" s="1041"/>
      <c r="DZ6" s="1052"/>
      <c r="EA6" s="234"/>
    </row>
    <row r="7" spans="1:131" s="235" customFormat="1" ht="26.25" customHeight="1" thickTop="1" x14ac:dyDescent="0.15">
      <c r="A7" s="236">
        <v>1</v>
      </c>
      <c r="B7" s="1088" t="s">
        <v>374</v>
      </c>
      <c r="C7" s="1089"/>
      <c r="D7" s="1089"/>
      <c r="E7" s="1089"/>
      <c r="F7" s="1089"/>
      <c r="G7" s="1089"/>
      <c r="H7" s="1089"/>
      <c r="I7" s="1089"/>
      <c r="J7" s="1089"/>
      <c r="K7" s="1089"/>
      <c r="L7" s="1089"/>
      <c r="M7" s="1089"/>
      <c r="N7" s="1089"/>
      <c r="O7" s="1089"/>
      <c r="P7" s="1090"/>
      <c r="Q7" s="1143">
        <v>11781</v>
      </c>
      <c r="R7" s="1144"/>
      <c r="S7" s="1144"/>
      <c r="T7" s="1144"/>
      <c r="U7" s="1144"/>
      <c r="V7" s="1144">
        <v>11370</v>
      </c>
      <c r="W7" s="1144"/>
      <c r="X7" s="1144"/>
      <c r="Y7" s="1144"/>
      <c r="Z7" s="1144"/>
      <c r="AA7" s="1144">
        <f>Q7-V7</f>
        <v>411</v>
      </c>
      <c r="AB7" s="1144"/>
      <c r="AC7" s="1144"/>
      <c r="AD7" s="1144"/>
      <c r="AE7" s="1145"/>
      <c r="AF7" s="1146">
        <v>238</v>
      </c>
      <c r="AG7" s="1147"/>
      <c r="AH7" s="1147"/>
      <c r="AI7" s="1147"/>
      <c r="AJ7" s="1148"/>
      <c r="AK7" s="1149">
        <v>854</v>
      </c>
      <c r="AL7" s="1150"/>
      <c r="AM7" s="1150"/>
      <c r="AN7" s="1150"/>
      <c r="AO7" s="1150"/>
      <c r="AP7" s="1150">
        <v>11576</v>
      </c>
      <c r="AQ7" s="1150"/>
      <c r="AR7" s="1150"/>
      <c r="AS7" s="1150"/>
      <c r="AT7" s="1150"/>
      <c r="AU7" s="1151"/>
      <c r="AV7" s="1151"/>
      <c r="AW7" s="1151"/>
      <c r="AX7" s="1151"/>
      <c r="AY7" s="1152"/>
      <c r="AZ7" s="232"/>
      <c r="BA7" s="232"/>
      <c r="BB7" s="232"/>
      <c r="BC7" s="232"/>
      <c r="BD7" s="232"/>
      <c r="BE7" s="233"/>
      <c r="BF7" s="233"/>
      <c r="BG7" s="233"/>
      <c r="BH7" s="233"/>
      <c r="BI7" s="233"/>
      <c r="BJ7" s="233"/>
      <c r="BK7" s="233"/>
      <c r="BL7" s="233"/>
      <c r="BM7" s="233"/>
      <c r="BN7" s="233"/>
      <c r="BO7" s="233"/>
      <c r="BP7" s="233"/>
      <c r="BQ7" s="236">
        <v>1</v>
      </c>
      <c r="BR7" s="237"/>
      <c r="BS7" s="1140" t="s">
        <v>564</v>
      </c>
      <c r="BT7" s="1141"/>
      <c r="BU7" s="1141"/>
      <c r="BV7" s="1141"/>
      <c r="BW7" s="1141"/>
      <c r="BX7" s="1141"/>
      <c r="BY7" s="1141"/>
      <c r="BZ7" s="1141"/>
      <c r="CA7" s="1141"/>
      <c r="CB7" s="1141"/>
      <c r="CC7" s="1141"/>
      <c r="CD7" s="1141"/>
      <c r="CE7" s="1141"/>
      <c r="CF7" s="1141"/>
      <c r="CG7" s="1153"/>
      <c r="CH7" s="1137">
        <v>25</v>
      </c>
      <c r="CI7" s="1138"/>
      <c r="CJ7" s="1138"/>
      <c r="CK7" s="1138"/>
      <c r="CL7" s="1139"/>
      <c r="CM7" s="1137">
        <v>72</v>
      </c>
      <c r="CN7" s="1138"/>
      <c r="CO7" s="1138"/>
      <c r="CP7" s="1138"/>
      <c r="CQ7" s="1139"/>
      <c r="CR7" s="1137">
        <v>10</v>
      </c>
      <c r="CS7" s="1138"/>
      <c r="CT7" s="1138"/>
      <c r="CU7" s="1138"/>
      <c r="CV7" s="1139"/>
      <c r="CW7" s="1137">
        <v>0</v>
      </c>
      <c r="CX7" s="1138"/>
      <c r="CY7" s="1138"/>
      <c r="CZ7" s="1138"/>
      <c r="DA7" s="1139"/>
      <c r="DB7" s="1137" t="s">
        <v>565</v>
      </c>
      <c r="DC7" s="1138"/>
      <c r="DD7" s="1138"/>
      <c r="DE7" s="1138"/>
      <c r="DF7" s="1139"/>
      <c r="DG7" s="1137" t="s">
        <v>565</v>
      </c>
      <c r="DH7" s="1138"/>
      <c r="DI7" s="1138"/>
      <c r="DJ7" s="1138"/>
      <c r="DK7" s="1139"/>
      <c r="DL7" s="1137" t="s">
        <v>565</v>
      </c>
      <c r="DM7" s="1138"/>
      <c r="DN7" s="1138"/>
      <c r="DO7" s="1138"/>
      <c r="DP7" s="1139"/>
      <c r="DQ7" s="1137" t="s">
        <v>565</v>
      </c>
      <c r="DR7" s="1138"/>
      <c r="DS7" s="1138"/>
      <c r="DT7" s="1138"/>
      <c r="DU7" s="1139"/>
      <c r="DV7" s="1140"/>
      <c r="DW7" s="1141"/>
      <c r="DX7" s="1141"/>
      <c r="DY7" s="1141"/>
      <c r="DZ7" s="1142"/>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58</v>
      </c>
      <c r="R8" s="1075"/>
      <c r="S8" s="1075"/>
      <c r="T8" s="1075"/>
      <c r="U8" s="1075"/>
      <c r="V8" s="1075">
        <v>166</v>
      </c>
      <c r="W8" s="1075"/>
      <c r="X8" s="1075"/>
      <c r="Y8" s="1075"/>
      <c r="Z8" s="1075"/>
      <c r="AA8" s="1075">
        <f>Q8-V8</f>
        <v>-108</v>
      </c>
      <c r="AB8" s="1075"/>
      <c r="AC8" s="1075"/>
      <c r="AD8" s="1075"/>
      <c r="AE8" s="1076"/>
      <c r="AF8" s="1071" t="s">
        <v>122</v>
      </c>
      <c r="AG8" s="1072"/>
      <c r="AH8" s="1072"/>
      <c r="AI8" s="1072"/>
      <c r="AJ8" s="1073"/>
      <c r="AK8" s="1121">
        <v>108</v>
      </c>
      <c r="AL8" s="1122"/>
      <c r="AM8" s="1122"/>
      <c r="AN8" s="1122"/>
      <c r="AO8" s="1122"/>
      <c r="AP8" s="1122" t="s">
        <v>566</v>
      </c>
      <c r="AQ8" s="1122"/>
      <c r="AR8" s="1122"/>
      <c r="AS8" s="1122"/>
      <c r="AT8" s="1122"/>
      <c r="AU8" s="1123"/>
      <c r="AV8" s="1123"/>
      <c r="AW8" s="1123"/>
      <c r="AX8" s="1123"/>
      <c r="AY8" s="1124"/>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53</v>
      </c>
      <c r="R9" s="1075"/>
      <c r="S9" s="1075"/>
      <c r="T9" s="1075"/>
      <c r="U9" s="1075"/>
      <c r="V9" s="1075">
        <v>81</v>
      </c>
      <c r="W9" s="1075"/>
      <c r="X9" s="1075"/>
      <c r="Y9" s="1075"/>
      <c r="Z9" s="1075"/>
      <c r="AA9" s="1075">
        <f>Q9-V9</f>
        <v>-28</v>
      </c>
      <c r="AB9" s="1075"/>
      <c r="AC9" s="1075"/>
      <c r="AD9" s="1075"/>
      <c r="AE9" s="1076"/>
      <c r="AF9" s="1071">
        <v>1</v>
      </c>
      <c r="AG9" s="1072"/>
      <c r="AH9" s="1072"/>
      <c r="AI9" s="1072"/>
      <c r="AJ9" s="1073"/>
      <c r="AK9" s="1121">
        <v>29</v>
      </c>
      <c r="AL9" s="1122"/>
      <c r="AM9" s="1122"/>
      <c r="AN9" s="1122"/>
      <c r="AO9" s="1122"/>
      <c r="AP9" s="1122" t="s">
        <v>566</v>
      </c>
      <c r="AQ9" s="1122"/>
      <c r="AR9" s="1122"/>
      <c r="AS9" s="1122"/>
      <c r="AT9" s="1122"/>
      <c r="AU9" s="1123"/>
      <c r="AV9" s="1123"/>
      <c r="AW9" s="1123"/>
      <c r="AX9" s="1123"/>
      <c r="AY9" s="1124"/>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21"/>
      <c r="AL10" s="1122"/>
      <c r="AM10" s="1122"/>
      <c r="AN10" s="1122"/>
      <c r="AO10" s="1122"/>
      <c r="AP10" s="1122"/>
      <c r="AQ10" s="1122"/>
      <c r="AR10" s="1122"/>
      <c r="AS10" s="1122"/>
      <c r="AT10" s="1122"/>
      <c r="AU10" s="1123"/>
      <c r="AV10" s="1123"/>
      <c r="AW10" s="1123"/>
      <c r="AX10" s="1123"/>
      <c r="AY10" s="1124"/>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21"/>
      <c r="AL11" s="1122"/>
      <c r="AM11" s="1122"/>
      <c r="AN11" s="1122"/>
      <c r="AO11" s="1122"/>
      <c r="AP11" s="1122"/>
      <c r="AQ11" s="1122"/>
      <c r="AR11" s="1122"/>
      <c r="AS11" s="1122"/>
      <c r="AT11" s="1122"/>
      <c r="AU11" s="1123"/>
      <c r="AV11" s="1123"/>
      <c r="AW11" s="1123"/>
      <c r="AX11" s="1123"/>
      <c r="AY11" s="1124"/>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21"/>
      <c r="AL12" s="1122"/>
      <c r="AM12" s="1122"/>
      <c r="AN12" s="1122"/>
      <c r="AO12" s="1122"/>
      <c r="AP12" s="1122"/>
      <c r="AQ12" s="1122"/>
      <c r="AR12" s="1122"/>
      <c r="AS12" s="1122"/>
      <c r="AT12" s="1122"/>
      <c r="AU12" s="1123"/>
      <c r="AV12" s="1123"/>
      <c r="AW12" s="1123"/>
      <c r="AX12" s="1123"/>
      <c r="AY12" s="1124"/>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21"/>
      <c r="AL13" s="1122"/>
      <c r="AM13" s="1122"/>
      <c r="AN13" s="1122"/>
      <c r="AO13" s="1122"/>
      <c r="AP13" s="1122"/>
      <c r="AQ13" s="1122"/>
      <c r="AR13" s="1122"/>
      <c r="AS13" s="1122"/>
      <c r="AT13" s="1122"/>
      <c r="AU13" s="1123"/>
      <c r="AV13" s="1123"/>
      <c r="AW13" s="1123"/>
      <c r="AX13" s="1123"/>
      <c r="AY13" s="1124"/>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21"/>
      <c r="AL14" s="1122"/>
      <c r="AM14" s="1122"/>
      <c r="AN14" s="1122"/>
      <c r="AO14" s="1122"/>
      <c r="AP14" s="1122"/>
      <c r="AQ14" s="1122"/>
      <c r="AR14" s="1122"/>
      <c r="AS14" s="1122"/>
      <c r="AT14" s="1122"/>
      <c r="AU14" s="1123"/>
      <c r="AV14" s="1123"/>
      <c r="AW14" s="1123"/>
      <c r="AX14" s="1123"/>
      <c r="AY14" s="1124"/>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21"/>
      <c r="AL15" s="1122"/>
      <c r="AM15" s="1122"/>
      <c r="AN15" s="1122"/>
      <c r="AO15" s="1122"/>
      <c r="AP15" s="1122"/>
      <c r="AQ15" s="1122"/>
      <c r="AR15" s="1122"/>
      <c r="AS15" s="1122"/>
      <c r="AT15" s="1122"/>
      <c r="AU15" s="1123"/>
      <c r="AV15" s="1123"/>
      <c r="AW15" s="1123"/>
      <c r="AX15" s="1123"/>
      <c r="AY15" s="1124"/>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21"/>
      <c r="AL16" s="1122"/>
      <c r="AM16" s="1122"/>
      <c r="AN16" s="1122"/>
      <c r="AO16" s="1122"/>
      <c r="AP16" s="1122"/>
      <c r="AQ16" s="1122"/>
      <c r="AR16" s="1122"/>
      <c r="AS16" s="1122"/>
      <c r="AT16" s="1122"/>
      <c r="AU16" s="1123"/>
      <c r="AV16" s="1123"/>
      <c r="AW16" s="1123"/>
      <c r="AX16" s="1123"/>
      <c r="AY16" s="1124"/>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21"/>
      <c r="AL17" s="1122"/>
      <c r="AM17" s="1122"/>
      <c r="AN17" s="1122"/>
      <c r="AO17" s="1122"/>
      <c r="AP17" s="1122"/>
      <c r="AQ17" s="1122"/>
      <c r="AR17" s="1122"/>
      <c r="AS17" s="1122"/>
      <c r="AT17" s="1122"/>
      <c r="AU17" s="1123"/>
      <c r="AV17" s="1123"/>
      <c r="AW17" s="1123"/>
      <c r="AX17" s="1123"/>
      <c r="AY17" s="1124"/>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21"/>
      <c r="AL18" s="1122"/>
      <c r="AM18" s="1122"/>
      <c r="AN18" s="1122"/>
      <c r="AO18" s="1122"/>
      <c r="AP18" s="1122"/>
      <c r="AQ18" s="1122"/>
      <c r="AR18" s="1122"/>
      <c r="AS18" s="1122"/>
      <c r="AT18" s="1122"/>
      <c r="AU18" s="1123"/>
      <c r="AV18" s="1123"/>
      <c r="AW18" s="1123"/>
      <c r="AX18" s="1123"/>
      <c r="AY18" s="1124"/>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21"/>
      <c r="AL19" s="1122"/>
      <c r="AM19" s="1122"/>
      <c r="AN19" s="1122"/>
      <c r="AO19" s="1122"/>
      <c r="AP19" s="1122"/>
      <c r="AQ19" s="1122"/>
      <c r="AR19" s="1122"/>
      <c r="AS19" s="1122"/>
      <c r="AT19" s="1122"/>
      <c r="AU19" s="1123"/>
      <c r="AV19" s="1123"/>
      <c r="AW19" s="1123"/>
      <c r="AX19" s="1123"/>
      <c r="AY19" s="1124"/>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21"/>
      <c r="AL20" s="1122"/>
      <c r="AM20" s="1122"/>
      <c r="AN20" s="1122"/>
      <c r="AO20" s="1122"/>
      <c r="AP20" s="1122"/>
      <c r="AQ20" s="1122"/>
      <c r="AR20" s="1122"/>
      <c r="AS20" s="1122"/>
      <c r="AT20" s="1122"/>
      <c r="AU20" s="1123"/>
      <c r="AV20" s="1123"/>
      <c r="AW20" s="1123"/>
      <c r="AX20" s="1123"/>
      <c r="AY20" s="1124"/>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21"/>
      <c r="AL21" s="1122"/>
      <c r="AM21" s="1122"/>
      <c r="AN21" s="1122"/>
      <c r="AO21" s="1122"/>
      <c r="AP21" s="1122"/>
      <c r="AQ21" s="1122"/>
      <c r="AR21" s="1122"/>
      <c r="AS21" s="1122"/>
      <c r="AT21" s="1122"/>
      <c r="AU21" s="1123"/>
      <c r="AV21" s="1123"/>
      <c r="AW21" s="1123"/>
      <c r="AX21" s="1123"/>
      <c r="AY21" s="1124"/>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14"/>
      <c r="R22" s="1115"/>
      <c r="S22" s="1115"/>
      <c r="T22" s="1115"/>
      <c r="U22" s="1115"/>
      <c r="V22" s="1115"/>
      <c r="W22" s="1115"/>
      <c r="X22" s="1115"/>
      <c r="Y22" s="1115"/>
      <c r="Z22" s="1115"/>
      <c r="AA22" s="1115"/>
      <c r="AB22" s="1115"/>
      <c r="AC22" s="1115"/>
      <c r="AD22" s="1115"/>
      <c r="AE22" s="1116"/>
      <c r="AF22" s="1071"/>
      <c r="AG22" s="1072"/>
      <c r="AH22" s="1072"/>
      <c r="AI22" s="1072"/>
      <c r="AJ22" s="1073"/>
      <c r="AK22" s="1117"/>
      <c r="AL22" s="1118"/>
      <c r="AM22" s="1118"/>
      <c r="AN22" s="1118"/>
      <c r="AO22" s="1118"/>
      <c r="AP22" s="1118"/>
      <c r="AQ22" s="1118"/>
      <c r="AR22" s="1118"/>
      <c r="AS22" s="1118"/>
      <c r="AT22" s="1118"/>
      <c r="AU22" s="1119"/>
      <c r="AV22" s="1119"/>
      <c r="AW22" s="1119"/>
      <c r="AX22" s="1119"/>
      <c r="AY22" s="1120"/>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8">
        <f>Q7+Q8+Q9</f>
        <v>11892</v>
      </c>
      <c r="R23" s="1102"/>
      <c r="S23" s="1102"/>
      <c r="T23" s="1102"/>
      <c r="U23" s="1102"/>
      <c r="V23" s="1102">
        <f>V7+V8+V9</f>
        <v>11617</v>
      </c>
      <c r="W23" s="1102"/>
      <c r="X23" s="1102"/>
      <c r="Y23" s="1102"/>
      <c r="Z23" s="1102"/>
      <c r="AA23" s="1102">
        <f>AA7+AA8+AA9</f>
        <v>275</v>
      </c>
      <c r="AB23" s="1102"/>
      <c r="AC23" s="1102"/>
      <c r="AD23" s="1102"/>
      <c r="AE23" s="1109"/>
      <c r="AF23" s="1110">
        <v>239</v>
      </c>
      <c r="AG23" s="1102"/>
      <c r="AH23" s="1102"/>
      <c r="AI23" s="1102"/>
      <c r="AJ23" s="1111"/>
      <c r="AK23" s="1112"/>
      <c r="AL23" s="1113"/>
      <c r="AM23" s="1113"/>
      <c r="AN23" s="1113"/>
      <c r="AO23" s="1113"/>
      <c r="AP23" s="1102">
        <v>11576</v>
      </c>
      <c r="AQ23" s="1102"/>
      <c r="AR23" s="1102"/>
      <c r="AS23" s="1102"/>
      <c r="AT23" s="1102"/>
      <c r="AU23" s="1103"/>
      <c r="AV23" s="1103"/>
      <c r="AW23" s="1103"/>
      <c r="AX23" s="1103"/>
      <c r="AY23" s="1104"/>
      <c r="AZ23" s="1105" t="s">
        <v>122</v>
      </c>
      <c r="BA23" s="1106"/>
      <c r="BB23" s="1106"/>
      <c r="BC23" s="1106"/>
      <c r="BD23" s="1107"/>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101" t="s">
        <v>380</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100" t="s">
        <v>381</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6" t="s">
        <v>385</v>
      </c>
      <c r="AG26" s="1044"/>
      <c r="AH26" s="1044"/>
      <c r="AI26" s="1044"/>
      <c r="AJ26" s="1097"/>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8"/>
      <c r="AG27" s="1047"/>
      <c r="AH27" s="1047"/>
      <c r="AI27" s="1047"/>
      <c r="AJ27" s="1099"/>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8" t="s">
        <v>390</v>
      </c>
      <c r="C28" s="1089"/>
      <c r="D28" s="1089"/>
      <c r="E28" s="1089"/>
      <c r="F28" s="1089"/>
      <c r="G28" s="1089"/>
      <c r="H28" s="1089"/>
      <c r="I28" s="1089"/>
      <c r="J28" s="1089"/>
      <c r="K28" s="1089"/>
      <c r="L28" s="1089"/>
      <c r="M28" s="1089"/>
      <c r="N28" s="1089"/>
      <c r="O28" s="1089"/>
      <c r="P28" s="1090"/>
      <c r="Q28" s="1091">
        <v>2233</v>
      </c>
      <c r="R28" s="1092"/>
      <c r="S28" s="1092"/>
      <c r="T28" s="1092"/>
      <c r="U28" s="1092"/>
      <c r="V28" s="1092">
        <v>2231</v>
      </c>
      <c r="W28" s="1092"/>
      <c r="X28" s="1092"/>
      <c r="Y28" s="1092"/>
      <c r="Z28" s="1092"/>
      <c r="AA28" s="1092">
        <f>Q28-V28</f>
        <v>2</v>
      </c>
      <c r="AB28" s="1092"/>
      <c r="AC28" s="1092"/>
      <c r="AD28" s="1092"/>
      <c r="AE28" s="1093"/>
      <c r="AF28" s="1094">
        <v>2</v>
      </c>
      <c r="AG28" s="1092"/>
      <c r="AH28" s="1092"/>
      <c r="AI28" s="1092"/>
      <c r="AJ28" s="1095"/>
      <c r="AK28" s="1081">
        <v>199</v>
      </c>
      <c r="AL28" s="1082"/>
      <c r="AM28" s="1082"/>
      <c r="AN28" s="1082"/>
      <c r="AO28" s="1082"/>
      <c r="AP28" s="1082" t="s">
        <v>492</v>
      </c>
      <c r="AQ28" s="1082"/>
      <c r="AR28" s="1082"/>
      <c r="AS28" s="1082"/>
      <c r="AT28" s="1082"/>
      <c r="AU28" s="1082" t="s">
        <v>492</v>
      </c>
      <c r="AV28" s="1082"/>
      <c r="AW28" s="1082"/>
      <c r="AX28" s="1082"/>
      <c r="AY28" s="1082"/>
      <c r="AZ28" s="1083" t="s">
        <v>565</v>
      </c>
      <c r="BA28" s="1084"/>
      <c r="BB28" s="1084"/>
      <c r="BC28" s="1084"/>
      <c r="BD28" s="1085"/>
      <c r="BE28" s="1086"/>
      <c r="BF28" s="1086"/>
      <c r="BG28" s="1086"/>
      <c r="BH28" s="1086"/>
      <c r="BI28" s="1087"/>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2796</v>
      </c>
      <c r="R29" s="1075"/>
      <c r="S29" s="1075"/>
      <c r="T29" s="1075"/>
      <c r="U29" s="1075"/>
      <c r="V29" s="1075">
        <v>2694</v>
      </c>
      <c r="W29" s="1075"/>
      <c r="X29" s="1075"/>
      <c r="Y29" s="1075"/>
      <c r="Z29" s="1075"/>
      <c r="AA29" s="1076">
        <f>Q29-V29</f>
        <v>102</v>
      </c>
      <c r="AB29" s="1072"/>
      <c r="AC29" s="1072"/>
      <c r="AD29" s="1072"/>
      <c r="AE29" s="1073"/>
      <c r="AF29" s="1071">
        <v>102</v>
      </c>
      <c r="AG29" s="1072"/>
      <c r="AH29" s="1072"/>
      <c r="AI29" s="1072"/>
      <c r="AJ29" s="1073"/>
      <c r="AK29" s="1016">
        <v>401</v>
      </c>
      <c r="AL29" s="1007"/>
      <c r="AM29" s="1007"/>
      <c r="AN29" s="1007"/>
      <c r="AO29" s="1007"/>
      <c r="AP29" s="1007" t="s">
        <v>492</v>
      </c>
      <c r="AQ29" s="1007"/>
      <c r="AR29" s="1007"/>
      <c r="AS29" s="1007"/>
      <c r="AT29" s="1007"/>
      <c r="AU29" s="1007" t="s">
        <v>492</v>
      </c>
      <c r="AV29" s="1007"/>
      <c r="AW29" s="1007"/>
      <c r="AX29" s="1007"/>
      <c r="AY29" s="1007"/>
      <c r="AZ29" s="1078" t="s">
        <v>565</v>
      </c>
      <c r="BA29" s="1079"/>
      <c r="BB29" s="1079"/>
      <c r="BC29" s="1079"/>
      <c r="BD29" s="1080"/>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269</v>
      </c>
      <c r="R30" s="1075"/>
      <c r="S30" s="1075"/>
      <c r="T30" s="1075"/>
      <c r="U30" s="1075"/>
      <c r="V30" s="1075">
        <v>269</v>
      </c>
      <c r="W30" s="1075"/>
      <c r="X30" s="1075"/>
      <c r="Y30" s="1075"/>
      <c r="Z30" s="1075"/>
      <c r="AA30" s="1076" t="s">
        <v>565</v>
      </c>
      <c r="AB30" s="1072"/>
      <c r="AC30" s="1072"/>
      <c r="AD30" s="1072"/>
      <c r="AE30" s="1073"/>
      <c r="AF30" s="1071">
        <v>0</v>
      </c>
      <c r="AG30" s="1072"/>
      <c r="AH30" s="1072"/>
      <c r="AI30" s="1072"/>
      <c r="AJ30" s="1073"/>
      <c r="AK30" s="1016">
        <v>88</v>
      </c>
      <c r="AL30" s="1007"/>
      <c r="AM30" s="1007"/>
      <c r="AN30" s="1007"/>
      <c r="AO30" s="1007"/>
      <c r="AP30" s="1007" t="s">
        <v>492</v>
      </c>
      <c r="AQ30" s="1007"/>
      <c r="AR30" s="1007"/>
      <c r="AS30" s="1007"/>
      <c r="AT30" s="1007"/>
      <c r="AU30" s="1007" t="s">
        <v>492</v>
      </c>
      <c r="AV30" s="1007"/>
      <c r="AW30" s="1007"/>
      <c r="AX30" s="1007"/>
      <c r="AY30" s="1007"/>
      <c r="AZ30" s="1078" t="s">
        <v>565</v>
      </c>
      <c r="BA30" s="1079"/>
      <c r="BB30" s="1079"/>
      <c r="BC30" s="1079"/>
      <c r="BD30" s="1080"/>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5</v>
      </c>
      <c r="R31" s="1075"/>
      <c r="S31" s="1075"/>
      <c r="T31" s="1075"/>
      <c r="U31" s="1075"/>
      <c r="V31" s="1075">
        <v>5</v>
      </c>
      <c r="W31" s="1075"/>
      <c r="X31" s="1075"/>
      <c r="Y31" s="1075"/>
      <c r="Z31" s="1075"/>
      <c r="AA31" s="1076" t="s">
        <v>492</v>
      </c>
      <c r="AB31" s="1072"/>
      <c r="AC31" s="1072"/>
      <c r="AD31" s="1072"/>
      <c r="AE31" s="1073"/>
      <c r="AF31" s="1071" t="s">
        <v>122</v>
      </c>
      <c r="AG31" s="1072"/>
      <c r="AH31" s="1072"/>
      <c r="AI31" s="1072"/>
      <c r="AJ31" s="1073"/>
      <c r="AK31" s="1016">
        <v>1</v>
      </c>
      <c r="AL31" s="1007"/>
      <c r="AM31" s="1007"/>
      <c r="AN31" s="1007"/>
      <c r="AO31" s="1007"/>
      <c r="AP31" s="1007" t="s">
        <v>492</v>
      </c>
      <c r="AQ31" s="1007"/>
      <c r="AR31" s="1007"/>
      <c r="AS31" s="1007"/>
      <c r="AT31" s="1007"/>
      <c r="AU31" s="1007" t="s">
        <v>492</v>
      </c>
      <c r="AV31" s="1007"/>
      <c r="AW31" s="1007"/>
      <c r="AX31" s="1007"/>
      <c r="AY31" s="1007"/>
      <c r="AZ31" s="1078" t="s">
        <v>565</v>
      </c>
      <c r="BA31" s="1079"/>
      <c r="BB31" s="1079"/>
      <c r="BC31" s="1079"/>
      <c r="BD31" s="1080"/>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975</v>
      </c>
      <c r="R32" s="1075"/>
      <c r="S32" s="1075"/>
      <c r="T32" s="1075"/>
      <c r="U32" s="1075"/>
      <c r="V32" s="1075">
        <v>1207</v>
      </c>
      <c r="W32" s="1075"/>
      <c r="X32" s="1075"/>
      <c r="Y32" s="1075"/>
      <c r="Z32" s="1075"/>
      <c r="AA32" s="1076">
        <f>Q32-V32</f>
        <v>-232</v>
      </c>
      <c r="AB32" s="1072"/>
      <c r="AC32" s="1072"/>
      <c r="AD32" s="1072"/>
      <c r="AE32" s="1073"/>
      <c r="AF32" s="1071">
        <v>257</v>
      </c>
      <c r="AG32" s="1072"/>
      <c r="AH32" s="1072"/>
      <c r="AI32" s="1072"/>
      <c r="AJ32" s="1073"/>
      <c r="AK32" s="1016">
        <v>248</v>
      </c>
      <c r="AL32" s="1007"/>
      <c r="AM32" s="1007"/>
      <c r="AN32" s="1007"/>
      <c r="AO32" s="1007"/>
      <c r="AP32" s="1007">
        <v>1415</v>
      </c>
      <c r="AQ32" s="1007"/>
      <c r="AR32" s="1007"/>
      <c r="AS32" s="1007"/>
      <c r="AT32" s="1007"/>
      <c r="AU32" s="1007">
        <v>781</v>
      </c>
      <c r="AV32" s="1007"/>
      <c r="AW32" s="1007"/>
      <c r="AX32" s="1007"/>
      <c r="AY32" s="1007"/>
      <c r="AZ32" s="1078" t="s">
        <v>565</v>
      </c>
      <c r="BA32" s="1079"/>
      <c r="BB32" s="1079"/>
      <c r="BC32" s="1079"/>
      <c r="BD32" s="1080"/>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255</v>
      </c>
      <c r="R33" s="1075"/>
      <c r="S33" s="1075"/>
      <c r="T33" s="1075"/>
      <c r="U33" s="1075"/>
      <c r="V33" s="1075">
        <v>237</v>
      </c>
      <c r="W33" s="1075"/>
      <c r="X33" s="1075"/>
      <c r="Y33" s="1075"/>
      <c r="Z33" s="1075"/>
      <c r="AA33" s="1076">
        <f>Q33-V33</f>
        <v>18</v>
      </c>
      <c r="AB33" s="1072"/>
      <c r="AC33" s="1072"/>
      <c r="AD33" s="1072"/>
      <c r="AE33" s="1073"/>
      <c r="AF33" s="1071">
        <v>18</v>
      </c>
      <c r="AG33" s="1072"/>
      <c r="AH33" s="1072"/>
      <c r="AI33" s="1072"/>
      <c r="AJ33" s="1073"/>
      <c r="AK33" s="1016">
        <v>31</v>
      </c>
      <c r="AL33" s="1007"/>
      <c r="AM33" s="1007"/>
      <c r="AN33" s="1007"/>
      <c r="AO33" s="1007"/>
      <c r="AP33" s="1007" t="s">
        <v>492</v>
      </c>
      <c r="AQ33" s="1007"/>
      <c r="AR33" s="1007"/>
      <c r="AS33" s="1007"/>
      <c r="AT33" s="1007"/>
      <c r="AU33" s="1007" t="s">
        <v>492</v>
      </c>
      <c r="AV33" s="1007"/>
      <c r="AW33" s="1007"/>
      <c r="AX33" s="1007"/>
      <c r="AY33" s="1007"/>
      <c r="AZ33" s="1078" t="s">
        <v>565</v>
      </c>
      <c r="BA33" s="1079"/>
      <c r="BB33" s="1079"/>
      <c r="BC33" s="1079"/>
      <c r="BD33" s="1080"/>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398</v>
      </c>
      <c r="C34" s="1067"/>
      <c r="D34" s="1067"/>
      <c r="E34" s="1067"/>
      <c r="F34" s="1067"/>
      <c r="G34" s="1067"/>
      <c r="H34" s="1067"/>
      <c r="I34" s="1067"/>
      <c r="J34" s="1067"/>
      <c r="K34" s="1067"/>
      <c r="L34" s="1067"/>
      <c r="M34" s="1067"/>
      <c r="N34" s="1067"/>
      <c r="O34" s="1067"/>
      <c r="P34" s="1068"/>
      <c r="Q34" s="1074">
        <v>407</v>
      </c>
      <c r="R34" s="1075"/>
      <c r="S34" s="1075"/>
      <c r="T34" s="1075"/>
      <c r="U34" s="1075"/>
      <c r="V34" s="1075">
        <v>457</v>
      </c>
      <c r="W34" s="1075"/>
      <c r="X34" s="1075"/>
      <c r="Y34" s="1075"/>
      <c r="Z34" s="1075"/>
      <c r="AA34" s="1076">
        <f>Q34-V34</f>
        <v>-50</v>
      </c>
      <c r="AB34" s="1072"/>
      <c r="AC34" s="1072"/>
      <c r="AD34" s="1072"/>
      <c r="AE34" s="1073"/>
      <c r="AF34" s="1071">
        <v>-50</v>
      </c>
      <c r="AG34" s="1072"/>
      <c r="AH34" s="1072"/>
      <c r="AI34" s="1072"/>
      <c r="AJ34" s="1073"/>
      <c r="AK34" s="1016">
        <v>94</v>
      </c>
      <c r="AL34" s="1007"/>
      <c r="AM34" s="1007"/>
      <c r="AN34" s="1007"/>
      <c r="AO34" s="1007"/>
      <c r="AP34" s="1007">
        <v>1632</v>
      </c>
      <c r="AQ34" s="1007"/>
      <c r="AR34" s="1007"/>
      <c r="AS34" s="1007"/>
      <c r="AT34" s="1007"/>
      <c r="AU34" s="1007">
        <v>1632</v>
      </c>
      <c r="AV34" s="1007"/>
      <c r="AW34" s="1007"/>
      <c r="AX34" s="1007"/>
      <c r="AY34" s="1007"/>
      <c r="AZ34" s="1078" t="s">
        <v>565</v>
      </c>
      <c r="BA34" s="1079"/>
      <c r="BB34" s="1079"/>
      <c r="BC34" s="1079"/>
      <c r="BD34" s="1080"/>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399</v>
      </c>
      <c r="C35" s="1067"/>
      <c r="D35" s="1067"/>
      <c r="E35" s="1067"/>
      <c r="F35" s="1067"/>
      <c r="G35" s="1067"/>
      <c r="H35" s="1067"/>
      <c r="I35" s="1067"/>
      <c r="J35" s="1067"/>
      <c r="K35" s="1067"/>
      <c r="L35" s="1067"/>
      <c r="M35" s="1067"/>
      <c r="N35" s="1067"/>
      <c r="O35" s="1067"/>
      <c r="P35" s="1068"/>
      <c r="Q35" s="1074">
        <v>260</v>
      </c>
      <c r="R35" s="1075"/>
      <c r="S35" s="1075"/>
      <c r="T35" s="1075"/>
      <c r="U35" s="1075"/>
      <c r="V35" s="1075">
        <v>213</v>
      </c>
      <c r="W35" s="1075"/>
      <c r="X35" s="1075"/>
      <c r="Y35" s="1075"/>
      <c r="Z35" s="1075"/>
      <c r="AA35" s="1076">
        <f>Q35-V35</f>
        <v>47</v>
      </c>
      <c r="AB35" s="1072"/>
      <c r="AC35" s="1072"/>
      <c r="AD35" s="1072"/>
      <c r="AE35" s="1073"/>
      <c r="AF35" s="1071">
        <v>47</v>
      </c>
      <c r="AG35" s="1072"/>
      <c r="AH35" s="1072"/>
      <c r="AI35" s="1072"/>
      <c r="AJ35" s="1073"/>
      <c r="AK35" s="1016">
        <v>206</v>
      </c>
      <c r="AL35" s="1007"/>
      <c r="AM35" s="1007"/>
      <c r="AN35" s="1007"/>
      <c r="AO35" s="1007"/>
      <c r="AP35" s="1007">
        <v>976</v>
      </c>
      <c r="AQ35" s="1007"/>
      <c r="AR35" s="1007"/>
      <c r="AS35" s="1007"/>
      <c r="AT35" s="1007"/>
      <c r="AU35" s="1007">
        <v>976</v>
      </c>
      <c r="AV35" s="1007"/>
      <c r="AW35" s="1007"/>
      <c r="AX35" s="1007"/>
      <c r="AY35" s="1007"/>
      <c r="AZ35" s="1078" t="s">
        <v>565</v>
      </c>
      <c r="BA35" s="1079"/>
      <c r="BB35" s="1079"/>
      <c r="BC35" s="1079"/>
      <c r="BD35" s="1080"/>
      <c r="BE35" s="1008" t="s">
        <v>397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376</v>
      </c>
      <c r="AG63" s="995"/>
      <c r="AH63" s="995"/>
      <c r="AI63" s="995"/>
      <c r="AJ63" s="1058"/>
      <c r="AK63" s="1059"/>
      <c r="AL63" s="999"/>
      <c r="AM63" s="999"/>
      <c r="AN63" s="999"/>
      <c r="AO63" s="999"/>
      <c r="AP63" s="995">
        <f>AP32+AP34+AP35</f>
        <v>4023</v>
      </c>
      <c r="AQ63" s="995"/>
      <c r="AR63" s="995"/>
      <c r="AS63" s="995"/>
      <c r="AT63" s="995"/>
      <c r="AU63" s="995">
        <f>AU32+AU34+AU35</f>
        <v>3389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403</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404</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555</v>
      </c>
      <c r="C68" s="1022"/>
      <c r="D68" s="1022"/>
      <c r="E68" s="1022"/>
      <c r="F68" s="1022"/>
      <c r="G68" s="1022"/>
      <c r="H68" s="1022"/>
      <c r="I68" s="1022"/>
      <c r="J68" s="1022"/>
      <c r="K68" s="1022"/>
      <c r="L68" s="1022"/>
      <c r="M68" s="1022"/>
      <c r="N68" s="1022"/>
      <c r="O68" s="1022"/>
      <c r="P68" s="1023"/>
      <c r="Q68" s="1024">
        <v>8424</v>
      </c>
      <c r="R68" s="1018"/>
      <c r="S68" s="1018"/>
      <c r="T68" s="1018"/>
      <c r="U68" s="1018"/>
      <c r="V68" s="1018">
        <v>8260</v>
      </c>
      <c r="W68" s="1018"/>
      <c r="X68" s="1018"/>
      <c r="Y68" s="1018"/>
      <c r="Z68" s="1018"/>
      <c r="AA68" s="1018">
        <f t="shared" ref="AA68:AA76" si="0">Q68-V68</f>
        <v>164</v>
      </c>
      <c r="AB68" s="1018"/>
      <c r="AC68" s="1018"/>
      <c r="AD68" s="1018"/>
      <c r="AE68" s="1018"/>
      <c r="AF68" s="1018">
        <v>155</v>
      </c>
      <c r="AG68" s="1018"/>
      <c r="AH68" s="1018"/>
      <c r="AI68" s="1018"/>
      <c r="AJ68" s="1018"/>
      <c r="AK68" s="1018" t="s">
        <v>492</v>
      </c>
      <c r="AL68" s="1018"/>
      <c r="AM68" s="1018"/>
      <c r="AN68" s="1018"/>
      <c r="AO68" s="1018"/>
      <c r="AP68" s="1018">
        <v>5509</v>
      </c>
      <c r="AQ68" s="1018"/>
      <c r="AR68" s="1018"/>
      <c r="AS68" s="1018"/>
      <c r="AT68" s="1018"/>
      <c r="AU68" s="1018">
        <v>248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556</v>
      </c>
      <c r="C69" s="1011"/>
      <c r="D69" s="1011"/>
      <c r="E69" s="1011"/>
      <c r="F69" s="1011"/>
      <c r="G69" s="1011"/>
      <c r="H69" s="1011"/>
      <c r="I69" s="1011"/>
      <c r="J69" s="1011"/>
      <c r="K69" s="1011"/>
      <c r="L69" s="1011"/>
      <c r="M69" s="1011"/>
      <c r="N69" s="1011"/>
      <c r="O69" s="1011"/>
      <c r="P69" s="1012"/>
      <c r="Q69" s="1013">
        <v>734</v>
      </c>
      <c r="R69" s="1007"/>
      <c r="S69" s="1007"/>
      <c r="T69" s="1007"/>
      <c r="U69" s="1007"/>
      <c r="V69" s="1007">
        <v>624</v>
      </c>
      <c r="W69" s="1007"/>
      <c r="X69" s="1007"/>
      <c r="Y69" s="1007"/>
      <c r="Z69" s="1007"/>
      <c r="AA69" s="1017">
        <f t="shared" si="0"/>
        <v>110</v>
      </c>
      <c r="AB69" s="1015"/>
      <c r="AC69" s="1015"/>
      <c r="AD69" s="1015"/>
      <c r="AE69" s="1016"/>
      <c r="AF69" s="1007">
        <v>50</v>
      </c>
      <c r="AG69" s="1007"/>
      <c r="AH69" s="1007"/>
      <c r="AI69" s="1007"/>
      <c r="AJ69" s="1007"/>
      <c r="AK69" s="1007" t="s">
        <v>492</v>
      </c>
      <c r="AL69" s="1007"/>
      <c r="AM69" s="1007"/>
      <c r="AN69" s="1007"/>
      <c r="AO69" s="1007"/>
      <c r="AP69" s="1007">
        <v>160</v>
      </c>
      <c r="AQ69" s="1007"/>
      <c r="AR69" s="1007"/>
      <c r="AS69" s="1007"/>
      <c r="AT69" s="1007"/>
      <c r="AU69" s="1007">
        <v>66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557</v>
      </c>
      <c r="C70" s="1011"/>
      <c r="D70" s="1011"/>
      <c r="E70" s="1011"/>
      <c r="F70" s="1011"/>
      <c r="G70" s="1011"/>
      <c r="H70" s="1011"/>
      <c r="I70" s="1011"/>
      <c r="J70" s="1011"/>
      <c r="K70" s="1011"/>
      <c r="L70" s="1011"/>
      <c r="M70" s="1011"/>
      <c r="N70" s="1011"/>
      <c r="O70" s="1011"/>
      <c r="P70" s="1012"/>
      <c r="Q70" s="1013">
        <v>13</v>
      </c>
      <c r="R70" s="1007"/>
      <c r="S70" s="1007"/>
      <c r="T70" s="1007"/>
      <c r="U70" s="1007"/>
      <c r="V70" s="1007">
        <v>4</v>
      </c>
      <c r="W70" s="1007"/>
      <c r="X70" s="1007"/>
      <c r="Y70" s="1007"/>
      <c r="Z70" s="1007"/>
      <c r="AA70" s="1017">
        <f t="shared" si="0"/>
        <v>9</v>
      </c>
      <c r="AB70" s="1015"/>
      <c r="AC70" s="1015"/>
      <c r="AD70" s="1015"/>
      <c r="AE70" s="1016"/>
      <c r="AF70" s="1007">
        <v>9</v>
      </c>
      <c r="AG70" s="1007"/>
      <c r="AH70" s="1007"/>
      <c r="AI70" s="1007"/>
      <c r="AJ70" s="1007"/>
      <c r="AK70" s="1007" t="s">
        <v>492</v>
      </c>
      <c r="AL70" s="1007"/>
      <c r="AM70" s="1007"/>
      <c r="AN70" s="1007"/>
      <c r="AO70" s="1007"/>
      <c r="AP70" s="1007" t="s">
        <v>492</v>
      </c>
      <c r="AQ70" s="1007"/>
      <c r="AR70" s="1007"/>
      <c r="AS70" s="1007"/>
      <c r="AT70" s="1007"/>
      <c r="AU70" s="1007" t="s">
        <v>492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558</v>
      </c>
      <c r="C71" s="1011"/>
      <c r="D71" s="1011"/>
      <c r="E71" s="1011"/>
      <c r="F71" s="1011"/>
      <c r="G71" s="1011"/>
      <c r="H71" s="1011"/>
      <c r="I71" s="1011"/>
      <c r="J71" s="1011"/>
      <c r="K71" s="1011"/>
      <c r="L71" s="1011"/>
      <c r="M71" s="1011"/>
      <c r="N71" s="1011"/>
      <c r="O71" s="1011"/>
      <c r="P71" s="1012"/>
      <c r="Q71" s="1013">
        <v>617</v>
      </c>
      <c r="R71" s="1007"/>
      <c r="S71" s="1007"/>
      <c r="T71" s="1007"/>
      <c r="U71" s="1007"/>
      <c r="V71" s="1007">
        <v>567</v>
      </c>
      <c r="W71" s="1007"/>
      <c r="X71" s="1007"/>
      <c r="Y71" s="1007"/>
      <c r="Z71" s="1007"/>
      <c r="AA71" s="1017">
        <f t="shared" si="0"/>
        <v>50</v>
      </c>
      <c r="AB71" s="1015"/>
      <c r="AC71" s="1015"/>
      <c r="AD71" s="1015"/>
      <c r="AE71" s="1016"/>
      <c r="AF71" s="1007">
        <v>51</v>
      </c>
      <c r="AG71" s="1007"/>
      <c r="AH71" s="1007"/>
      <c r="AI71" s="1007"/>
      <c r="AJ71" s="1007"/>
      <c r="AK71" s="1007">
        <v>39</v>
      </c>
      <c r="AL71" s="1007"/>
      <c r="AM71" s="1007"/>
      <c r="AN71" s="1007"/>
      <c r="AO71" s="1007"/>
      <c r="AP71" s="1007" t="s">
        <v>492</v>
      </c>
      <c r="AQ71" s="1007"/>
      <c r="AR71" s="1007"/>
      <c r="AS71" s="1007"/>
      <c r="AT71" s="1007"/>
      <c r="AU71" s="1007" t="s">
        <v>492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559</v>
      </c>
      <c r="C72" s="1011"/>
      <c r="D72" s="1011"/>
      <c r="E72" s="1011"/>
      <c r="F72" s="1011"/>
      <c r="G72" s="1011"/>
      <c r="H72" s="1011"/>
      <c r="I72" s="1011"/>
      <c r="J72" s="1011"/>
      <c r="K72" s="1011"/>
      <c r="L72" s="1011"/>
      <c r="M72" s="1011"/>
      <c r="N72" s="1011"/>
      <c r="O72" s="1011"/>
      <c r="P72" s="1012"/>
      <c r="Q72" s="1013">
        <v>177493</v>
      </c>
      <c r="R72" s="1007"/>
      <c r="S72" s="1007"/>
      <c r="T72" s="1007"/>
      <c r="U72" s="1007"/>
      <c r="V72" s="1007">
        <v>175048</v>
      </c>
      <c r="W72" s="1007"/>
      <c r="X72" s="1007"/>
      <c r="Y72" s="1007"/>
      <c r="Z72" s="1007"/>
      <c r="AA72" s="1017">
        <f t="shared" si="0"/>
        <v>2445</v>
      </c>
      <c r="AB72" s="1015"/>
      <c r="AC72" s="1015"/>
      <c r="AD72" s="1015"/>
      <c r="AE72" s="1016"/>
      <c r="AF72" s="1007">
        <v>2442</v>
      </c>
      <c r="AG72" s="1007"/>
      <c r="AH72" s="1007"/>
      <c r="AI72" s="1007"/>
      <c r="AJ72" s="1007"/>
      <c r="AK72" s="1007">
        <v>6094</v>
      </c>
      <c r="AL72" s="1007"/>
      <c r="AM72" s="1007"/>
      <c r="AN72" s="1007"/>
      <c r="AO72" s="1007"/>
      <c r="AP72" s="1007" t="s">
        <v>492</v>
      </c>
      <c r="AQ72" s="1007"/>
      <c r="AR72" s="1007"/>
      <c r="AS72" s="1007"/>
      <c r="AT72" s="1007"/>
      <c r="AU72" s="1007" t="s">
        <v>492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560</v>
      </c>
      <c r="C73" s="1011"/>
      <c r="D73" s="1011"/>
      <c r="E73" s="1011"/>
      <c r="F73" s="1011"/>
      <c r="G73" s="1011"/>
      <c r="H73" s="1011"/>
      <c r="I73" s="1011"/>
      <c r="J73" s="1011"/>
      <c r="K73" s="1011"/>
      <c r="L73" s="1011"/>
      <c r="M73" s="1011"/>
      <c r="N73" s="1011"/>
      <c r="O73" s="1011"/>
      <c r="P73" s="1012"/>
      <c r="Q73" s="1013">
        <v>895</v>
      </c>
      <c r="R73" s="1007"/>
      <c r="S73" s="1007"/>
      <c r="T73" s="1007"/>
      <c r="U73" s="1007"/>
      <c r="V73" s="1007">
        <v>875</v>
      </c>
      <c r="W73" s="1007"/>
      <c r="X73" s="1007"/>
      <c r="Y73" s="1007"/>
      <c r="Z73" s="1007"/>
      <c r="AA73" s="1017">
        <f t="shared" si="0"/>
        <v>20</v>
      </c>
      <c r="AB73" s="1015"/>
      <c r="AC73" s="1015"/>
      <c r="AD73" s="1015"/>
      <c r="AE73" s="1016"/>
      <c r="AF73" s="1007">
        <v>20</v>
      </c>
      <c r="AG73" s="1007"/>
      <c r="AH73" s="1007"/>
      <c r="AI73" s="1007"/>
      <c r="AJ73" s="1007"/>
      <c r="AK73" s="1007">
        <f>AF73</f>
        <v>20</v>
      </c>
      <c r="AL73" s="1007"/>
      <c r="AM73" s="1007"/>
      <c r="AN73" s="1007"/>
      <c r="AO73" s="1007"/>
      <c r="AP73" s="1007" t="s">
        <v>492</v>
      </c>
      <c r="AQ73" s="1007"/>
      <c r="AR73" s="1007"/>
      <c r="AS73" s="1007"/>
      <c r="AT73" s="1007"/>
      <c r="AU73" s="1007" t="s">
        <v>492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561</v>
      </c>
      <c r="C74" s="1011"/>
      <c r="D74" s="1011"/>
      <c r="E74" s="1011"/>
      <c r="F74" s="1011"/>
      <c r="G74" s="1011"/>
      <c r="H74" s="1011"/>
      <c r="I74" s="1011"/>
      <c r="J74" s="1011"/>
      <c r="K74" s="1011"/>
      <c r="L74" s="1011"/>
      <c r="M74" s="1011"/>
      <c r="N74" s="1011"/>
      <c r="O74" s="1011"/>
      <c r="P74" s="1012"/>
      <c r="Q74" s="1013">
        <v>5908</v>
      </c>
      <c r="R74" s="1007"/>
      <c r="S74" s="1007"/>
      <c r="T74" s="1007"/>
      <c r="U74" s="1007"/>
      <c r="V74" s="1007">
        <v>3386</v>
      </c>
      <c r="W74" s="1007"/>
      <c r="X74" s="1007"/>
      <c r="Y74" s="1007"/>
      <c r="Z74" s="1007"/>
      <c r="AA74" s="1017">
        <f t="shared" si="0"/>
        <v>2522</v>
      </c>
      <c r="AB74" s="1015"/>
      <c r="AC74" s="1015"/>
      <c r="AD74" s="1015"/>
      <c r="AE74" s="1016"/>
      <c r="AF74" s="1007">
        <v>252</v>
      </c>
      <c r="AG74" s="1007"/>
      <c r="AH74" s="1007"/>
      <c r="AI74" s="1007"/>
      <c r="AJ74" s="1007"/>
      <c r="AK74" s="1007" t="s">
        <v>492</v>
      </c>
      <c r="AL74" s="1007"/>
      <c r="AM74" s="1007"/>
      <c r="AN74" s="1007"/>
      <c r="AO74" s="1007"/>
      <c r="AP74" s="1007" t="s">
        <v>492</v>
      </c>
      <c r="AQ74" s="1007"/>
      <c r="AR74" s="1007"/>
      <c r="AS74" s="1007"/>
      <c r="AT74" s="1007"/>
      <c r="AU74" s="1007" t="s">
        <v>492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562</v>
      </c>
      <c r="C75" s="1011"/>
      <c r="D75" s="1011"/>
      <c r="E75" s="1011"/>
      <c r="F75" s="1011"/>
      <c r="G75" s="1011"/>
      <c r="H75" s="1011"/>
      <c r="I75" s="1011"/>
      <c r="J75" s="1011"/>
      <c r="K75" s="1011"/>
      <c r="L75" s="1011"/>
      <c r="M75" s="1011"/>
      <c r="N75" s="1011"/>
      <c r="O75" s="1011"/>
      <c r="P75" s="1012"/>
      <c r="Q75" s="1014">
        <v>127</v>
      </c>
      <c r="R75" s="1015"/>
      <c r="S75" s="1015"/>
      <c r="T75" s="1015"/>
      <c r="U75" s="1016"/>
      <c r="V75" s="1017">
        <v>122</v>
      </c>
      <c r="W75" s="1015"/>
      <c r="X75" s="1015"/>
      <c r="Y75" s="1015"/>
      <c r="Z75" s="1016"/>
      <c r="AA75" s="1017">
        <f t="shared" si="0"/>
        <v>5</v>
      </c>
      <c r="AB75" s="1015"/>
      <c r="AC75" s="1015"/>
      <c r="AD75" s="1015"/>
      <c r="AE75" s="1016"/>
      <c r="AF75" s="1017">
        <v>5</v>
      </c>
      <c r="AG75" s="1015"/>
      <c r="AH75" s="1015"/>
      <c r="AI75" s="1015"/>
      <c r="AJ75" s="1016"/>
      <c r="AK75" s="1017" t="s">
        <v>492</v>
      </c>
      <c r="AL75" s="1015"/>
      <c r="AM75" s="1015"/>
      <c r="AN75" s="1015"/>
      <c r="AO75" s="1016"/>
      <c r="AP75" s="1017" t="s">
        <v>492</v>
      </c>
      <c r="AQ75" s="1015"/>
      <c r="AR75" s="1015"/>
      <c r="AS75" s="1015"/>
      <c r="AT75" s="1016"/>
      <c r="AU75" s="1017" t="s">
        <v>492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563</v>
      </c>
      <c r="C76" s="1011"/>
      <c r="D76" s="1011"/>
      <c r="E76" s="1011"/>
      <c r="F76" s="1011"/>
      <c r="G76" s="1011"/>
      <c r="H76" s="1011"/>
      <c r="I76" s="1011"/>
      <c r="J76" s="1011"/>
      <c r="K76" s="1011"/>
      <c r="L76" s="1011"/>
      <c r="M76" s="1011"/>
      <c r="N76" s="1011"/>
      <c r="O76" s="1011"/>
      <c r="P76" s="1012"/>
      <c r="Q76" s="1014">
        <v>8215</v>
      </c>
      <c r="R76" s="1015"/>
      <c r="S76" s="1015"/>
      <c r="T76" s="1015"/>
      <c r="U76" s="1016"/>
      <c r="V76" s="1017">
        <v>7312</v>
      </c>
      <c r="W76" s="1015"/>
      <c r="X76" s="1015"/>
      <c r="Y76" s="1015"/>
      <c r="Z76" s="1016"/>
      <c r="AA76" s="1017">
        <f t="shared" si="0"/>
        <v>903</v>
      </c>
      <c r="AB76" s="1015"/>
      <c r="AC76" s="1015"/>
      <c r="AD76" s="1015"/>
      <c r="AE76" s="1016"/>
      <c r="AF76" s="1017">
        <v>6690</v>
      </c>
      <c r="AG76" s="1015"/>
      <c r="AH76" s="1015"/>
      <c r="AI76" s="1015"/>
      <c r="AJ76" s="1016"/>
      <c r="AK76" s="1017">
        <v>64</v>
      </c>
      <c r="AL76" s="1015"/>
      <c r="AM76" s="1015"/>
      <c r="AN76" s="1015"/>
      <c r="AO76" s="1016"/>
      <c r="AP76" s="1017">
        <v>10573</v>
      </c>
      <c r="AQ76" s="1015"/>
      <c r="AR76" s="1015"/>
      <c r="AS76" s="1015"/>
      <c r="AT76" s="1016"/>
      <c r="AU76" s="1017" t="s">
        <v>566</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AF68+AF69+AF70+AF71+AF72+AF73+AF74+AF75+AF76</f>
        <v>9674</v>
      </c>
      <c r="AG88" s="995"/>
      <c r="AH88" s="995"/>
      <c r="AI88" s="995"/>
      <c r="AJ88" s="995"/>
      <c r="AK88" s="999"/>
      <c r="AL88" s="999"/>
      <c r="AM88" s="999"/>
      <c r="AN88" s="999"/>
      <c r="AO88" s="999"/>
      <c r="AP88" s="995">
        <f>AP68+AP69+AP76</f>
        <v>16242</v>
      </c>
      <c r="AQ88" s="995"/>
      <c r="AR88" s="995"/>
      <c r="AS88" s="995"/>
      <c r="AT88" s="995"/>
      <c r="AU88" s="995">
        <f>AU68+AU69</f>
        <v>314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CR7</f>
        <v>10</v>
      </c>
      <c r="CS102" s="989"/>
      <c r="CT102" s="989"/>
      <c r="CU102" s="989"/>
      <c r="CV102" s="990"/>
      <c r="CW102" s="988">
        <f>CW7</f>
        <v>0</v>
      </c>
      <c r="CX102" s="989"/>
      <c r="CY102" s="989"/>
      <c r="CZ102" s="989"/>
      <c r="DA102" s="990"/>
      <c r="DB102" s="988" t="s">
        <v>566</v>
      </c>
      <c r="DC102" s="989"/>
      <c r="DD102" s="989"/>
      <c r="DE102" s="989"/>
      <c r="DF102" s="990"/>
      <c r="DG102" s="988" t="s">
        <v>566</v>
      </c>
      <c r="DH102" s="989"/>
      <c r="DI102" s="989"/>
      <c r="DJ102" s="989"/>
      <c r="DK102" s="990"/>
      <c r="DL102" s="988" t="s">
        <v>566</v>
      </c>
      <c r="DM102" s="989"/>
      <c r="DN102" s="989"/>
      <c r="DO102" s="989"/>
      <c r="DP102" s="990"/>
      <c r="DQ102" s="988" t="s">
        <v>566</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294</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294</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294</v>
      </c>
      <c r="DR109" s="932"/>
      <c r="DS109" s="932"/>
      <c r="DT109" s="932"/>
      <c r="DU109" s="933"/>
      <c r="DV109" s="934" t="s">
        <v>416</v>
      </c>
      <c r="DW109" s="932"/>
      <c r="DX109" s="932"/>
      <c r="DY109" s="932"/>
      <c r="DZ109" s="965"/>
    </row>
    <row r="110" spans="1:131" s="230" customFormat="1" ht="26.25" customHeight="1" x14ac:dyDescent="0.15">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1258371</v>
      </c>
      <c r="AB110" s="925"/>
      <c r="AC110" s="925"/>
      <c r="AD110" s="925"/>
      <c r="AE110" s="926"/>
      <c r="AF110" s="927">
        <v>1231394</v>
      </c>
      <c r="AG110" s="925"/>
      <c r="AH110" s="925"/>
      <c r="AI110" s="925"/>
      <c r="AJ110" s="926"/>
      <c r="AK110" s="927">
        <v>1207528</v>
      </c>
      <c r="AL110" s="925"/>
      <c r="AM110" s="925"/>
      <c r="AN110" s="925"/>
      <c r="AO110" s="926"/>
      <c r="AP110" s="928">
        <v>21.2</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12930427</v>
      </c>
      <c r="BR110" s="878"/>
      <c r="BS110" s="878"/>
      <c r="BT110" s="878"/>
      <c r="BU110" s="878"/>
      <c r="BV110" s="878">
        <v>12354922</v>
      </c>
      <c r="BW110" s="878"/>
      <c r="BX110" s="878"/>
      <c r="BY110" s="878"/>
      <c r="BZ110" s="878"/>
      <c r="CA110" s="878">
        <v>11576373</v>
      </c>
      <c r="CB110" s="878"/>
      <c r="CC110" s="878"/>
      <c r="CD110" s="878"/>
      <c r="CE110" s="878"/>
      <c r="CF110" s="902">
        <v>203</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3618163</v>
      </c>
      <c r="BR112" s="853"/>
      <c r="BS112" s="853"/>
      <c r="BT112" s="853"/>
      <c r="BU112" s="853"/>
      <c r="BV112" s="853">
        <v>3557499</v>
      </c>
      <c r="BW112" s="853"/>
      <c r="BX112" s="853"/>
      <c r="BY112" s="853"/>
      <c r="BZ112" s="853"/>
      <c r="CA112" s="853">
        <v>3389113</v>
      </c>
      <c r="CB112" s="853"/>
      <c r="CC112" s="853"/>
      <c r="CD112" s="853"/>
      <c r="CE112" s="853"/>
      <c r="CF112" s="911">
        <v>59.4</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273307</v>
      </c>
      <c r="AB113" s="955"/>
      <c r="AC113" s="955"/>
      <c r="AD113" s="955"/>
      <c r="AE113" s="956"/>
      <c r="AF113" s="957">
        <v>284605</v>
      </c>
      <c r="AG113" s="955"/>
      <c r="AH113" s="955"/>
      <c r="AI113" s="955"/>
      <c r="AJ113" s="956"/>
      <c r="AK113" s="957">
        <v>297495</v>
      </c>
      <c r="AL113" s="955"/>
      <c r="AM113" s="955"/>
      <c r="AN113" s="955"/>
      <c r="AO113" s="956"/>
      <c r="AP113" s="958">
        <v>5.2</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v>315234</v>
      </c>
      <c r="BR113" s="853"/>
      <c r="BS113" s="853"/>
      <c r="BT113" s="853"/>
      <c r="BU113" s="853"/>
      <c r="BV113" s="853">
        <v>276378</v>
      </c>
      <c r="BW113" s="853"/>
      <c r="BX113" s="853"/>
      <c r="BY113" s="853"/>
      <c r="BZ113" s="853"/>
      <c r="CA113" s="853">
        <v>314078</v>
      </c>
      <c r="CB113" s="853"/>
      <c r="CC113" s="853"/>
      <c r="CD113" s="853"/>
      <c r="CE113" s="853"/>
      <c r="CF113" s="911">
        <v>5.5</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47652</v>
      </c>
      <c r="AB114" s="816"/>
      <c r="AC114" s="816"/>
      <c r="AD114" s="816"/>
      <c r="AE114" s="817"/>
      <c r="AF114" s="818">
        <v>49970</v>
      </c>
      <c r="AG114" s="816"/>
      <c r="AH114" s="816"/>
      <c r="AI114" s="816"/>
      <c r="AJ114" s="817"/>
      <c r="AK114" s="818">
        <v>53092</v>
      </c>
      <c r="AL114" s="816"/>
      <c r="AM114" s="816"/>
      <c r="AN114" s="816"/>
      <c r="AO114" s="817"/>
      <c r="AP114" s="860">
        <v>0.9</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1148452</v>
      </c>
      <c r="BR114" s="853"/>
      <c r="BS114" s="853"/>
      <c r="BT114" s="853"/>
      <c r="BU114" s="853"/>
      <c r="BV114" s="853">
        <v>1114610</v>
      </c>
      <c r="BW114" s="853"/>
      <c r="BX114" s="853"/>
      <c r="BY114" s="853"/>
      <c r="BZ114" s="853"/>
      <c r="CA114" s="853">
        <v>1207762</v>
      </c>
      <c r="CB114" s="853"/>
      <c r="CC114" s="853"/>
      <c r="CD114" s="853"/>
      <c r="CE114" s="853"/>
      <c r="CF114" s="911">
        <v>21.2</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1579330</v>
      </c>
      <c r="AB117" s="939"/>
      <c r="AC117" s="939"/>
      <c r="AD117" s="939"/>
      <c r="AE117" s="940"/>
      <c r="AF117" s="941">
        <v>1565969</v>
      </c>
      <c r="AG117" s="939"/>
      <c r="AH117" s="939"/>
      <c r="AI117" s="939"/>
      <c r="AJ117" s="940"/>
      <c r="AK117" s="941">
        <v>1558115</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294</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446</v>
      </c>
      <c r="BP119" s="914"/>
      <c r="BQ119" s="915">
        <v>18012276</v>
      </c>
      <c r="BR119" s="881"/>
      <c r="BS119" s="881"/>
      <c r="BT119" s="881"/>
      <c r="BU119" s="881"/>
      <c r="BV119" s="881">
        <v>17303409</v>
      </c>
      <c r="BW119" s="881"/>
      <c r="BX119" s="881"/>
      <c r="BY119" s="881"/>
      <c r="BZ119" s="881"/>
      <c r="CA119" s="881">
        <v>16487326</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10579994</v>
      </c>
      <c r="BR120" s="878"/>
      <c r="BS120" s="878"/>
      <c r="BT120" s="878"/>
      <c r="BU120" s="878"/>
      <c r="BV120" s="878">
        <v>11719089</v>
      </c>
      <c r="BW120" s="878"/>
      <c r="BX120" s="878"/>
      <c r="BY120" s="878"/>
      <c r="BZ120" s="878"/>
      <c r="CA120" s="878">
        <v>10368931</v>
      </c>
      <c r="CB120" s="878"/>
      <c r="CC120" s="878"/>
      <c r="CD120" s="878"/>
      <c r="CE120" s="878"/>
      <c r="CF120" s="902">
        <v>181.8</v>
      </c>
      <c r="CG120" s="903"/>
      <c r="CH120" s="903"/>
      <c r="CI120" s="903"/>
      <c r="CJ120" s="903"/>
      <c r="CK120" s="904" t="s">
        <v>450</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1515199</v>
      </c>
      <c r="DH120" s="878"/>
      <c r="DI120" s="878"/>
      <c r="DJ120" s="878"/>
      <c r="DK120" s="878"/>
      <c r="DL120" s="878">
        <v>1596518</v>
      </c>
      <c r="DM120" s="878"/>
      <c r="DN120" s="878"/>
      <c r="DO120" s="878"/>
      <c r="DP120" s="878"/>
      <c r="DQ120" s="878">
        <v>1631638</v>
      </c>
      <c r="DR120" s="878"/>
      <c r="DS120" s="878"/>
      <c r="DT120" s="878"/>
      <c r="DU120" s="878"/>
      <c r="DV120" s="879">
        <v>28.6</v>
      </c>
      <c r="DW120" s="879"/>
      <c r="DX120" s="879"/>
      <c r="DY120" s="879"/>
      <c r="DZ120" s="880"/>
    </row>
    <row r="121" spans="1:130" s="230" customFormat="1" ht="26.25" customHeight="1" x14ac:dyDescent="0.15">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81034</v>
      </c>
      <c r="BR121" s="853"/>
      <c r="BS121" s="853"/>
      <c r="BT121" s="853"/>
      <c r="BU121" s="853"/>
      <c r="BV121" s="853">
        <v>51286</v>
      </c>
      <c r="BW121" s="853"/>
      <c r="BX121" s="853"/>
      <c r="BY121" s="853"/>
      <c r="BZ121" s="853"/>
      <c r="CA121" s="853">
        <v>33944</v>
      </c>
      <c r="CB121" s="853"/>
      <c r="CC121" s="853"/>
      <c r="CD121" s="853"/>
      <c r="CE121" s="853"/>
      <c r="CF121" s="911">
        <v>0.6</v>
      </c>
      <c r="CG121" s="912"/>
      <c r="CH121" s="912"/>
      <c r="CI121" s="912"/>
      <c r="CJ121" s="912"/>
      <c r="CK121" s="905"/>
      <c r="CL121" s="891"/>
      <c r="CM121" s="891"/>
      <c r="CN121" s="891"/>
      <c r="CO121" s="892"/>
      <c r="CP121" s="871" t="s">
        <v>399</v>
      </c>
      <c r="CQ121" s="872"/>
      <c r="CR121" s="872"/>
      <c r="CS121" s="872"/>
      <c r="CT121" s="872"/>
      <c r="CU121" s="872"/>
      <c r="CV121" s="872"/>
      <c r="CW121" s="872"/>
      <c r="CX121" s="872"/>
      <c r="CY121" s="872"/>
      <c r="CZ121" s="872"/>
      <c r="DA121" s="872"/>
      <c r="DB121" s="872"/>
      <c r="DC121" s="872"/>
      <c r="DD121" s="872"/>
      <c r="DE121" s="872"/>
      <c r="DF121" s="873"/>
      <c r="DG121" s="852">
        <v>1200979</v>
      </c>
      <c r="DH121" s="853"/>
      <c r="DI121" s="853"/>
      <c r="DJ121" s="853"/>
      <c r="DK121" s="853"/>
      <c r="DL121" s="853">
        <v>1090401</v>
      </c>
      <c r="DM121" s="853"/>
      <c r="DN121" s="853"/>
      <c r="DO121" s="853"/>
      <c r="DP121" s="853"/>
      <c r="DQ121" s="853">
        <v>976324</v>
      </c>
      <c r="DR121" s="853"/>
      <c r="DS121" s="853"/>
      <c r="DT121" s="853"/>
      <c r="DU121" s="853"/>
      <c r="DV121" s="830">
        <v>17.100000000000001</v>
      </c>
      <c r="DW121" s="830"/>
      <c r="DX121" s="830"/>
      <c r="DY121" s="830"/>
      <c r="DZ121" s="831"/>
    </row>
    <row r="122" spans="1:130" s="230" customFormat="1" ht="26.25" customHeight="1" x14ac:dyDescent="0.15">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11918885</v>
      </c>
      <c r="BR122" s="881"/>
      <c r="BS122" s="881"/>
      <c r="BT122" s="881"/>
      <c r="BU122" s="881"/>
      <c r="BV122" s="881">
        <v>11276207</v>
      </c>
      <c r="BW122" s="881"/>
      <c r="BX122" s="881"/>
      <c r="BY122" s="881"/>
      <c r="BZ122" s="881"/>
      <c r="CA122" s="881">
        <v>10882130</v>
      </c>
      <c r="CB122" s="881"/>
      <c r="CC122" s="881"/>
      <c r="CD122" s="881"/>
      <c r="CE122" s="881"/>
      <c r="CF122" s="882">
        <v>190.8</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901985</v>
      </c>
      <c r="DH122" s="853"/>
      <c r="DI122" s="853"/>
      <c r="DJ122" s="853"/>
      <c r="DK122" s="853"/>
      <c r="DL122" s="853">
        <v>870580</v>
      </c>
      <c r="DM122" s="853"/>
      <c r="DN122" s="853"/>
      <c r="DO122" s="853"/>
      <c r="DP122" s="853"/>
      <c r="DQ122" s="853">
        <v>781151</v>
      </c>
      <c r="DR122" s="853"/>
      <c r="DS122" s="853"/>
      <c r="DT122" s="853"/>
      <c r="DU122" s="853"/>
      <c r="DV122" s="830">
        <v>13.7</v>
      </c>
      <c r="DW122" s="830"/>
      <c r="DX122" s="830"/>
      <c r="DY122" s="830"/>
      <c r="DZ122" s="831"/>
    </row>
    <row r="123" spans="1:130" s="230" customFormat="1" ht="26.25" customHeight="1" x14ac:dyDescent="0.15">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454</v>
      </c>
      <c r="BP123" s="914"/>
      <c r="BQ123" s="868">
        <v>22579913</v>
      </c>
      <c r="BR123" s="869"/>
      <c r="BS123" s="869"/>
      <c r="BT123" s="869"/>
      <c r="BU123" s="869"/>
      <c r="BV123" s="869">
        <v>23046582</v>
      </c>
      <c r="BW123" s="869"/>
      <c r="BX123" s="869"/>
      <c r="BY123" s="869"/>
      <c r="BZ123" s="869"/>
      <c r="CA123" s="869">
        <v>21285005</v>
      </c>
      <c r="CB123" s="869"/>
      <c r="CC123" s="869"/>
      <c r="CD123" s="869"/>
      <c r="CE123" s="869"/>
      <c r="CF123" s="784"/>
      <c r="CG123" s="785"/>
      <c r="CH123" s="785"/>
      <c r="CI123" s="785"/>
      <c r="CJ123" s="870"/>
      <c r="CK123" s="905"/>
      <c r="CL123" s="891"/>
      <c r="CM123" s="891"/>
      <c r="CN123" s="891"/>
      <c r="CO123" s="892"/>
      <c r="CP123" s="871" t="s">
        <v>396</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32944</v>
      </c>
      <c r="AB128" s="837"/>
      <c r="AC128" s="837"/>
      <c r="AD128" s="837"/>
      <c r="AE128" s="838"/>
      <c r="AF128" s="839">
        <v>30978</v>
      </c>
      <c r="AG128" s="837"/>
      <c r="AH128" s="837"/>
      <c r="AI128" s="837"/>
      <c r="AJ128" s="838"/>
      <c r="AK128" s="839">
        <v>18361</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14.14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6941311</v>
      </c>
      <c r="AB129" s="816"/>
      <c r="AC129" s="816"/>
      <c r="AD129" s="816"/>
      <c r="AE129" s="817"/>
      <c r="AF129" s="818">
        <v>6685556</v>
      </c>
      <c r="AG129" s="816"/>
      <c r="AH129" s="816"/>
      <c r="AI129" s="816"/>
      <c r="AJ129" s="817"/>
      <c r="AK129" s="818">
        <v>6746019</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19.14</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1119454</v>
      </c>
      <c r="AB130" s="816"/>
      <c r="AC130" s="816"/>
      <c r="AD130" s="816"/>
      <c r="AE130" s="817"/>
      <c r="AF130" s="818">
        <v>1055434</v>
      </c>
      <c r="AG130" s="816"/>
      <c r="AH130" s="816"/>
      <c r="AI130" s="816"/>
      <c r="AJ130" s="817"/>
      <c r="AK130" s="818">
        <v>1042969</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8.1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5821857</v>
      </c>
      <c r="AB131" s="800"/>
      <c r="AC131" s="800"/>
      <c r="AD131" s="800"/>
      <c r="AE131" s="801"/>
      <c r="AF131" s="802">
        <v>5630122</v>
      </c>
      <c r="AG131" s="800"/>
      <c r="AH131" s="800"/>
      <c r="AI131" s="800"/>
      <c r="AJ131" s="801"/>
      <c r="AK131" s="802">
        <v>5703050</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7.3332615350000001</v>
      </c>
      <c r="AB132" s="781"/>
      <c r="AC132" s="781"/>
      <c r="AD132" s="781"/>
      <c r="AE132" s="782"/>
      <c r="AF132" s="783">
        <v>8.5177082649999996</v>
      </c>
      <c r="AG132" s="781"/>
      <c r="AH132" s="781"/>
      <c r="AI132" s="781"/>
      <c r="AJ132" s="782"/>
      <c r="AK132" s="783">
        <v>8.7108652390000003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7.4</v>
      </c>
      <c r="AB133" s="760"/>
      <c r="AC133" s="760"/>
      <c r="AD133" s="760"/>
      <c r="AE133" s="761"/>
      <c r="AF133" s="759">
        <v>7.6</v>
      </c>
      <c r="AG133" s="760"/>
      <c r="AH133" s="760"/>
      <c r="AI133" s="760"/>
      <c r="AJ133" s="761"/>
      <c r="AK133" s="759">
        <v>8.1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t81iJyPZxeX76963Af2iTfe4Swrx+M+oofjtNxY7GHJqmp0TP5FzeegOf7JPy7i1L2FLPP7QvgmiFMqp6ZHzg==" saltValue="g5o/jKAtGTQ5wcpLYAtG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r02UPONyF7SAa2Vr2RmP2r8Ctd91UGtHssl7OT6eCvNm56S9qogjWNiovbkUpN9bT9oKr7LhjTP9jSU54hC6Q==" saltValue="zyFUariO7NES2DzUjH0E7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9zOJuHLL4JDy2zS/CX9tNZ327ft2qT4xKP4nJBt3tJk0fp7pRH2dfEV+G3uyDORLXPoVxsqwem2jd2T9y5jww==" saltValue="tkwFEs5Mk5Qi/xnIRGPMS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9"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0"/>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1" t="s">
        <v>488</v>
      </c>
      <c r="AL9" s="1172"/>
      <c r="AM9" s="1172"/>
      <c r="AN9" s="1173"/>
      <c r="AO9" s="281">
        <v>1526451</v>
      </c>
      <c r="AP9" s="281">
        <v>92272</v>
      </c>
      <c r="AQ9" s="282">
        <v>121399</v>
      </c>
      <c r="AR9" s="283">
        <v>-24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1" t="s">
        <v>489</v>
      </c>
      <c r="AL10" s="1172"/>
      <c r="AM10" s="1172"/>
      <c r="AN10" s="1173"/>
      <c r="AO10" s="284">
        <v>255310</v>
      </c>
      <c r="AP10" s="284">
        <v>15433</v>
      </c>
      <c r="AQ10" s="285">
        <v>14890</v>
      </c>
      <c r="AR10" s="286">
        <v>3.6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1" t="s">
        <v>490</v>
      </c>
      <c r="AL11" s="1172"/>
      <c r="AM11" s="1172"/>
      <c r="AN11" s="1173"/>
      <c r="AO11" s="284">
        <v>8567</v>
      </c>
      <c r="AP11" s="284">
        <v>518</v>
      </c>
      <c r="AQ11" s="285">
        <v>3495</v>
      </c>
      <c r="AR11" s="286">
        <v>-85.2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1" t="s">
        <v>491</v>
      </c>
      <c r="AL12" s="1172"/>
      <c r="AM12" s="1172"/>
      <c r="AN12" s="1173"/>
      <c r="AO12" s="284" t="s">
        <v>492</v>
      </c>
      <c r="AP12" s="284" t="s">
        <v>492</v>
      </c>
      <c r="AQ12" s="285" t="s">
        <v>492</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1" t="s">
        <v>493</v>
      </c>
      <c r="AL13" s="1172"/>
      <c r="AM13" s="1172"/>
      <c r="AN13" s="1173"/>
      <c r="AO13" s="284">
        <v>71773</v>
      </c>
      <c r="AP13" s="284">
        <v>4339</v>
      </c>
      <c r="AQ13" s="285">
        <v>5676</v>
      </c>
      <c r="AR13" s="286">
        <v>-23.6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1" t="s">
        <v>494</v>
      </c>
      <c r="AL14" s="1172"/>
      <c r="AM14" s="1172"/>
      <c r="AN14" s="1173"/>
      <c r="AO14" s="284">
        <v>30454</v>
      </c>
      <c r="AP14" s="284">
        <v>1841</v>
      </c>
      <c r="AQ14" s="285">
        <v>1839</v>
      </c>
      <c r="AR14" s="286">
        <v>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4" t="s">
        <v>495</v>
      </c>
      <c r="AL15" s="1175"/>
      <c r="AM15" s="1175"/>
      <c r="AN15" s="1176"/>
      <c r="AO15" s="284">
        <v>-88043</v>
      </c>
      <c r="AP15" s="284">
        <v>-5322</v>
      </c>
      <c r="AQ15" s="285">
        <v>-7293</v>
      </c>
      <c r="AR15" s="286">
        <v>-27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4" t="s">
        <v>177</v>
      </c>
      <c r="AL16" s="1175"/>
      <c r="AM16" s="1175"/>
      <c r="AN16" s="1176"/>
      <c r="AO16" s="284">
        <v>1804512</v>
      </c>
      <c r="AP16" s="284">
        <v>109080</v>
      </c>
      <c r="AQ16" s="285">
        <v>140006</v>
      </c>
      <c r="AR16" s="286">
        <v>-22.1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7" t="s">
        <v>500</v>
      </c>
      <c r="AL21" s="1178"/>
      <c r="AM21" s="1178"/>
      <c r="AN21" s="1179"/>
      <c r="AO21" s="297">
        <v>9.73</v>
      </c>
      <c r="AP21" s="298">
        <v>12.39</v>
      </c>
      <c r="AQ21" s="299">
        <v>-2.66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7" t="s">
        <v>501</v>
      </c>
      <c r="AL22" s="1178"/>
      <c r="AM22" s="1178"/>
      <c r="AN22" s="1179"/>
      <c r="AO22" s="302">
        <v>93.8</v>
      </c>
      <c r="AP22" s="303">
        <v>95.4</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0" t="s">
        <v>502</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c r="AB26" s="1170"/>
      <c r="AC26" s="1170"/>
      <c r="AD26" s="1170"/>
      <c r="AE26" s="1170"/>
      <c r="AF26" s="1170"/>
      <c r="AG26" s="1170"/>
      <c r="AH26" s="1170"/>
      <c r="AI26" s="1170"/>
      <c r="AJ26" s="1170"/>
      <c r="AK26" s="1170"/>
      <c r="AL26" s="1170"/>
      <c r="AM26" s="1170"/>
      <c r="AN26" s="1170"/>
      <c r="AO26" s="1170"/>
      <c r="AP26" s="1170"/>
      <c r="AQ26" s="1170"/>
      <c r="AR26" s="1170"/>
      <c r="AS26" s="1170"/>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9"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0"/>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1" t="s">
        <v>505</v>
      </c>
      <c r="AL32" s="1162"/>
      <c r="AM32" s="1162"/>
      <c r="AN32" s="1163"/>
      <c r="AO32" s="312">
        <v>1207528</v>
      </c>
      <c r="AP32" s="312">
        <v>72993</v>
      </c>
      <c r="AQ32" s="313">
        <v>82032</v>
      </c>
      <c r="AR32" s="314">
        <v>-11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1" t="s">
        <v>506</v>
      </c>
      <c r="AL33" s="1162"/>
      <c r="AM33" s="1162"/>
      <c r="AN33" s="1163"/>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1" t="s">
        <v>507</v>
      </c>
      <c r="AL34" s="1162"/>
      <c r="AM34" s="1162"/>
      <c r="AN34" s="1163"/>
      <c r="AO34" s="312" t="s">
        <v>492</v>
      </c>
      <c r="AP34" s="312" t="s">
        <v>492</v>
      </c>
      <c r="AQ34" s="313" t="s">
        <v>492</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1" t="s">
        <v>508</v>
      </c>
      <c r="AL35" s="1162"/>
      <c r="AM35" s="1162"/>
      <c r="AN35" s="1163"/>
      <c r="AO35" s="312">
        <v>297495</v>
      </c>
      <c r="AP35" s="312">
        <v>17983</v>
      </c>
      <c r="AQ35" s="313">
        <v>19007</v>
      </c>
      <c r="AR35" s="314">
        <v>-5.4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1" t="s">
        <v>509</v>
      </c>
      <c r="AL36" s="1162"/>
      <c r="AM36" s="1162"/>
      <c r="AN36" s="1163"/>
      <c r="AO36" s="312">
        <v>53092</v>
      </c>
      <c r="AP36" s="312">
        <v>3209</v>
      </c>
      <c r="AQ36" s="313">
        <v>3652</v>
      </c>
      <c r="AR36" s="314">
        <v>-12.1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1" t="s">
        <v>510</v>
      </c>
      <c r="AL37" s="1162"/>
      <c r="AM37" s="1162"/>
      <c r="AN37" s="1163"/>
      <c r="AO37" s="312" t="s">
        <v>492</v>
      </c>
      <c r="AP37" s="312" t="s">
        <v>492</v>
      </c>
      <c r="AQ37" s="313">
        <v>1064</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4" t="s">
        <v>511</v>
      </c>
      <c r="AL38" s="1165"/>
      <c r="AM38" s="1165"/>
      <c r="AN38" s="1166"/>
      <c r="AO38" s="315" t="s">
        <v>492</v>
      </c>
      <c r="AP38" s="315" t="s">
        <v>492</v>
      </c>
      <c r="AQ38" s="316">
        <v>6</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4" t="s">
        <v>512</v>
      </c>
      <c r="AL39" s="1165"/>
      <c r="AM39" s="1165"/>
      <c r="AN39" s="1166"/>
      <c r="AO39" s="312">
        <v>-18361</v>
      </c>
      <c r="AP39" s="312">
        <v>-1110</v>
      </c>
      <c r="AQ39" s="313">
        <v>-1926</v>
      </c>
      <c r="AR39" s="314">
        <v>-42.4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1" t="s">
        <v>513</v>
      </c>
      <c r="AL40" s="1162"/>
      <c r="AM40" s="1162"/>
      <c r="AN40" s="1163"/>
      <c r="AO40" s="312">
        <v>-1042969</v>
      </c>
      <c r="AP40" s="312">
        <v>-63046</v>
      </c>
      <c r="AQ40" s="313">
        <v>-70284</v>
      </c>
      <c r="AR40" s="314">
        <v>-10.3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7" t="s">
        <v>287</v>
      </c>
      <c r="AL41" s="1168"/>
      <c r="AM41" s="1168"/>
      <c r="AN41" s="1169"/>
      <c r="AO41" s="312">
        <v>496785</v>
      </c>
      <c r="AP41" s="312">
        <v>30030</v>
      </c>
      <c r="AQ41" s="313">
        <v>33551</v>
      </c>
      <c r="AR41" s="314">
        <v>-10.5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4" t="s">
        <v>483</v>
      </c>
      <c r="AN49" s="1156" t="s">
        <v>516</v>
      </c>
      <c r="AO49" s="1157"/>
      <c r="AP49" s="1157"/>
      <c r="AQ49" s="1157"/>
      <c r="AR49" s="115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5"/>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1238780</v>
      </c>
      <c r="AN51" s="334">
        <v>69322</v>
      </c>
      <c r="AO51" s="335">
        <v>11.5</v>
      </c>
      <c r="AP51" s="336">
        <v>113347</v>
      </c>
      <c r="AQ51" s="337">
        <v>15.1</v>
      </c>
      <c r="AR51" s="338">
        <v>-3.6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981400</v>
      </c>
      <c r="AN52" s="342">
        <v>54919</v>
      </c>
      <c r="AO52" s="343">
        <v>30.2</v>
      </c>
      <c r="AP52" s="344">
        <v>58728</v>
      </c>
      <c r="AQ52" s="345">
        <v>23.5</v>
      </c>
      <c r="AR52" s="346">
        <v>6.7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4144480</v>
      </c>
      <c r="AN53" s="334">
        <v>235897</v>
      </c>
      <c r="AO53" s="335">
        <v>240.3</v>
      </c>
      <c r="AP53" s="336">
        <v>125418</v>
      </c>
      <c r="AQ53" s="337">
        <v>10.6</v>
      </c>
      <c r="AR53" s="338">
        <v>229.7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3645859</v>
      </c>
      <c r="AN54" s="342">
        <v>207517</v>
      </c>
      <c r="AO54" s="343">
        <v>277.89999999999998</v>
      </c>
      <c r="AP54" s="344">
        <v>60445</v>
      </c>
      <c r="AQ54" s="345">
        <v>2.9</v>
      </c>
      <c r="AR54" s="346">
        <v>275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1057983</v>
      </c>
      <c r="AN55" s="334">
        <v>61152</v>
      </c>
      <c r="AO55" s="335">
        <v>-74.099999999999994</v>
      </c>
      <c r="AP55" s="336">
        <v>108384</v>
      </c>
      <c r="AQ55" s="337">
        <v>-13.6</v>
      </c>
      <c r="AR55" s="338">
        <v>-60.5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612424</v>
      </c>
      <c r="AN56" s="342">
        <v>35398</v>
      </c>
      <c r="AO56" s="343">
        <v>-82.9</v>
      </c>
      <c r="AP56" s="344">
        <v>51153</v>
      </c>
      <c r="AQ56" s="345">
        <v>-15.4</v>
      </c>
      <c r="AR56" s="346">
        <v>-67.5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1398452</v>
      </c>
      <c r="AN57" s="334">
        <v>82432</v>
      </c>
      <c r="AO57" s="335">
        <v>34.799999999999997</v>
      </c>
      <c r="AP57" s="336">
        <v>80959</v>
      </c>
      <c r="AQ57" s="337">
        <v>-25.3</v>
      </c>
      <c r="AR57" s="338">
        <v>60.1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640250</v>
      </c>
      <c r="AN58" s="342">
        <v>37739</v>
      </c>
      <c r="AO58" s="343">
        <v>6.6</v>
      </c>
      <c r="AP58" s="344">
        <v>43928</v>
      </c>
      <c r="AQ58" s="345">
        <v>-14.1</v>
      </c>
      <c r="AR58" s="346">
        <v>20.7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871886</v>
      </c>
      <c r="AN59" s="334">
        <v>52704</v>
      </c>
      <c r="AO59" s="335">
        <v>-36.1</v>
      </c>
      <c r="AP59" s="336">
        <v>117242</v>
      </c>
      <c r="AQ59" s="337">
        <v>44.8</v>
      </c>
      <c r="AR59" s="338">
        <v>-80.900000000000006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440515</v>
      </c>
      <c r="AN60" s="342">
        <v>26628</v>
      </c>
      <c r="AO60" s="343">
        <v>-29.4</v>
      </c>
      <c r="AP60" s="344">
        <v>59234</v>
      </c>
      <c r="AQ60" s="345">
        <v>34.799999999999997</v>
      </c>
      <c r="AR60" s="346">
        <v>-64.2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1742316</v>
      </c>
      <c r="AN61" s="349">
        <v>100301</v>
      </c>
      <c r="AO61" s="350">
        <v>35.299999999999997</v>
      </c>
      <c r="AP61" s="351">
        <v>109070</v>
      </c>
      <c r="AQ61" s="352">
        <v>6.3</v>
      </c>
      <c r="AR61" s="338">
        <v>29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1264090</v>
      </c>
      <c r="AN62" s="342">
        <v>72440</v>
      </c>
      <c r="AO62" s="343">
        <v>40.5</v>
      </c>
      <c r="AP62" s="344">
        <v>54698</v>
      </c>
      <c r="AQ62" s="345">
        <v>6.3</v>
      </c>
      <c r="AR62" s="346">
        <v>34.200000000000003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Jti61Y7vZBhlKutXwOGBqyANv7Vr4cmFh75EnHpnVhBO9EkROjVJ5rmtKqmKeyV6LbQIsRl0dCK1NVK8zQQZg==" saltValue="fnCw5cLmu42403AzsS8F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pyYfol1C9M1DE6UNcZGyMggaZ7mlG9xN/lNpznyu5FXVyQ6lUiQsSJWhpiJK8GG74IIVQI/17WASD5vpO94v6g==" saltValue="zHs8oVFlol9VALeU8Roo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95piD1W9mucgUTqEgipAVZJ0vJcPScOL4Bblu/hyzjFwnlacDB2VHMbbrqJZdUY3v//+Tqf3TwkSgINwl5/6Sg==" saltValue="KEL3eMGePHXQHe5pQON8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80" t="s">
        <v>3</v>
      </c>
      <c r="D47" s="1180"/>
      <c r="E47" s="1181"/>
      <c r="F47" s="11">
        <v>34.090000000000003</v>
      </c>
      <c r="G47" s="12">
        <v>35.74</v>
      </c>
      <c r="H47" s="12">
        <v>41.6</v>
      </c>
      <c r="I47" s="12">
        <v>38.44</v>
      </c>
      <c r="J47" s="13">
        <v>45.21</v>
      </c>
    </row>
    <row r="48" spans="2:10" ht="57.75" customHeight="1" x14ac:dyDescent="0.15">
      <c r="B48" s="14"/>
      <c r="C48" s="1182" t="s">
        <v>4</v>
      </c>
      <c r="D48" s="1182"/>
      <c r="E48" s="1183"/>
      <c r="F48" s="15">
        <v>2.59</v>
      </c>
      <c r="G48" s="16">
        <v>9.99</v>
      </c>
      <c r="H48" s="16">
        <v>7.12</v>
      </c>
      <c r="I48" s="16">
        <v>13.38</v>
      </c>
      <c r="J48" s="17">
        <v>3.54</v>
      </c>
    </row>
    <row r="49" spans="2:10" ht="57.75" customHeight="1" thickBot="1" x14ac:dyDescent="0.2">
      <c r="B49" s="18"/>
      <c r="C49" s="1184" t="s">
        <v>5</v>
      </c>
      <c r="D49" s="1184"/>
      <c r="E49" s="1185"/>
      <c r="F49" s="19" t="s">
        <v>535</v>
      </c>
      <c r="G49" s="20">
        <v>7.37</v>
      </c>
      <c r="H49" s="20" t="s">
        <v>536</v>
      </c>
      <c r="I49" s="20" t="s">
        <v>537</v>
      </c>
      <c r="J49" s="21" t="s">
        <v>538</v>
      </c>
    </row>
    <row r="50" spans="2:10" x14ac:dyDescent="0.15"/>
  </sheetData>
  <sheetProtection algorithmName="SHA-512" hashValue="EYjxyGSE5RhzRqa8QALWAwhO/3T1xl54GJpGGpjLfECM3jygcvNLPhR0wPnLJK84gBNI4O12leYxC5UtiCWXqg==" saltValue="Za0PD507Qh+KXtmCOkaO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2025-09-26T00:42:55Z</dcterms:modified>
</cp:coreProperties>
</file>