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0" yWindow="0" windowWidth="21600" windowHeight="99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W36" i="9"/>
  <c r="BW37" i="9" s="1"/>
  <c r="BE36" i="9"/>
  <c r="AM36" i="9"/>
  <c r="C36" i="9"/>
  <c r="BW35" i="9"/>
  <c r="BE35" i="9"/>
  <c r="AM35" i="9"/>
  <c r="C35" i="9"/>
  <c r="BW34" i="9"/>
  <c r="BE34" i="9"/>
  <c r="C34" i="9"/>
  <c r="BW38" i="9" l="1"/>
  <c r="BW39" i="9" s="1"/>
  <c r="BW40" i="9" s="1"/>
  <c r="BW41" i="9" s="1"/>
  <c r="BW42" i="9" s="1"/>
  <c r="BW43" i="9" s="1"/>
  <c r="CO34" i="9"/>
  <c r="CO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<sst xmlns="http://schemas.openxmlformats.org/spreadsheetml/2006/main" count="1037" uniqueCount="544">
  <si>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</si>
  <si>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</si>
  <si>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</si>
  <si>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</si>
  <si>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</si>
  <si>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</si>
  <si>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</si>
  <si>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</si>
  <si>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</si>
  <si>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</si>
  <si>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</si>
  <si>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</si>
  <si>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</si>
  <si>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</si>
  <si>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</si>
  <si>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</si>
  <si>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</si>
  <si>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</si>
  <si>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</si>
  <si>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</si>
  <si>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</si>
  <si>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</si>
  <si>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</si>
  <si>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</si>
  <si>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</si>
  <si>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</si>
  <si>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</si>
  <si>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</si>
  <si>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</si>
  <si>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</si>
  <si>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</si>
  <si>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</si>
  <si>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</si>
  <si>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</si>
  <si>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</si>
  <si>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</si>
  <si>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</si>
  <si>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</si>
  <si>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</si>
  <si>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</si>
  <si>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</si>
  <si>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</si>
  <si>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</si>
  <si>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</si>
  <si>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</si>
  <si>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</si>
  <si>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</si>
  <si>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</si>
  <si>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</si>
  <si>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</si>
  <si>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</si>
  <si>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</si>
  <si>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</si>
  <si>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</si>
  <si>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</si>
  <si>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</si>
  <si>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</si>
  <si>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</si>
  <si>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</si>
  <si>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</si>
  <si>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</si>
  <si>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</si>
  <si>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</si>
  <si>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</si>
  <si>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</si>
  <si>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</si>
  <si>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</si>
  <si>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</si>
  <si>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</si>
  <si>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</si>
  <si>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</si>
  <si>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</si>
  <si>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</si>
  <si>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</si>
  <si>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</si>
  <si>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</si>
  <si>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</si>
  <si>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</si>
  <si>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</si>
  <si>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</si>
  <si>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</si>
  <si>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</si>
  <si>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</si>
  <si>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</si>
  <si>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</si>
  <si>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</si>
  <si>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</si>
  <si>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</si>
  <si>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</si>
  <si>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</si>
  <si>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</si>
  <si>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</si>
  <si>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</si>
  <si>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</si>
  <si>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</si>
  <si>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</si>
  <si>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</si>
  <si>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</si>
  <si>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</si>
  <si>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</si>
  <si>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</si>
  <si>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</si>
  <si>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</si>
  <si>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</si>
  <si>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</si>
  <si>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</si>
  <si>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</si>
  <si>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</si>
  <si>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</si>
  <si>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</si>
  <si>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</si>
  <si>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</si>
  <si>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</si>
  <si>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</si>
  <si>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</si>
  <si>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</si>
  <si>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</si>
  <si>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</si>
  <si>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</si>
  <si>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</si>
  <si>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</si>
  <si>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</si>
  <si>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</si>
  <si>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</si>
  <si>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</si>
  <si>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</si>
  <si>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</si>
  <si>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</si>
  <si>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</si>
  <si>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</si>
  <si>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</si>
  <si>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</si>
  <si>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</si>
  <si>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</si>
  <si>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</si>
  <si>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</si>
  <si>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</si>
  <si>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</si>
  <si>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</si>
  <si>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</si>
  <si>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</si>
  <si>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</si>
  <si>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</si>
  <si>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</si>
  <si>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</si>
  <si>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</si>
  <si>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</si>
  <si>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</si>
  <si>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</si>
  <si>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</si>
  <si>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</si>
  <si>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</si>
  <si>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</si>
  <si>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</si>
  <si>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</si>
  <si>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</si>
  <si>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</si>
  <si>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</si>
  <si>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</si>
  <si>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</si>
  <si>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</si>
  <si>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</si>
  <si>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</si>
  <si>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</si>
  <si>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</si>
  <si>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</si>
  <si>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</si>
  <si>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</si>
  <si>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</si>
  <si>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</si>
  <si>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</si>
  <si>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</si>
  <si>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</si>
  <si>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</si>
  <si>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</si>
  <si>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</si>
  <si>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</si>
  <si>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</si>
  <si>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</si>
  <si>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</si>
  <si>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</si>
  <si>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</si>
  <si>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</si>
  <si>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</si>
  <si>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</si>
  <si>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</si>
  <si>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</si>
  <si>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</si>
  <si>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</si>
  <si>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</si>
  <si>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</si>
  <si>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</si>
  <si>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</si>
  <si>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</si>
  <si>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青森県田子町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</si>
  <si>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</si>
  <si>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</si>
  <si>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</si>
  <si>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</si>
  <si>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</si>
  <si>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</si>
  <si>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</si>
  <si>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</si>
  <si>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</si>
  <si>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</si>
  <si>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</si>
  <si>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</si>
  <si>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</si>
  <si>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</si>
  <si>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</si>
  <si>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</si>
  <si>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</si>
  <si>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</si>
  <si>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</si>
  <si>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</si>
  <si>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</si>
  <si>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</si>
  <si>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</si>
  <si>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</si>
  <si>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</si>
  <si>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</si>
  <si>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</si>
  <si>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</si>
  <si>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</si>
  <si>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</si>
  <si>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</si>
  <si>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</si>
  <si>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</si>
  <si>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</si>
  <si>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</si>
  <si>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</si>
  <si>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</si>
  <si>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</si>
  <si>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</si>
  <si>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</si>
  <si>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</si>
  <si>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</si>
  <si>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</si>
  <si>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</si>
  <si>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</si>
  <si>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</si>
  <si>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</si>
  <si>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</si>
  <si>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</si>
  <si>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</si>
  <si>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</si>
  <si>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</si>
  <si>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</si>
  <si>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</si>
  <si>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</si>
  <si>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</si>
  <si>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</si>
  <si>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</si>
  <si>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</si>
  <si>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</si>
  <si>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</si>
  <si>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</si>
  <si>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</si>
  <si>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</si>
  <si>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</si>
  <si>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</si>
  <si>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</si>
  <si>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</si>
  <si>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</si>
  <si>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</si>
  <si>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</si>
  <si>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</si>
  <si>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</si>
  <si>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</si>
  <si>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</si>
  <si>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</si>
  <si>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</si>
  <si>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</si>
  <si>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</si>
  <si>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</si>
  <si>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</si>
  <si>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</si>
  <si>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</si>
  <si>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</si>
  <si>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</si>
  <si>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</si>
  <si>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</si>
  <si>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</si>
  <si>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</si>
  <si>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</si>
  <si>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</si>
  <si>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</si>
  <si>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</si>
  <si>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</si>
  <si>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</si>
  <si>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</si>
  <si>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</si>
  <si>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</si>
  <si>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</si>
  <si>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</si>
  <si>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</si>
  <si>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</si>
  <si>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</si>
  <si>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</si>
  <si>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</si>
  <si>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</si>
  <si>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</si>
  <si>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</si>
  <si>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</si>
  <si>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</si>
  <si>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</si>
  <si>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</si>
  <si>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</si>
  <si>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</si>
  <si>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</si>
  <si>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</si>
  <si>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</si>
  <si>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</si>
  <si>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</si>
  <si>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</si>
  <si>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</si>
  <si>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</si>
  <si>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</si>
  <si>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</si>
  <si>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</si>
  <si>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</si>
  <si>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</si>
  <si>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</si>
  <si>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</si>
  <si>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</si>
  <si>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</si>
  <si>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</si>
  <si>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</si>
  <si>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</si>
  <si>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</si>
  <si>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</si>
  <si>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</si>
  <si>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</si>
  <si>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</si>
  <si>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</si>
  <si>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</si>
  <si>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</si>
  <si>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</si>
  <si>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</si>
  <si>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</si>
  <si>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</si>
  <si>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</si>
  <si>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</si>
  <si>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青森県田子町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</si>
  <si>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</si>
  <si>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</si>
  <si>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</si>
  <si>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</si>
  <si>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</si>
  <si>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</si>
  <si>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</si>
  <si>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</si>
  <si>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</si>
  <si>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</si>
  <si>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</si>
  <si>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</si>
  <si>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</si>
  <si>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</si>
  <si>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</si>
  <si>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</si>
  <si>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</si>
  <si>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</si>
  <si>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</si>
  <si>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</si>
  <si>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</si>
  <si>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</si>
  <si>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</si>
  <si>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</si>
  <si>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</si>
  <si>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</si>
  <si>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</si>
  <si>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</si>
  <si>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</si>
  <si>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</si>
  <si>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</si>
  <si>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</si>
  <si>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</si>
  <si>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</si>
  <si>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</si>
  <si>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</si>
  <si>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介護サービス事業勘定特別会計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</si>
  <si>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</si>
  <si>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</si>
  <si>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</si>
  <si>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</si>
  <si>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</si>
  <si>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</si>
  <si>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</si>
  <si>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</si>
  <si>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</si>
  <si>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</si>
  <si>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</si>
  <si>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</si>
  <si>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</si>
  <si>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</si>
  <si>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</si>
  <si>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</si>
  <si>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</si>
  <si>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</si>
  <si>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</si>
  <si>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</si>
  <si>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</si>
  <si>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</si>
  <si>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</si>
  <si>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</si>
  <si>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</si>
  <si>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</si>
  <si>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</si>
  <si>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</si>
  <si>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</si>
  <si>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</si>
  <si>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</si>
  <si>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</si>
  <si>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</si>
  <si>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</si>
  <si>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</si>
  <si>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</si>
  <si>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</si>
  <si>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</si>
  <si>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</si>
  <si>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</si>
  <si>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</si>
  <si>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</si>
  <si>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</si>
  <si>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</si>
  <si>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</si>
  <si>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</si>
  <si>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</si>
  <si>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</si>
  <si>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</si>
  <si>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</si>
  <si>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</si>
  <si>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</si>
  <si>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</si>
  <si>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</si>
  <si>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</si>
  <si>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</si>
  <si>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</si>
  <si>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</si>
  <si>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</si>
  <si>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</si>
  <si>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</si>
  <si>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</si>
  <si>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</si>
  <si>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</si>
  <si>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</si>
  <si>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</si>
  <si>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</si>
  <si>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</si>
  <si>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</si>
  <si>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</si>
  <si>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</si>
  <si>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</si>
  <si>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</si>
  <si>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</si>
  <si>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</si>
  <si>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</si>
  <si>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</si>
  <si>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</si>
  <si>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</si>
  <si>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</si>
  <si>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</si>
  <si>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</si>
  <si>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</si>
  <si>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</si>
  <si>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</si>
  <si>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</si>
  <si>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</si>
  <si>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</si>
  <si>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</si>
  <si>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</si>
  <si>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</si>
  <si>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</si>
  <si>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</si>
  <si>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</si>
  <si>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</si>
  <si>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</si>
  <si>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</si>
  <si>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</si>
  <si>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</si>
  <si>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</si>
  <si>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</si>
  <si>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</si>
  <si>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</si>
  <si>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</si>
  <si>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</si>
  <si>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</si>
  <si>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</si>
  <si>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</si>
  <si>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</si>
  <si>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</si>
  <si>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</si>
  <si>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</si>
  <si>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</si>
  <si>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</si>
  <si>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</si>
  <si>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</si>
  <si>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</si>
  <si>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</si>
  <si>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</si>
  <si>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</si>
  <si>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</si>
  <si>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</si>
  <si>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</si>
  <si>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</si>
  <si>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</si>
  <si>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</si>
  <si>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</si>
  <si>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</si>
  <si>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</si>
  <si>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</si>
  <si>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</si>
  <si>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</si>
  <si>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</si>
  <si>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</si>
  <si>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</si>
  <si>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</si>
  <si>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</si>
  <si>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水道事業特別会計</t>
  </si>
  <si>
    <t>国民健康保険事業勘定特別会計</t>
  </si>
  <si>
    <t>国民健康保険町立田子診療所及び介護老人保健施設事業特別会計</t>
  </si>
  <si>
    <t>介護保険事業勘定特別会計</t>
  </si>
  <si>
    <t>介護サービス事業勘定特別会計</t>
  </si>
  <si>
    <t>後期高齢者医療特別会計</t>
  </si>
  <si>
    <t>その他会計（赤字）</t>
  </si>
  <si>
    <t>その他会計（黒字）</t>
  </si>
  <si>
    <t>-</t>
    <phoneticPr fontId="2"/>
  </si>
  <si>
    <t>-</t>
    <phoneticPr fontId="2"/>
  </si>
  <si>
    <t>-</t>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</si>
  <si>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</si>
  <si>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</si>
  <si>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田子高原広域事務組合</t>
    <rPh sb="0" eb="2">
      <t>タッコ</t>
    </rPh>
    <rPh sb="2" eb="4">
      <t>コウゲン</t>
    </rPh>
    <rPh sb="4" eb="6">
      <t>コウイキ</t>
    </rPh>
    <rPh sb="6" eb="8">
      <t>ジム</t>
    </rPh>
    <rPh sb="8" eb="10">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</si>
  <si>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</si>
  <si>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</si>
  <si>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三戸郡福祉事務組合</t>
    <rPh sb="0" eb="3">
      <t>サンノヘグン</t>
    </rPh>
    <rPh sb="3" eb="5">
      <t>フクシ</t>
    </rPh>
    <rPh sb="5" eb="7">
      <t>ジム</t>
    </rPh>
    <rPh sb="7" eb="9">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</si>
  <si>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</si>
  <si>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</si>
  <si>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三戸地区環境整備事務組合</t>
    <rPh sb="0" eb="2">
      <t>サンノヘ</t>
    </rPh>
    <rPh sb="2" eb="4">
      <t>チク</t>
    </rPh>
    <rPh sb="4" eb="6">
      <t>カンキョウ</t>
    </rPh>
    <rPh sb="6" eb="8">
      <t>セイビ</t>
    </rPh>
    <rPh sb="8" eb="10">
      <t>ジム</t>
    </rPh>
    <rPh sb="10" eb="12">
      <t>クミアイ</t>
    </rPh>
    <phoneticPr fontId="2"/>
  </si>
  <si>
    <t>三戸地区塵芥処理事務組合</t>
    <rPh sb="0" eb="2">
      <t>サンノヘ</t>
    </rPh>
    <rPh sb="2" eb="4">
      <t>チク</t>
    </rPh>
    <rPh sb="4" eb="6">
      <t>ジンカイ</t>
    </rPh>
    <rPh sb="6" eb="8">
      <t>ショリ</t>
    </rPh>
    <rPh sb="8" eb="10">
      <t>ジム</t>
    </rPh>
    <rPh sb="10" eb="12">
      <t>クミアイ</t>
    </rPh>
    <phoneticPr fontId="2"/>
  </si>
  <si>
    <t>-</t>
    <phoneticPr fontId="2"/>
  </si>
  <si>
    <t>（財）にんにくネットワーク</t>
    <rPh sb="0" eb="3">
      <t>ザイ</t>
    </rPh>
    <phoneticPr fontId="2"/>
  </si>
  <si>
    <t>（財）田子町にんにく国際交流協会</t>
    <rPh sb="0" eb="3">
      <t>ザイ</t>
    </rPh>
    <rPh sb="3" eb="6">
      <t>タッコマチ</t>
    </rPh>
    <rPh sb="10" eb="12">
      <t>コクサイ</t>
    </rPh>
    <rPh sb="12" eb="14">
      <t>コウリュウ</t>
    </rPh>
    <rPh sb="14" eb="16">
      <t>キョウカイ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</si>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</sst>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186569</c:v>
                </c:pt>
                <c:pt idx="1">
                  <c:v>65144</c:v>
                </c:pt>
                <c:pt idx="2">
                  <c:v>68701</c:v>
                </c:pt>
                <c:pt idx="3">
                  <c:v>102836</c:v>
                </c:pt>
                <c:pt idx="4">
                  <c:v>87207</c:v>
                </c:pt>
              </c:numCache>
            </c:numRef>
          </c:val>
          <c:smooth val="0"/>
        </c:ser>
        <c:dLbls>
          <c:showLegendKey val="0"/>
          <c:showVal val="0"/>
          <c:showCatName val="0"/>
          <c:showSerName val="0"/>
          <c:showPercent val="0"/>
          <c:showBubbleSize val="0"/>
        </c:dLbls>
        <c:marker val="1"/>
        <c:smooth val="0"/>
        <c:axId val="431960344"/>
        <c:axId val="431960736"/>
      </c:lineChart>
      <c:catAx>
        <c:axId val="431960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960736"/>
        <c:crosses val="autoZero"/>
        <c:auto val="1"/>
        <c:lblAlgn val="ctr"/>
        <c:lblOffset val="100"/>
        <c:tickLblSkip val="1"/>
        <c:tickMarkSkip val="1"/>
        <c:noMultiLvlLbl val="0"/>
      </c:catAx>
      <c:valAx>
        <c:axId val="4319607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960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2.97</c:v>
                </c:pt>
                <c:pt idx="1">
                  <c:v>4.1399999999999997</c:v>
                </c:pt>
                <c:pt idx="2">
                  <c:v>4.17</c:v>
                </c:pt>
                <c:pt idx="3">
                  <c:v>4.9800000000000004</c:v>
                </c:pt>
                <c:pt idx="4">
                  <c:v>5.26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5.43</c:v>
                </c:pt>
                <c:pt idx="1">
                  <c:v>7</c:v>
                </c:pt>
                <c:pt idx="2">
                  <c:v>9.58</c:v>
                </c:pt>
                <c:pt idx="3">
                  <c:v>15.31</c:v>
                </c:pt>
                <c:pt idx="4">
                  <c:v>21.2</c:v>
                </c:pt>
              </c:numCache>
            </c:numRef>
          </c:val>
        </c:ser>
        <c:dLbls>
          <c:showLegendKey val="0"/>
          <c:showVal val="0"/>
          <c:showCatName val="0"/>
          <c:showSerName val="0"/>
          <c:showPercent val="0"/>
          <c:showBubbleSize val="0"/>
        </c:dLbls>
        <c:gapWidth val="250"/>
        <c:overlap val="100"/>
        <c:axId val="208655512"/>
        <c:axId val="208657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0.61</c:v>
                </c:pt>
                <c:pt idx="1">
                  <c:v>2.4300000000000002</c:v>
                </c:pt>
                <c:pt idx="2">
                  <c:v>1.08</c:v>
                </c:pt>
                <c:pt idx="3">
                  <c:v>5.0999999999999996</c:v>
                </c:pt>
                <c:pt idx="4">
                  <c:v>3.98</c:v>
                </c:pt>
              </c:numCache>
            </c:numRef>
          </c:val>
          <c:smooth val="0"/>
        </c:ser>
        <c:dLbls>
          <c:showLegendKey val="0"/>
          <c:showVal val="0"/>
          <c:showCatName val="0"/>
          <c:showSerName val="0"/>
          <c:showPercent val="0"/>
          <c:showBubbleSize val="0"/>
        </c:dLbls>
        <c:marker val="1"/>
        <c:smooth val="0"/>
        <c:axId val="208655512"/>
        <c:axId val="208657080"/>
      </c:lineChart>
      <c:catAx>
        <c:axId val="20865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657080"/>
        <c:crosses val="autoZero"/>
        <c:auto val="1"/>
        <c:lblAlgn val="ctr"/>
        <c:lblOffset val="100"/>
        <c:tickLblSkip val="1"/>
        <c:tickMarkSkip val="1"/>
        <c:noMultiLvlLbl val="0"/>
      </c:catAx>
      <c:valAx>
        <c:axId val="208657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65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ser>
        <c:ser>
          <c:idx val="4"/>
          <c:order val="4"/>
          <c:tx>
            <c:strRef>
              <c:f>データシート!$A$31</c:f>
              <c:strCache>
                <c:ptCount val="1"/>
                <c:pt idx="0">
                  <c:v>介護サービス事業勘定特別会計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0.05</c:v>
                </c:pt>
                <c:pt idx="4">
                  <c:v>#N/A</c:v>
                </c:pt>
                <c:pt idx="5">
                  <c:v>0.03</c:v>
                </c:pt>
                <c:pt idx="6">
                  <c:v>#N/A</c:v>
                </c:pt>
                <c:pt idx="7">
                  <c:v>0.02</c:v>
                </c:pt>
                <c:pt idx="8">
                  <c:v>#N/A</c:v>
                </c:pt>
                <c:pt idx="9">
                  <c:v>0.03</c:v>
                </c:pt>
              </c:numCache>
            </c:numRef>
          </c:val>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1.1100000000000001</c:v>
                </c:pt>
                <c:pt idx="2">
                  <c:v>#N/A</c:v>
                </c:pt>
                <c:pt idx="3">
                  <c:v>1.05</c:v>
                </c:pt>
                <c:pt idx="4">
                  <c:v>#N/A</c:v>
                </c:pt>
                <c:pt idx="5">
                  <c:v>0.15</c:v>
                </c:pt>
                <c:pt idx="6">
                  <c:v>#N/A</c:v>
                </c:pt>
                <c:pt idx="7">
                  <c:v>0.33</c:v>
                </c:pt>
                <c:pt idx="8">
                  <c:v>#N/A</c:v>
                </c:pt>
                <c:pt idx="9">
                  <c:v>0.22</c:v>
                </c:pt>
              </c:numCache>
            </c:numRef>
          </c:val>
        </c:ser>
        <c:ser>
          <c:idx val="6"/>
          <c:order val="6"/>
          <c:tx>
            <c:strRef>
              <c:f>データシート!$A$33</c:f>
              <c:strCache>
                <c:ptCount val="1"/>
                <c:pt idx="0">
                  <c:v>国民健康保険町立田子診療所及び介護老人保健施設事業特別会計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0.88</c:v>
                </c:pt>
                <c:pt idx="2">
                  <c:v>#N/A</c:v>
                </c:pt>
                <c:pt idx="3">
                  <c:v>0.76</c:v>
                </c:pt>
                <c:pt idx="4">
                  <c:v>#N/A</c:v>
                </c:pt>
                <c:pt idx="5">
                  <c:v>0.87</c:v>
                </c:pt>
                <c:pt idx="6">
                  <c:v>#N/A</c:v>
                </c:pt>
                <c:pt idx="7">
                  <c:v>0.38</c:v>
                </c:pt>
                <c:pt idx="8">
                  <c:v>#N/A</c:v>
                </c:pt>
                <c:pt idx="9">
                  <c:v>0.56999999999999995</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c:v>
                </c:pt>
                <c:pt idx="2">
                  <c:v>#N/A</c:v>
                </c:pt>
                <c:pt idx="3">
                  <c:v>0.48</c:v>
                </c:pt>
                <c:pt idx="4">
                  <c:v>#N/A</c:v>
                </c:pt>
                <c:pt idx="5">
                  <c:v>0.77</c:v>
                </c:pt>
                <c:pt idx="6">
                  <c:v>#N/A</c:v>
                </c:pt>
                <c:pt idx="7">
                  <c:v>1.4</c:v>
                </c:pt>
                <c:pt idx="8">
                  <c:v>#N/A</c:v>
                </c:pt>
                <c:pt idx="9">
                  <c:v>1.1000000000000001</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3.68</c:v>
                </c:pt>
                <c:pt idx="2">
                  <c:v>#N/A</c:v>
                </c:pt>
                <c:pt idx="3">
                  <c:v>3.68</c:v>
                </c:pt>
                <c:pt idx="4">
                  <c:v>#N/A</c:v>
                </c:pt>
                <c:pt idx="5">
                  <c:v>3.19</c:v>
                </c:pt>
                <c:pt idx="6">
                  <c:v>#N/A</c:v>
                </c:pt>
                <c:pt idx="7">
                  <c:v>2.2599999999999998</c:v>
                </c:pt>
                <c:pt idx="8">
                  <c:v>#N/A</c:v>
                </c:pt>
                <c:pt idx="9">
                  <c:v>2.14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2.97</c:v>
                </c:pt>
                <c:pt idx="2">
                  <c:v>#N/A</c:v>
                </c:pt>
                <c:pt idx="3">
                  <c:v>4.1399999999999997</c:v>
                </c:pt>
                <c:pt idx="4">
                  <c:v>#N/A</c:v>
                </c:pt>
                <c:pt idx="5">
                  <c:v>4.17</c:v>
                </c:pt>
                <c:pt idx="6">
                  <c:v>#N/A</c:v>
                </c:pt>
                <c:pt idx="7">
                  <c:v>4.9800000000000004</c:v>
                </c:pt>
                <c:pt idx="8">
                  <c:v>#N/A</c:v>
                </c:pt>
                <c:pt idx="9">
                  <c:v>5.26</c:v>
                </c:pt>
              </c:numCache>
            </c:numRef>
          </c:val>
        </c:ser>
        <c:dLbls>
          <c:showLegendKey val="0"/>
          <c:showVal val="0"/>
          <c:showCatName val="0"/>
          <c:showSerName val="0"/>
          <c:showPercent val="0"/>
          <c:showBubbleSize val="0"/>
        </c:dLbls>
        <c:gapWidth val="150"/>
        <c:overlap val="100"/>
        <c:axId val="431961520"/>
        <c:axId val="431961912"/>
      </c:barChart>
      <c:catAx>
        <c:axId val="43196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961912"/>
        <c:crosses val="autoZero"/>
        <c:auto val="1"/>
        <c:lblAlgn val="ctr"/>
        <c:lblOffset val="100"/>
        <c:tickLblSkip val="1"/>
        <c:tickMarkSkip val="1"/>
        <c:noMultiLvlLbl val="0"/>
      </c:catAx>
      <c:valAx>
        <c:axId val="431961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96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460</c:v>
                </c:pt>
                <c:pt idx="5">
                  <c:v>462</c:v>
                </c:pt>
                <c:pt idx="8">
                  <c:v>465</c:v>
                </c:pt>
                <c:pt idx="11">
                  <c:v>460</c:v>
                </c:pt>
                <c:pt idx="14">
                  <c:v>497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c:v>
                </c:pt>
                <c:pt idx="3">
                  <c:v>15</c:v>
                </c:pt>
                <c:pt idx="6">
                  <c:v>11</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53</c:v>
                </c:pt>
                <c:pt idx="3">
                  <c:v>35</c:v>
                </c:pt>
                <c:pt idx="6">
                  <c:v>37</c:v>
                </c:pt>
                <c:pt idx="9">
                  <c:v>29</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c:v>
                </c:pt>
                <c:pt idx="3">
                  <c:v>0</c:v>
                </c:pt>
                <c:pt idx="6">
                  <c:v>0</c:v>
                </c:pt>
                <c:pt idx="9">
                  <c:v>0</c:v>
                </c:pt>
                <c:pt idx="12">
                  <c:v>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770</c:v>
                </c:pt>
                <c:pt idx="3">
                  <c:v>772</c:v>
                </c:pt>
                <c:pt idx="6">
                  <c:v>745</c:v>
                </c:pt>
                <c:pt idx="9">
                  <c:v>724</c:v>
                </c:pt>
                <c:pt idx="12">
                  <c:v>749</c:v>
                </c:pt>
              </c:numCache>
            </c:numRef>
          </c:val>
        </c:ser>
        <c:dLbls>
          <c:showLegendKey val="0"/>
          <c:showVal val="0"/>
          <c:showCatName val="0"/>
          <c:showSerName val="0"/>
          <c:showPercent val="0"/>
          <c:showBubbleSize val="0"/>
        </c:dLbls>
        <c:gapWidth val="100"/>
        <c:overlap val="100"/>
        <c:axId val="431962696"/>
        <c:axId val="43196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389</c:v>
                </c:pt>
                <c:pt idx="2">
                  <c:v>#N/A</c:v>
                </c:pt>
                <c:pt idx="3">
                  <c:v>#N/A</c:v>
                </c:pt>
                <c:pt idx="4">
                  <c:v>360</c:v>
                </c:pt>
                <c:pt idx="5">
                  <c:v>#N/A</c:v>
                </c:pt>
                <c:pt idx="6">
                  <c:v>#N/A</c:v>
                </c:pt>
                <c:pt idx="7">
                  <c:v>328</c:v>
                </c:pt>
                <c:pt idx="8">
                  <c:v>#N/A</c:v>
                </c:pt>
                <c:pt idx="9">
                  <c:v>#N/A</c:v>
                </c:pt>
                <c:pt idx="10">
                  <c:v>303</c:v>
                </c:pt>
                <c:pt idx="11">
                  <c:v>#N/A</c:v>
                </c:pt>
                <c:pt idx="12">
                  <c:v>#N/A</c:v>
                </c:pt>
                <c:pt idx="13">
                  <c:v>285</c:v>
                </c:pt>
                <c:pt idx="14">
                  <c:v>#N/A</c:v>
                </c:pt>
              </c:numCache>
            </c:numRef>
          </c:val>
          <c:smooth val="0"/>
        </c:ser>
        <c:dLbls>
          <c:showLegendKey val="0"/>
          <c:showVal val="0"/>
          <c:showCatName val="0"/>
          <c:showSerName val="0"/>
          <c:showPercent val="0"/>
          <c:showBubbleSize val="0"/>
        </c:dLbls>
        <c:marker val="1"/>
        <c:smooth val="0"/>
        <c:axId val="431962696"/>
        <c:axId val="431963088"/>
      </c:lineChart>
      <c:catAx>
        <c:axId val="43196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963088"/>
        <c:crosses val="autoZero"/>
        <c:auto val="1"/>
        <c:lblAlgn val="ctr"/>
        <c:lblOffset val="100"/>
        <c:tickLblSkip val="1"/>
        <c:tickMarkSkip val="1"/>
        <c:noMultiLvlLbl val="0"/>
      </c:catAx>
      <c:valAx>
        <c:axId val="43196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96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4430</c:v>
                </c:pt>
                <c:pt idx="5">
                  <c:v>4324</c:v>
                </c:pt>
                <c:pt idx="8">
                  <c:v>4200</c:v>
                </c:pt>
                <c:pt idx="11">
                  <c:v>4113</c:v>
                </c:pt>
                <c:pt idx="14">
                  <c:v>4071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517</c:v>
                </c:pt>
                <c:pt idx="5">
                  <c:v>755</c:v>
                </c:pt>
                <c:pt idx="8">
                  <c:v>930</c:v>
                </c:pt>
                <c:pt idx="11">
                  <c:v>1203</c:v>
                </c:pt>
                <c:pt idx="14">
                  <c:v>1478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1350</c:v>
                </c:pt>
                <c:pt idx="3">
                  <c:v>1316</c:v>
                </c:pt>
                <c:pt idx="6">
                  <c:v>1255</c:v>
                </c:pt>
                <c:pt idx="9">
                  <c:v>839</c:v>
                </c:pt>
                <c:pt idx="12">
                  <c:v>786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175</c:v>
                </c:pt>
                <c:pt idx="3">
                  <c:v>170</c:v>
                </c:pt>
                <c:pt idx="6">
                  <c:v>169</c:v>
                </c:pt>
                <c:pt idx="9">
                  <c:v>141</c:v>
                </c:pt>
                <c:pt idx="12">
                  <c:v>123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c:v>
                </c:pt>
                <c:pt idx="3">
                  <c:v>4</c:v>
                </c:pt>
                <c:pt idx="6">
                  <c:v>8</c:v>
                </c:pt>
                <c:pt idx="9">
                  <c:v>4</c:v>
                </c:pt>
                <c:pt idx="12">
                  <c:v>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93</c:v>
                </c:pt>
                <c:pt idx="3">
                  <c:v>84</c:v>
                </c:pt>
                <c:pt idx="6">
                  <c:v>75</c:v>
                </c:pt>
                <c:pt idx="9">
                  <c:v>67</c:v>
                </c:pt>
                <c:pt idx="12">
                  <c:v>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6897</c:v>
                </c:pt>
                <c:pt idx="3">
                  <c:v>6588</c:v>
                </c:pt>
                <c:pt idx="6">
                  <c:v>6306</c:v>
                </c:pt>
                <c:pt idx="9">
                  <c:v>6109</c:v>
                </c:pt>
                <c:pt idx="12">
                  <c:v>5894</c:v>
                </c:pt>
              </c:numCache>
            </c:numRef>
          </c:val>
        </c:ser>
        <c:dLbls>
          <c:showLegendKey val="0"/>
          <c:showVal val="0"/>
          <c:showCatName val="0"/>
          <c:showSerName val="0"/>
          <c:showPercent val="0"/>
          <c:showBubbleSize val="0"/>
        </c:dLbls>
        <c:gapWidth val="100"/>
        <c:overlap val="100"/>
        <c:axId val="433526008"/>
        <c:axId val="43352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3576</c:v>
                </c:pt>
                <c:pt idx="2">
                  <c:v>#N/A</c:v>
                </c:pt>
                <c:pt idx="3">
                  <c:v>#N/A</c:v>
                </c:pt>
                <c:pt idx="4">
                  <c:v>3082</c:v>
                </c:pt>
                <c:pt idx="5">
                  <c:v>#N/A</c:v>
                </c:pt>
                <c:pt idx="6">
                  <c:v>#N/A</c:v>
                </c:pt>
                <c:pt idx="7">
                  <c:v>2682</c:v>
                </c:pt>
                <c:pt idx="8">
                  <c:v>#N/A</c:v>
                </c:pt>
                <c:pt idx="9">
                  <c:v>#N/A</c:v>
                </c:pt>
                <c:pt idx="10">
                  <c:v>1844</c:v>
                </c:pt>
                <c:pt idx="11">
                  <c:v>#N/A</c:v>
                </c:pt>
                <c:pt idx="12">
                  <c:v>#N/A</c:v>
                </c:pt>
                <c:pt idx="13">
                  <c:v>1318</c:v>
                </c:pt>
                <c:pt idx="14">
                  <c:v>#N/A</c:v>
                </c:pt>
              </c:numCache>
            </c:numRef>
          </c:val>
          <c:smooth val="0"/>
        </c:ser>
        <c:dLbls>
          <c:showLegendKey val="0"/>
          <c:showVal val="0"/>
          <c:showCatName val="0"/>
          <c:showSerName val="0"/>
          <c:showPercent val="0"/>
          <c:showBubbleSize val="0"/>
        </c:dLbls>
        <c:marker val="1"/>
        <c:smooth val="0"/>
        <c:axId val="433526008"/>
        <c:axId val="433526400"/>
      </c:lineChart>
      <c:catAx>
        <c:axId val="43352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526400"/>
        <c:crosses val="autoZero"/>
        <c:auto val="1"/>
        <c:lblAlgn val="ctr"/>
        <c:lblOffset val="100"/>
        <c:tickLblSkip val="1"/>
        <c:tickMarkSkip val="1"/>
        <c:noMultiLvlLbl val="0"/>
      </c:catAx>
      <c:valAx>
        <c:axId val="43352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2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6,317
6,294
242.10
4,562,076
4,387,192
161,430
3,066,336
5,893,676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財政力指数</a:t>
          </a:r>
          <a:r>
            <a:rPr kumimoji="1" lang="en-US" altLang="ja-JP" sz="1300">
              <a:latin typeface="ＭＳ Ｐゴシック"/>
            </a:rPr>
            <a:t>】</a:t>
          </a:r>
        </a:p>
        <a:p>
          <a:r>
            <a:rPr kumimoji="1" lang="ja-JP" altLang="en-US" sz="1300">
              <a:latin typeface="ＭＳ Ｐゴシック"/>
            </a:rPr>
            <a:t>　人口の減少や全国平均を上回る高齢化率</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36.3%)</a:t>
          </a:r>
          <a:r>
            <a:rPr kumimoji="1" lang="ja-JP" altLang="en-US" sz="1300">
              <a:latin typeface="ＭＳ Ｐゴシック"/>
            </a:rPr>
            <a:t>等により、財政基盤が弱く、類似団体平均を</a:t>
          </a:r>
          <a:r>
            <a:rPr kumimoji="1" lang="en-US" altLang="ja-JP" sz="1300">
              <a:latin typeface="ＭＳ Ｐゴシック"/>
            </a:rPr>
            <a:t>0.06</a:t>
          </a:r>
          <a:r>
            <a:rPr kumimoji="1" lang="ja-JP" altLang="en-US" sz="1300">
              <a:latin typeface="ＭＳ Ｐゴシック"/>
            </a:rPr>
            <a:t>ポイント下回っている。今後は、町税等の徴収業務の強化、町有財産の売り払い等による歳入確保対策及び事務事業全般の見直し等歳出の徹底的な削減を図り、財政基盤の強化に努める。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3" name="直線コネクタ 72"/>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162278</xdr:rowOff>
    </xdr:to>
    <xdr:cxnSp macro="">
      <xdr:nvCxnSpPr>
        <xdr:cNvPr id="76" name="直線コネクタ 75"/>
        <xdr:cNvCxnSpPr/>
      </xdr:nvCxnSpPr>
      <xdr:spPr>
        <a:xfrm>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7"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2" name="円/楕円 91"/>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3" name="テキスト ボックス 92"/>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経常収支比率</a:t>
          </a:r>
          <a:r>
            <a:rPr kumimoji="1" lang="en-US" altLang="ja-JP" sz="1300">
              <a:latin typeface="ＭＳ Ｐゴシック"/>
            </a:rPr>
            <a:t>】</a:t>
          </a:r>
        </a:p>
        <a:p>
          <a:r>
            <a:rPr kumimoji="1" lang="ja-JP" altLang="en-US" sz="1300">
              <a:latin typeface="ＭＳ Ｐゴシック"/>
            </a:rPr>
            <a:t>　公債費の比率が大きいことや特別会計に対する繰出金が増加したことにより類似団体平均を</a:t>
          </a:r>
          <a:r>
            <a:rPr kumimoji="1" lang="en-US" altLang="ja-JP" sz="1300">
              <a:latin typeface="ＭＳ Ｐゴシック"/>
            </a:rPr>
            <a:t>5.7</a:t>
          </a:r>
          <a:r>
            <a:rPr kumimoji="1" lang="ja-JP" altLang="en-US" sz="1300">
              <a:latin typeface="ＭＳ Ｐゴシック"/>
            </a:rPr>
            <a:t>ポイント上回っている。今後も公債費の繰上償還及び新規発行債の抑制による公債費負担の平準化、特別会計に対する繰出金の抑制等に努め、経常経費の削減を図る。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95673</xdr:rowOff>
    </xdr:from>
    <xdr:to>
      <xdr:col>7</xdr:col>
      <xdr:colOff>152400</xdr:colOff>
      <xdr:row>65</xdr:row>
      <xdr:rowOff>635</xdr:rowOff>
    </xdr:to>
    <xdr:cxnSp macro="">
      <xdr:nvCxnSpPr>
        <xdr:cNvPr id="130" name="直線コネクタ 129"/>
        <xdr:cNvCxnSpPr/>
      </xdr:nvCxnSpPr>
      <xdr:spPr>
        <a:xfrm flipV="1">
          <a:off x="4114800" y="11068473"/>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635</xdr:rowOff>
    </xdr:from>
    <xdr:to>
      <xdr:col>6</xdr:col>
      <xdr:colOff>0</xdr:colOff>
      <xdr:row>65</xdr:row>
      <xdr:rowOff>24765</xdr:rowOff>
    </xdr:to>
    <xdr:cxnSp macro="">
      <xdr:nvCxnSpPr>
        <xdr:cNvPr id="133" name="直線コネクタ 132"/>
        <xdr:cNvCxnSpPr/>
      </xdr:nvCxnSpPr>
      <xdr:spPr>
        <a:xfrm flipV="1">
          <a:off x="3225800" y="111448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16721</xdr:rowOff>
    </xdr:from>
    <xdr:to>
      <xdr:col>4</xdr:col>
      <xdr:colOff>482600</xdr:colOff>
      <xdr:row>65</xdr:row>
      <xdr:rowOff>24765</xdr:rowOff>
    </xdr:to>
    <xdr:cxnSp macro="">
      <xdr:nvCxnSpPr>
        <xdr:cNvPr id="136" name="直線コネクタ 135"/>
        <xdr:cNvCxnSpPr/>
      </xdr:nvCxnSpPr>
      <xdr:spPr>
        <a:xfrm>
          <a:off x="2336800" y="111609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16721</xdr:rowOff>
    </xdr:from>
    <xdr:to>
      <xdr:col>3</xdr:col>
      <xdr:colOff>279400</xdr:colOff>
      <xdr:row>65</xdr:row>
      <xdr:rowOff>117263</xdr:rowOff>
    </xdr:to>
    <xdr:cxnSp macro="">
      <xdr:nvCxnSpPr>
        <xdr:cNvPr id="139" name="直線コネクタ 138"/>
        <xdr:cNvCxnSpPr/>
      </xdr:nvCxnSpPr>
      <xdr:spPr>
        <a:xfrm flipV="1">
          <a:off x="1447800" y="11160971"/>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44873</xdr:rowOff>
    </xdr:from>
    <xdr:to>
      <xdr:col>7</xdr:col>
      <xdr:colOff>203200</xdr:colOff>
      <xdr:row>64</xdr:row>
      <xdr:rowOff>146473</xdr:rowOff>
    </xdr:to>
    <xdr:sp macro="" textlink="">
      <xdr:nvSpPr>
        <xdr:cNvPr id="149" name="円/楕円 148"/>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16950</xdr:rowOff>
    </xdr:from>
    <xdr:ext cx="762000" cy="259045"/>
    <xdr:sp macro="" textlink="">
      <xdr:nvSpPr>
        <xdr:cNvPr id="150" name="財政構造の弾力性該当値テキスト"/>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121285</xdr:rowOff>
    </xdr:from>
    <xdr:to>
      <xdr:col>6</xdr:col>
      <xdr:colOff>50800</xdr:colOff>
      <xdr:row>65</xdr:row>
      <xdr:rowOff>51435</xdr:rowOff>
    </xdr:to>
    <xdr:sp macro="" textlink="">
      <xdr:nvSpPr>
        <xdr:cNvPr id="151" name="円/楕円 150"/>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36212</xdr:rowOff>
    </xdr:from>
    <xdr:ext cx="736600" cy="259045"/>
    <xdr:sp macro="" textlink="">
      <xdr:nvSpPr>
        <xdr:cNvPr id="152" name="テキスト ボックス 151"/>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145415</xdr:rowOff>
    </xdr:from>
    <xdr:to>
      <xdr:col>4</xdr:col>
      <xdr:colOff>533400</xdr:colOff>
      <xdr:row>65</xdr:row>
      <xdr:rowOff>75565</xdr:rowOff>
    </xdr:to>
    <xdr:sp macro="" textlink="">
      <xdr:nvSpPr>
        <xdr:cNvPr id="153" name="円/楕円 152"/>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54" name="テキスト ボックス 153"/>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137371</xdr:rowOff>
    </xdr:from>
    <xdr:to>
      <xdr:col>3</xdr:col>
      <xdr:colOff>330200</xdr:colOff>
      <xdr:row>65</xdr:row>
      <xdr:rowOff>67521</xdr:rowOff>
    </xdr:to>
    <xdr:sp macro="" textlink="">
      <xdr:nvSpPr>
        <xdr:cNvPr id="155" name="円/楕円 154"/>
        <xdr:cNvSpPr/>
      </xdr:nvSpPr>
      <xdr:spPr>
        <a:xfrm>
          <a:off x="2286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52298</xdr:rowOff>
    </xdr:from>
    <xdr:ext cx="762000" cy="259045"/>
    <xdr:sp macro="" textlink="">
      <xdr:nvSpPr>
        <xdr:cNvPr id="156" name="テキスト ボックス 155"/>
        <xdr:cNvSpPr txBox="1"/>
      </xdr:nvSpPr>
      <xdr:spPr>
        <a:xfrm>
          <a:off x="1955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57" name="円/楕円 156"/>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58" name="テキスト ボックス 157"/>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[206,316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人口一人当たり人件費・物件費等決算額</a:t>
          </a:r>
          <a:r>
            <a:rPr kumimoji="1" lang="en-US" altLang="ja-JP" sz="1300">
              <a:latin typeface="ＭＳ Ｐゴシック"/>
            </a:rPr>
            <a:t>】</a:t>
          </a:r>
        </a:p>
        <a:p>
          <a:r>
            <a:rPr kumimoji="1" lang="ja-JP" altLang="en-US" sz="1300">
              <a:latin typeface="ＭＳ Ｐゴシック"/>
            </a:rPr>
            <a:t>　類似団体平均を</a:t>
          </a:r>
          <a:r>
            <a:rPr kumimoji="1" lang="en-US" altLang="ja-JP" sz="1300">
              <a:latin typeface="ＭＳ Ｐゴシック"/>
            </a:rPr>
            <a:t>16.8</a:t>
          </a:r>
          <a:r>
            <a:rPr kumimoji="1" lang="ja-JP" altLang="en-US" sz="1300">
              <a:latin typeface="ＭＳ Ｐゴシック"/>
            </a:rPr>
            <a:t>ポイント下回っているものの、全国市町村平均と比較すると約</a:t>
          </a:r>
          <a:r>
            <a:rPr kumimoji="1" lang="en-US" altLang="ja-JP" sz="1300">
              <a:latin typeface="ＭＳ Ｐゴシック"/>
            </a:rPr>
            <a:t>1.8</a:t>
          </a:r>
          <a:r>
            <a:rPr kumimoji="1" lang="ja-JP" altLang="en-US" sz="1300">
              <a:latin typeface="ＭＳ Ｐゴシック"/>
            </a:rPr>
            <a:t>倍となっている。今後も歳出の徹底的な削減、定員管理の適正化及び給与制度や諸手当の更なる適正化に努め一層の削減に努める。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50800</xdr:rowOff>
    </xdr:from>
    <xdr:to>
      <xdr:col>7</xdr:col>
      <xdr:colOff>152400</xdr:colOff>
      <xdr:row>82</xdr:row>
      <xdr:rowOff>71349</xdr:rowOff>
    </xdr:to>
    <xdr:cxnSp macro="">
      <xdr:nvCxnSpPr>
        <xdr:cNvPr id="195" name="直線コネクタ 194"/>
        <xdr:cNvCxnSpPr/>
      </xdr:nvCxnSpPr>
      <xdr:spPr>
        <a:xfrm flipV="1">
          <a:off x="4114800" y="14109700"/>
          <a:ext cx="8382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70749</xdr:rowOff>
    </xdr:from>
    <xdr:to>
      <xdr:col>6</xdr:col>
      <xdr:colOff>0</xdr:colOff>
      <xdr:row>82</xdr:row>
      <xdr:rowOff>71349</xdr:rowOff>
    </xdr:to>
    <xdr:cxnSp macro="">
      <xdr:nvCxnSpPr>
        <xdr:cNvPr id="198" name="直線コネクタ 197"/>
        <xdr:cNvCxnSpPr/>
      </xdr:nvCxnSpPr>
      <xdr:spPr>
        <a:xfrm>
          <a:off x="3225800" y="14129649"/>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27874</xdr:rowOff>
    </xdr:from>
    <xdr:to>
      <xdr:col>4</xdr:col>
      <xdr:colOff>482600</xdr:colOff>
      <xdr:row>82</xdr:row>
      <xdr:rowOff>70749</xdr:rowOff>
    </xdr:to>
    <xdr:cxnSp macro="">
      <xdr:nvCxnSpPr>
        <xdr:cNvPr id="201" name="直線コネクタ 200"/>
        <xdr:cNvCxnSpPr/>
      </xdr:nvCxnSpPr>
      <xdr:spPr>
        <a:xfrm>
          <a:off x="2336800" y="14086774"/>
          <a:ext cx="889000" cy="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24465</xdr:rowOff>
    </xdr:from>
    <xdr:to>
      <xdr:col>3</xdr:col>
      <xdr:colOff>279400</xdr:colOff>
      <xdr:row>82</xdr:row>
      <xdr:rowOff>27874</xdr:rowOff>
    </xdr:to>
    <xdr:cxnSp macro="">
      <xdr:nvCxnSpPr>
        <xdr:cNvPr id="204" name="直線コネクタ 203"/>
        <xdr:cNvCxnSpPr/>
      </xdr:nvCxnSpPr>
      <xdr:spPr>
        <a:xfrm>
          <a:off x="1447800" y="14083365"/>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0</xdr:rowOff>
    </xdr:from>
    <xdr:to>
      <xdr:col>7</xdr:col>
      <xdr:colOff>203200</xdr:colOff>
      <xdr:row>82</xdr:row>
      <xdr:rowOff>101600</xdr:rowOff>
    </xdr:to>
    <xdr:sp macro="" textlink="">
      <xdr:nvSpPr>
        <xdr:cNvPr id="214" name="円/楕円 213"/>
        <xdr:cNvSpPr/>
      </xdr:nvSpPr>
      <xdr:spPr>
        <a:xfrm>
          <a:off x="49022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16527</xdr:rowOff>
    </xdr:from>
    <xdr:ext cx="762000" cy="259045"/>
    <xdr:sp macro="" textlink="">
      <xdr:nvSpPr>
        <xdr:cNvPr id="215" name="人件費・物件費等の状況該当値テキスト"/>
        <xdr:cNvSpPr txBox="1"/>
      </xdr:nvSpPr>
      <xdr:spPr>
        <a:xfrm>
          <a:off x="5041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206,316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20549</xdr:rowOff>
    </xdr:from>
    <xdr:to>
      <xdr:col>6</xdr:col>
      <xdr:colOff>50800</xdr:colOff>
      <xdr:row>82</xdr:row>
      <xdr:rowOff>122149</xdr:rowOff>
    </xdr:to>
    <xdr:sp macro="" textlink="">
      <xdr:nvSpPr>
        <xdr:cNvPr id="216" name="円/楕円 215"/>
        <xdr:cNvSpPr/>
      </xdr:nvSpPr>
      <xdr:spPr>
        <a:xfrm>
          <a:off x="4064000" y="1407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132326</xdr:rowOff>
    </xdr:from>
    <xdr:ext cx="736600" cy="259045"/>
    <xdr:sp macro="" textlink="">
      <xdr:nvSpPr>
        <xdr:cNvPr id="217" name="テキスト ボックス 216"/>
        <xdr:cNvSpPr txBox="1"/>
      </xdr:nvSpPr>
      <xdr:spPr>
        <a:xfrm>
          <a:off x="3733800" y="13848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19949</xdr:rowOff>
    </xdr:from>
    <xdr:to>
      <xdr:col>4</xdr:col>
      <xdr:colOff>533400</xdr:colOff>
      <xdr:row>82</xdr:row>
      <xdr:rowOff>121549</xdr:rowOff>
    </xdr:to>
    <xdr:sp macro="" textlink="">
      <xdr:nvSpPr>
        <xdr:cNvPr id="218" name="円/楕円 217"/>
        <xdr:cNvSpPr/>
      </xdr:nvSpPr>
      <xdr:spPr>
        <a:xfrm>
          <a:off x="3175000" y="140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131726</xdr:rowOff>
    </xdr:from>
    <xdr:ext cx="762000" cy="259045"/>
    <xdr:sp macro="" textlink="">
      <xdr:nvSpPr>
        <xdr:cNvPr id="219" name="テキスト ボックス 218"/>
        <xdr:cNvSpPr txBox="1"/>
      </xdr:nvSpPr>
      <xdr:spPr>
        <a:xfrm>
          <a:off x="2844800" y="1384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148524</xdr:rowOff>
    </xdr:from>
    <xdr:to>
      <xdr:col>3</xdr:col>
      <xdr:colOff>330200</xdr:colOff>
      <xdr:row>82</xdr:row>
      <xdr:rowOff>78674</xdr:rowOff>
    </xdr:to>
    <xdr:sp macro="" textlink="">
      <xdr:nvSpPr>
        <xdr:cNvPr id="220" name="円/楕円 219"/>
        <xdr:cNvSpPr/>
      </xdr:nvSpPr>
      <xdr:spPr>
        <a:xfrm>
          <a:off x="2286000" y="140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88851</xdr:rowOff>
    </xdr:from>
    <xdr:ext cx="762000" cy="259045"/>
    <xdr:sp macro="" textlink="">
      <xdr:nvSpPr>
        <xdr:cNvPr id="221" name="テキスト ボックス 220"/>
        <xdr:cNvSpPr txBox="1"/>
      </xdr:nvSpPr>
      <xdr:spPr>
        <a:xfrm>
          <a:off x="1955800" y="1380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145115</xdr:rowOff>
    </xdr:from>
    <xdr:to>
      <xdr:col>2</xdr:col>
      <xdr:colOff>127000</xdr:colOff>
      <xdr:row>82</xdr:row>
      <xdr:rowOff>75265</xdr:rowOff>
    </xdr:to>
    <xdr:sp macro="" textlink="">
      <xdr:nvSpPr>
        <xdr:cNvPr id="222" name="円/楕円 221"/>
        <xdr:cNvSpPr/>
      </xdr:nvSpPr>
      <xdr:spPr>
        <a:xfrm>
          <a:off x="1397000" y="1403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85442</xdr:rowOff>
    </xdr:from>
    <xdr:ext cx="762000" cy="259045"/>
    <xdr:sp macro="" textlink="">
      <xdr:nvSpPr>
        <xdr:cNvPr id="223" name="テキスト ボックス 222"/>
        <xdr:cNvSpPr txBox="1"/>
      </xdr:nvSpPr>
      <xdr:spPr>
        <a:xfrm>
          <a:off x="1066800" y="138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ラスパイレス指数</a:t>
          </a:r>
          <a:r>
            <a:rPr kumimoji="1" lang="en-US" altLang="ja-JP" sz="1300">
              <a:latin typeface="ＭＳ Ｐゴシック"/>
            </a:rPr>
            <a:t>】</a:t>
          </a:r>
        </a:p>
        <a:p>
          <a:r>
            <a:rPr kumimoji="1" lang="ja-JP" altLang="en-US" sz="1300">
              <a:latin typeface="ＭＳ Ｐゴシック"/>
            </a:rPr>
            <a:t>　類似団体平均を</a:t>
          </a:r>
          <a:r>
            <a:rPr kumimoji="1" lang="en-US" altLang="ja-JP" sz="1300">
              <a:latin typeface="ＭＳ Ｐゴシック"/>
            </a:rPr>
            <a:t>1.8</a:t>
          </a:r>
          <a:r>
            <a:rPr kumimoji="1" lang="ja-JP" altLang="en-US" sz="1300">
              <a:latin typeface="ＭＳ Ｐゴシック"/>
            </a:rPr>
            <a:t>ポイント、全国市町村平均を</a:t>
          </a:r>
          <a:r>
            <a:rPr kumimoji="1" lang="en-US" altLang="ja-JP" sz="1300">
              <a:latin typeface="ＭＳ Ｐゴシック"/>
            </a:rPr>
            <a:t>5.4</a:t>
          </a:r>
          <a:r>
            <a:rPr kumimoji="1" lang="ja-JP" altLang="en-US" sz="1300">
              <a:latin typeface="ＭＳ Ｐゴシック"/>
            </a:rPr>
            <a:t>ポイント下回っている。今後も社会経済情勢の変化や地方公務員制度の動向を踏まえ、給与制度や諸手当の更なる適正化に努める。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87</xdr:row>
      <xdr:rowOff>115146</xdr:rowOff>
    </xdr:to>
    <xdr:cxnSp macro="">
      <xdr:nvCxnSpPr>
        <xdr:cNvPr id="257" name="直線コネクタ 256"/>
        <xdr:cNvCxnSpPr/>
      </xdr:nvCxnSpPr>
      <xdr:spPr>
        <a:xfrm flipV="1">
          <a:off x="16179800" y="14460220"/>
          <a:ext cx="8382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115146</xdr:rowOff>
    </xdr:from>
    <xdr:to>
      <xdr:col>23</xdr:col>
      <xdr:colOff>406400</xdr:colOff>
      <xdr:row>87</xdr:row>
      <xdr:rowOff>131234</xdr:rowOff>
    </xdr:to>
    <xdr:cxnSp macro="">
      <xdr:nvCxnSpPr>
        <xdr:cNvPr id="260" name="直線コネクタ 259"/>
        <xdr:cNvCxnSpPr/>
      </xdr:nvCxnSpPr>
      <xdr:spPr>
        <a:xfrm flipV="1">
          <a:off x="15290800" y="150312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87</xdr:row>
      <xdr:rowOff>131234</xdr:rowOff>
    </xdr:to>
    <xdr:cxnSp macro="">
      <xdr:nvCxnSpPr>
        <xdr:cNvPr id="263" name="直線コネクタ 262"/>
        <xdr:cNvCxnSpPr/>
      </xdr:nvCxnSpPr>
      <xdr:spPr>
        <a:xfrm>
          <a:off x="14401800" y="14436089"/>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84</xdr:row>
      <xdr:rowOff>34289</xdr:rowOff>
    </xdr:to>
    <xdr:cxnSp macro="">
      <xdr:nvCxnSpPr>
        <xdr:cNvPr id="266" name="直線コネクタ 265"/>
        <xdr:cNvCxnSpPr/>
      </xdr:nvCxnSpPr>
      <xdr:spPr>
        <a:xfrm>
          <a:off x="13512800" y="142913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6" name="円/楕円 275"/>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7"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64346</xdr:rowOff>
    </xdr:from>
    <xdr:to>
      <xdr:col>23</xdr:col>
      <xdr:colOff>457200</xdr:colOff>
      <xdr:row>87</xdr:row>
      <xdr:rowOff>165946</xdr:rowOff>
    </xdr:to>
    <xdr:sp macro="" textlink="">
      <xdr:nvSpPr>
        <xdr:cNvPr id="278" name="円/楕円 277"/>
        <xdr:cNvSpPr/>
      </xdr:nvSpPr>
      <xdr:spPr>
        <a:xfrm>
          <a:off x="16129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4673</xdr:rowOff>
    </xdr:from>
    <xdr:ext cx="736600" cy="259045"/>
    <xdr:sp macro="" textlink="">
      <xdr:nvSpPr>
        <xdr:cNvPr id="279" name="テキスト ボックス 278"/>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80434</xdr:rowOff>
    </xdr:from>
    <xdr:to>
      <xdr:col>22</xdr:col>
      <xdr:colOff>254000</xdr:colOff>
      <xdr:row>88</xdr:row>
      <xdr:rowOff>10584</xdr:rowOff>
    </xdr:to>
    <xdr:sp macro="" textlink="">
      <xdr:nvSpPr>
        <xdr:cNvPr id="280" name="円/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81" name="テキスト ボックス 280"/>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154939</xdr:rowOff>
    </xdr:from>
    <xdr:to>
      <xdr:col>21</xdr:col>
      <xdr:colOff>50800</xdr:colOff>
      <xdr:row>84</xdr:row>
      <xdr:rowOff>85089</xdr:rowOff>
    </xdr:to>
    <xdr:sp macro="" textlink="">
      <xdr:nvSpPr>
        <xdr:cNvPr id="282" name="円/楕円 281"/>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83" name="テキスト ボックス 282"/>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84" name="円/楕円 283"/>
        <xdr:cNvSpPr/>
      </xdr:nvSpPr>
      <xdr:spPr>
        <a:xfrm>
          <a:off x="13462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85" name="テキスト ボックス 284"/>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人口千人当たりの職員数</a:t>
          </a:r>
          <a:r>
            <a:rPr kumimoji="1" lang="en-US" altLang="ja-JP" sz="1300">
              <a:latin typeface="ＭＳ Ｐゴシック"/>
            </a:rPr>
            <a:t>】</a:t>
          </a:r>
        </a:p>
        <a:p>
          <a:r>
            <a:rPr kumimoji="1" lang="ja-JP" altLang="en-US" sz="1300">
              <a:latin typeface="ＭＳ Ｐゴシック"/>
            </a:rPr>
            <a:t>　類似団体平均を</a:t>
          </a:r>
          <a:r>
            <a:rPr kumimoji="1" lang="en-US" altLang="ja-JP" sz="1300">
              <a:latin typeface="ＭＳ Ｐゴシック"/>
            </a:rPr>
            <a:t>2.39</a:t>
          </a:r>
          <a:r>
            <a:rPr kumimoji="1" lang="ja-JP" altLang="en-US" sz="1300">
              <a:latin typeface="ＭＳ Ｐゴシック"/>
            </a:rPr>
            <a:t>人下回っている。今後も定員適正化計画に基づき、定員管理の適正化に努める。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166043</xdr:rowOff>
    </xdr:from>
    <xdr:to>
      <xdr:col>24</xdr:col>
      <xdr:colOff>558800</xdr:colOff>
      <xdr:row>61</xdr:row>
      <xdr:rowOff>2866</xdr:rowOff>
    </xdr:to>
    <xdr:cxnSp macro="">
      <xdr:nvCxnSpPr>
        <xdr:cNvPr id="322" name="直線コネクタ 321"/>
        <xdr:cNvCxnSpPr/>
      </xdr:nvCxnSpPr>
      <xdr:spPr>
        <a:xfrm>
          <a:off x="16179800" y="10453043"/>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166043</xdr:rowOff>
    </xdr:from>
    <xdr:to>
      <xdr:col>23</xdr:col>
      <xdr:colOff>406400</xdr:colOff>
      <xdr:row>61</xdr:row>
      <xdr:rowOff>14587</xdr:rowOff>
    </xdr:to>
    <xdr:cxnSp macro="">
      <xdr:nvCxnSpPr>
        <xdr:cNvPr id="325" name="直線コネクタ 324"/>
        <xdr:cNvCxnSpPr/>
      </xdr:nvCxnSpPr>
      <xdr:spPr>
        <a:xfrm flipV="1">
          <a:off x="15290800" y="10453043"/>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155012</xdr:rowOff>
    </xdr:from>
    <xdr:to>
      <xdr:col>22</xdr:col>
      <xdr:colOff>203200</xdr:colOff>
      <xdr:row>61</xdr:row>
      <xdr:rowOff>14587</xdr:rowOff>
    </xdr:to>
    <xdr:cxnSp macro="">
      <xdr:nvCxnSpPr>
        <xdr:cNvPr id="328" name="直線コネクタ 327"/>
        <xdr:cNvCxnSpPr/>
      </xdr:nvCxnSpPr>
      <xdr:spPr>
        <a:xfrm>
          <a:off x="14401800" y="1044201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155012</xdr:rowOff>
    </xdr:from>
    <xdr:to>
      <xdr:col>21</xdr:col>
      <xdr:colOff>0</xdr:colOff>
      <xdr:row>61</xdr:row>
      <xdr:rowOff>48369</xdr:rowOff>
    </xdr:to>
    <xdr:cxnSp macro="">
      <xdr:nvCxnSpPr>
        <xdr:cNvPr id="331" name="直線コネクタ 330"/>
        <xdr:cNvCxnSpPr/>
      </xdr:nvCxnSpPr>
      <xdr:spPr>
        <a:xfrm flipV="1">
          <a:off x="13512800" y="10442012"/>
          <a:ext cx="889000" cy="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123516</xdr:rowOff>
    </xdr:from>
    <xdr:to>
      <xdr:col>24</xdr:col>
      <xdr:colOff>609600</xdr:colOff>
      <xdr:row>61</xdr:row>
      <xdr:rowOff>53666</xdr:rowOff>
    </xdr:to>
    <xdr:sp macro="" textlink="">
      <xdr:nvSpPr>
        <xdr:cNvPr id="341" name="円/楕円 340"/>
        <xdr:cNvSpPr/>
      </xdr:nvSpPr>
      <xdr:spPr>
        <a:xfrm>
          <a:off x="16967200" y="104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140043</xdr:rowOff>
    </xdr:from>
    <xdr:ext cx="762000" cy="259045"/>
    <xdr:sp macro="" textlink="">
      <xdr:nvSpPr>
        <xdr:cNvPr id="342" name="定員管理の状況該当値テキスト"/>
        <xdr:cNvSpPr txBox="1"/>
      </xdr:nvSpPr>
      <xdr:spPr>
        <a:xfrm>
          <a:off x="17106900" y="1025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115243</xdr:rowOff>
    </xdr:from>
    <xdr:to>
      <xdr:col>23</xdr:col>
      <xdr:colOff>457200</xdr:colOff>
      <xdr:row>61</xdr:row>
      <xdr:rowOff>45393</xdr:rowOff>
    </xdr:to>
    <xdr:sp macro="" textlink="">
      <xdr:nvSpPr>
        <xdr:cNvPr id="343" name="円/楕円 342"/>
        <xdr:cNvSpPr/>
      </xdr:nvSpPr>
      <xdr:spPr>
        <a:xfrm>
          <a:off x="16129000" y="104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55570</xdr:rowOff>
    </xdr:from>
    <xdr:ext cx="736600" cy="259045"/>
    <xdr:sp macro="" textlink="">
      <xdr:nvSpPr>
        <xdr:cNvPr id="344" name="テキスト ボックス 343"/>
        <xdr:cNvSpPr txBox="1"/>
      </xdr:nvSpPr>
      <xdr:spPr>
        <a:xfrm>
          <a:off x="15798800" y="101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135237</xdr:rowOff>
    </xdr:from>
    <xdr:to>
      <xdr:col>22</xdr:col>
      <xdr:colOff>254000</xdr:colOff>
      <xdr:row>61</xdr:row>
      <xdr:rowOff>65387</xdr:rowOff>
    </xdr:to>
    <xdr:sp macro="" textlink="">
      <xdr:nvSpPr>
        <xdr:cNvPr id="345" name="円/楕円 344"/>
        <xdr:cNvSpPr/>
      </xdr:nvSpPr>
      <xdr:spPr>
        <a:xfrm>
          <a:off x="15240000" y="104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75564</xdr:rowOff>
    </xdr:from>
    <xdr:ext cx="762000" cy="259045"/>
    <xdr:sp macro="" textlink="">
      <xdr:nvSpPr>
        <xdr:cNvPr id="346" name="テキスト ボックス 345"/>
        <xdr:cNvSpPr txBox="1"/>
      </xdr:nvSpPr>
      <xdr:spPr>
        <a:xfrm>
          <a:off x="14909800" y="101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104212</xdr:rowOff>
    </xdr:from>
    <xdr:to>
      <xdr:col>21</xdr:col>
      <xdr:colOff>50800</xdr:colOff>
      <xdr:row>61</xdr:row>
      <xdr:rowOff>34362</xdr:rowOff>
    </xdr:to>
    <xdr:sp macro="" textlink="">
      <xdr:nvSpPr>
        <xdr:cNvPr id="347" name="円/楕円 346"/>
        <xdr:cNvSpPr/>
      </xdr:nvSpPr>
      <xdr:spPr>
        <a:xfrm>
          <a:off x="14351000" y="103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44539</xdr:rowOff>
    </xdr:from>
    <xdr:ext cx="762000" cy="259045"/>
    <xdr:sp macro="" textlink="">
      <xdr:nvSpPr>
        <xdr:cNvPr id="348" name="テキスト ボックス 347"/>
        <xdr:cNvSpPr txBox="1"/>
      </xdr:nvSpPr>
      <xdr:spPr>
        <a:xfrm>
          <a:off x="14020800" y="101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169019</xdr:rowOff>
    </xdr:from>
    <xdr:to>
      <xdr:col>19</xdr:col>
      <xdr:colOff>533400</xdr:colOff>
      <xdr:row>61</xdr:row>
      <xdr:rowOff>99169</xdr:rowOff>
    </xdr:to>
    <xdr:sp macro="" textlink="">
      <xdr:nvSpPr>
        <xdr:cNvPr id="349" name="円/楕円 348"/>
        <xdr:cNvSpPr/>
      </xdr:nvSpPr>
      <xdr:spPr>
        <a:xfrm>
          <a:off x="13462000" y="10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109346</xdr:rowOff>
    </xdr:from>
    <xdr:ext cx="762000" cy="259045"/>
    <xdr:sp macro="" textlink="">
      <xdr:nvSpPr>
        <xdr:cNvPr id="350" name="テキスト ボックス 349"/>
        <xdr:cNvSpPr txBox="1"/>
      </xdr:nvSpPr>
      <xdr:spPr>
        <a:xfrm>
          <a:off x="13131800" y="1022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実質公債費比率</a:t>
          </a:r>
          <a:r>
            <a:rPr kumimoji="1" lang="en-US" altLang="ja-JP" sz="1300">
              <a:latin typeface="ＭＳ Ｐゴシック"/>
            </a:rPr>
            <a:t>】</a:t>
          </a:r>
        </a:p>
        <a:p>
          <a:r>
            <a:rPr kumimoji="1" lang="ja-JP" altLang="en-US" sz="1300">
              <a:latin typeface="ＭＳ Ｐゴシック"/>
            </a:rPr>
            <a:t>　繰上償還等の実施により、償還額の平準化対策を講じているが、類似団体を</a:t>
          </a:r>
          <a:r>
            <a:rPr kumimoji="1" lang="en-US" altLang="ja-JP" sz="1300">
              <a:latin typeface="ＭＳ Ｐゴシック"/>
            </a:rPr>
            <a:t>2.1</a:t>
          </a:r>
          <a:r>
            <a:rPr kumimoji="1" lang="ja-JP" altLang="en-US" sz="1300">
              <a:latin typeface="ＭＳ Ｐゴシック"/>
            </a:rPr>
            <a:t>ポイント、全国市町村平均を</a:t>
          </a:r>
          <a:r>
            <a:rPr kumimoji="1" lang="en-US" altLang="ja-JP" sz="1300">
              <a:latin typeface="ＭＳ Ｐゴシック"/>
            </a:rPr>
            <a:t>3.3</a:t>
          </a:r>
          <a:r>
            <a:rPr kumimoji="1" lang="ja-JP" altLang="en-US" sz="1300">
              <a:latin typeface="ＭＳ Ｐゴシック"/>
            </a:rPr>
            <a:t>ポイント上回っている。一部事務組合の負担金の減少等により平成</a:t>
          </a:r>
          <a:r>
            <a:rPr kumimoji="1" lang="en-US" altLang="ja-JP" sz="1300">
              <a:latin typeface="ＭＳ Ｐゴシック"/>
            </a:rPr>
            <a:t>18</a:t>
          </a:r>
          <a:r>
            <a:rPr kumimoji="1" lang="ja-JP" altLang="en-US" sz="1300">
              <a:latin typeface="ＭＳ Ｐゴシック"/>
            </a:rPr>
            <a:t>年度をピークに減少に転じているが、今後も緊急度・住民ニーズを的確に把握した事業の選択、新規発行債の抑制等により実質公債費比率の適正化に努める。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70168</xdr:rowOff>
    </xdr:from>
    <xdr:to>
      <xdr:col>24</xdr:col>
      <xdr:colOff>558800</xdr:colOff>
      <xdr:row>41</xdr:row>
      <xdr:rowOff>118428</xdr:rowOff>
    </xdr:to>
    <xdr:cxnSp macro="">
      <xdr:nvCxnSpPr>
        <xdr:cNvPr id="380" name="直線コネクタ 379"/>
        <xdr:cNvCxnSpPr/>
      </xdr:nvCxnSpPr>
      <xdr:spPr>
        <a:xfrm flipV="1">
          <a:off x="16179800" y="70996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81"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42</xdr:row>
      <xdr:rowOff>25400</xdr:rowOff>
    </xdr:to>
    <xdr:cxnSp macro="">
      <xdr:nvCxnSpPr>
        <xdr:cNvPr id="383" name="直線コネクタ 382"/>
        <xdr:cNvCxnSpPr/>
      </xdr:nvCxnSpPr>
      <xdr:spPr>
        <a:xfrm flipV="1">
          <a:off x="15290800" y="714787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146050</xdr:rowOff>
    </xdr:to>
    <xdr:cxnSp macro="">
      <xdr:nvCxnSpPr>
        <xdr:cNvPr id="386" name="直線コネクタ 385"/>
        <xdr:cNvCxnSpPr/>
      </xdr:nvCxnSpPr>
      <xdr:spPr>
        <a:xfrm flipV="1">
          <a:off x="14401800" y="722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143510</xdr:rowOff>
    </xdr:to>
    <xdr:cxnSp macro="">
      <xdr:nvCxnSpPr>
        <xdr:cNvPr id="389" name="直線コネクタ 388"/>
        <xdr:cNvCxnSpPr/>
      </xdr:nvCxnSpPr>
      <xdr:spPr>
        <a:xfrm flipV="1">
          <a:off x="13512800" y="73469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91" name="テキスト ボックス 390"/>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3" name="テキスト ボックス 39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19368</xdr:rowOff>
    </xdr:from>
    <xdr:to>
      <xdr:col>24</xdr:col>
      <xdr:colOff>609600</xdr:colOff>
      <xdr:row>41</xdr:row>
      <xdr:rowOff>120968</xdr:rowOff>
    </xdr:to>
    <xdr:sp macro="" textlink="">
      <xdr:nvSpPr>
        <xdr:cNvPr id="399" name="円/楕円 398"/>
        <xdr:cNvSpPr/>
      </xdr:nvSpPr>
      <xdr:spPr>
        <a:xfrm>
          <a:off x="16967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162895</xdr:rowOff>
    </xdr:from>
    <xdr:ext cx="762000" cy="259045"/>
    <xdr:sp macro="" textlink="">
      <xdr:nvSpPr>
        <xdr:cNvPr id="400" name="公債費負担の状況該当値テキスト"/>
        <xdr:cNvSpPr txBox="1"/>
      </xdr:nvSpPr>
      <xdr:spPr>
        <a:xfrm>
          <a:off x="17106900" y="70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67628</xdr:rowOff>
    </xdr:from>
    <xdr:to>
      <xdr:col>23</xdr:col>
      <xdr:colOff>457200</xdr:colOff>
      <xdr:row>41</xdr:row>
      <xdr:rowOff>169228</xdr:rowOff>
    </xdr:to>
    <xdr:sp macro="" textlink="">
      <xdr:nvSpPr>
        <xdr:cNvPr id="401" name="円/楕円 400"/>
        <xdr:cNvSpPr/>
      </xdr:nvSpPr>
      <xdr:spPr>
        <a:xfrm>
          <a:off x="16129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154005</xdr:rowOff>
    </xdr:from>
    <xdr:ext cx="736600" cy="259045"/>
    <xdr:sp macro="" textlink="">
      <xdr:nvSpPr>
        <xdr:cNvPr id="402" name="テキスト ボックス 401"/>
        <xdr:cNvSpPr txBox="1"/>
      </xdr:nvSpPr>
      <xdr:spPr>
        <a:xfrm>
          <a:off x="15798800" y="718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3" name="円/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5" name="円/楕円 404"/>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6" name="テキスト ボックス 405"/>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7" name="円/楕円 406"/>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8" name="テキスト ボックス 407"/>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将来負担比率</a:t>
          </a:r>
          <a:r>
            <a:rPr kumimoji="1" lang="en-US" altLang="ja-JP" sz="1300">
              <a:latin typeface="ＭＳ Ｐゴシック"/>
            </a:rPr>
            <a:t>】</a:t>
          </a:r>
        </a:p>
        <a:p>
          <a:r>
            <a:rPr kumimoji="1" lang="ja-JP" altLang="en-US" sz="1300">
              <a:latin typeface="ＭＳ Ｐゴシック"/>
            </a:rPr>
            <a:t>　地方債の現在高の減少及び充当可能基金の増額等により、対前年比</a:t>
          </a:r>
          <a:r>
            <a:rPr kumimoji="1" lang="en-US" altLang="ja-JP" sz="1300">
              <a:latin typeface="ＭＳ Ｐゴシック"/>
            </a:rPr>
            <a:t>21.2</a:t>
          </a:r>
          <a:r>
            <a:rPr kumimoji="1" lang="ja-JP" altLang="en-US" sz="1300">
              <a:latin typeface="ＭＳ Ｐゴシック"/>
            </a:rPr>
            <a:t>ポイント減少しているが、類似団体平均と比較すると非常に高い比率となっている。今後も、新規発行債の抑制、計画的な繰上償還等の実施により地方債現在高の減少、更には充当可能基金の増額を図り将来負担比率適正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30632</xdr:rowOff>
    </xdr:from>
    <xdr:to>
      <xdr:col>24</xdr:col>
      <xdr:colOff>558800</xdr:colOff>
      <xdr:row>18</xdr:row>
      <xdr:rowOff>63805</xdr:rowOff>
    </xdr:to>
    <xdr:cxnSp macro="">
      <xdr:nvCxnSpPr>
        <xdr:cNvPr id="440" name="直線コネクタ 439"/>
        <xdr:cNvCxnSpPr/>
      </xdr:nvCxnSpPr>
      <xdr:spPr>
        <a:xfrm flipV="1">
          <a:off x="16179800" y="2945282"/>
          <a:ext cx="838200" cy="2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63805</xdr:rowOff>
    </xdr:from>
    <xdr:to>
      <xdr:col>23</xdr:col>
      <xdr:colOff>406400</xdr:colOff>
      <xdr:row>20</xdr:row>
      <xdr:rowOff>32664</xdr:rowOff>
    </xdr:to>
    <xdr:cxnSp macro="">
      <xdr:nvCxnSpPr>
        <xdr:cNvPr id="443" name="直線コネクタ 442"/>
        <xdr:cNvCxnSpPr/>
      </xdr:nvCxnSpPr>
      <xdr:spPr>
        <a:xfrm flipV="1">
          <a:off x="15290800" y="3149905"/>
          <a:ext cx="889000" cy="3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4" name="フローチャート : 判断 443"/>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5" name="テキスト ボックス 444"/>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32664</xdr:rowOff>
    </xdr:from>
    <xdr:to>
      <xdr:col>22</xdr:col>
      <xdr:colOff>203200</xdr:colOff>
      <xdr:row>20</xdr:row>
      <xdr:rowOff>132080</xdr:rowOff>
    </xdr:to>
    <xdr:cxnSp macro="">
      <xdr:nvCxnSpPr>
        <xdr:cNvPr id="446" name="直線コネクタ 445"/>
        <xdr:cNvCxnSpPr/>
      </xdr:nvCxnSpPr>
      <xdr:spPr>
        <a:xfrm flipV="1">
          <a:off x="14401800" y="3461664"/>
          <a:ext cx="889000" cy="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7" name="フローチャート : 判断 44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8" name="テキスト ボックス 44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132080</xdr:rowOff>
    </xdr:from>
    <xdr:to>
      <xdr:col>21</xdr:col>
      <xdr:colOff>0</xdr:colOff>
      <xdr:row>22</xdr:row>
      <xdr:rowOff>62331</xdr:rowOff>
    </xdr:to>
    <xdr:cxnSp macro="">
      <xdr:nvCxnSpPr>
        <xdr:cNvPr id="449" name="直線コネクタ 448"/>
        <xdr:cNvCxnSpPr/>
      </xdr:nvCxnSpPr>
      <xdr:spPr>
        <a:xfrm flipV="1">
          <a:off x="13512800" y="3561080"/>
          <a:ext cx="889000" cy="2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50" name="フローチャート : 判断 449"/>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51" name="テキスト ボックス 450"/>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2" name="フローチャート : 判断 451"/>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3" name="テキスト ボックス 452"/>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151282</xdr:rowOff>
    </xdr:from>
    <xdr:to>
      <xdr:col>24</xdr:col>
      <xdr:colOff>609600</xdr:colOff>
      <xdr:row>17</xdr:row>
      <xdr:rowOff>81432</xdr:rowOff>
    </xdr:to>
    <xdr:sp macro="" textlink="">
      <xdr:nvSpPr>
        <xdr:cNvPr id="459" name="円/楕円 458"/>
        <xdr:cNvSpPr/>
      </xdr:nvSpPr>
      <xdr:spPr>
        <a:xfrm>
          <a:off x="16967200" y="28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123359</xdr:rowOff>
    </xdr:from>
    <xdr:ext cx="762000" cy="259045"/>
    <xdr:sp macro="" textlink="">
      <xdr:nvSpPr>
        <xdr:cNvPr id="460" name="将来負担の状況該当値テキスト"/>
        <xdr:cNvSpPr txBox="1"/>
      </xdr:nvSpPr>
      <xdr:spPr>
        <a:xfrm>
          <a:off x="17106900" y="286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13005</xdr:rowOff>
    </xdr:from>
    <xdr:to>
      <xdr:col>23</xdr:col>
      <xdr:colOff>457200</xdr:colOff>
      <xdr:row>18</xdr:row>
      <xdr:rowOff>114605</xdr:rowOff>
    </xdr:to>
    <xdr:sp macro="" textlink="">
      <xdr:nvSpPr>
        <xdr:cNvPr id="461" name="円/楕円 460"/>
        <xdr:cNvSpPr/>
      </xdr:nvSpPr>
      <xdr:spPr>
        <a:xfrm>
          <a:off x="16129000" y="30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99382</xdr:rowOff>
    </xdr:from>
    <xdr:ext cx="736600" cy="259045"/>
    <xdr:sp macro="" textlink="">
      <xdr:nvSpPr>
        <xdr:cNvPr id="462" name="テキスト ボックス 461"/>
        <xdr:cNvSpPr txBox="1"/>
      </xdr:nvSpPr>
      <xdr:spPr>
        <a:xfrm>
          <a:off x="15798800" y="318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153314</xdr:rowOff>
    </xdr:from>
    <xdr:to>
      <xdr:col>22</xdr:col>
      <xdr:colOff>254000</xdr:colOff>
      <xdr:row>20</xdr:row>
      <xdr:rowOff>83464</xdr:rowOff>
    </xdr:to>
    <xdr:sp macro="" textlink="">
      <xdr:nvSpPr>
        <xdr:cNvPr id="463" name="円/楕円 462"/>
        <xdr:cNvSpPr/>
      </xdr:nvSpPr>
      <xdr:spPr>
        <a:xfrm>
          <a:off x="15240000" y="34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68241</xdr:rowOff>
    </xdr:from>
    <xdr:ext cx="762000" cy="259045"/>
    <xdr:sp macro="" textlink="">
      <xdr:nvSpPr>
        <xdr:cNvPr id="464" name="テキスト ボックス 463"/>
        <xdr:cNvSpPr txBox="1"/>
      </xdr:nvSpPr>
      <xdr:spPr>
        <a:xfrm>
          <a:off x="14909800" y="34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81280</xdr:rowOff>
    </xdr:from>
    <xdr:to>
      <xdr:col>21</xdr:col>
      <xdr:colOff>50800</xdr:colOff>
      <xdr:row>21</xdr:row>
      <xdr:rowOff>11430</xdr:rowOff>
    </xdr:to>
    <xdr:sp macro="" textlink="">
      <xdr:nvSpPr>
        <xdr:cNvPr id="465" name="円/楕円 464"/>
        <xdr:cNvSpPr/>
      </xdr:nvSpPr>
      <xdr:spPr>
        <a:xfrm>
          <a:off x="143510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167657</xdr:rowOff>
    </xdr:from>
    <xdr:ext cx="762000" cy="259045"/>
    <xdr:sp macro="" textlink="">
      <xdr:nvSpPr>
        <xdr:cNvPr id="466" name="テキスト ボックス 465"/>
        <xdr:cNvSpPr txBox="1"/>
      </xdr:nvSpPr>
      <xdr:spPr>
        <a:xfrm>
          <a:off x="140208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11531</xdr:rowOff>
    </xdr:from>
    <xdr:to>
      <xdr:col>19</xdr:col>
      <xdr:colOff>533400</xdr:colOff>
      <xdr:row>22</xdr:row>
      <xdr:rowOff>113131</xdr:rowOff>
    </xdr:to>
    <xdr:sp macro="" textlink="">
      <xdr:nvSpPr>
        <xdr:cNvPr id="467" name="円/楕円 466"/>
        <xdr:cNvSpPr/>
      </xdr:nvSpPr>
      <xdr:spPr>
        <a:xfrm>
          <a:off x="13462000" y="37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97908</xdr:rowOff>
    </xdr:from>
    <xdr:ext cx="762000" cy="259045"/>
    <xdr:sp macro="" textlink="">
      <xdr:nvSpPr>
        <xdr:cNvPr id="468" name="テキスト ボックス 467"/>
        <xdr:cNvSpPr txBox="1"/>
      </xdr:nvSpPr>
      <xdr:spPr>
        <a:xfrm>
          <a:off x="13131800" y="386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6,317
6,294
242.10
4,562,076
4,387,192
161,430
3,066,336
5,893,676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前年度を</a:t>
          </a:r>
          <a:r>
            <a:rPr kumimoji="1" lang="en-US" altLang="ja-JP" sz="1300" baseline="0">
              <a:latin typeface="ＭＳ Ｐゴシック"/>
            </a:rPr>
            <a:t>0.8</a:t>
          </a:r>
          <a:r>
            <a:rPr kumimoji="1" lang="ja-JP" altLang="en-US" sz="1300" baseline="0">
              <a:latin typeface="ＭＳ Ｐゴシック"/>
            </a:rPr>
            <a:t>ポイント下回っており、類似団体平均と同程度となっている。引き続き平成</a:t>
          </a:r>
          <a:r>
            <a:rPr kumimoji="1" lang="en-US" altLang="ja-JP" sz="1300" baseline="0">
              <a:latin typeface="ＭＳ Ｐゴシック"/>
            </a:rPr>
            <a:t>22</a:t>
          </a:r>
          <a:r>
            <a:rPr kumimoji="1" lang="ja-JP" altLang="en-US" sz="1300" baseline="0">
              <a:latin typeface="ＭＳ Ｐゴシック"/>
            </a:rPr>
            <a:t>年</a:t>
          </a:r>
          <a:r>
            <a:rPr kumimoji="1" lang="en-US" altLang="ja-JP" sz="1300" baseline="0">
              <a:latin typeface="ＭＳ Ｐゴシック"/>
            </a:rPr>
            <a:t>12</a:t>
          </a:r>
          <a:r>
            <a:rPr kumimoji="1" lang="ja-JP" altLang="en-US" sz="1300" baseline="0">
              <a:latin typeface="ＭＳ Ｐゴシック"/>
            </a:rPr>
            <a:t>月に策定した定員適正化計画に基づく定員管理及び給与制度や諸手当の更なる適正化に努める。</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5842</xdr:rowOff>
    </xdr:to>
    <xdr:cxnSp macro="">
      <xdr:nvCxnSpPr>
        <xdr:cNvPr id="63" name="直線コネクタ 62"/>
        <xdr:cNvCxnSpPr/>
      </xdr:nvCxnSpPr>
      <xdr:spPr>
        <a:xfrm flipV="1">
          <a:off x="3987800" y="6312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28702</xdr:rowOff>
    </xdr:to>
    <xdr:cxnSp macro="">
      <xdr:nvCxnSpPr>
        <xdr:cNvPr id="66" name="直線コネクタ 65"/>
        <xdr:cNvCxnSpPr/>
      </xdr:nvCxnSpPr>
      <xdr:spPr>
        <a:xfrm flipV="1">
          <a:off x="3098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60706</xdr:rowOff>
    </xdr:to>
    <xdr:cxnSp macro="">
      <xdr:nvCxnSpPr>
        <xdr:cNvPr id="69" name="直線コネクタ 68"/>
        <xdr:cNvCxnSpPr/>
      </xdr:nvCxnSpPr>
      <xdr:spPr>
        <a:xfrm flipV="1">
          <a:off x="2209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60706</xdr:rowOff>
    </xdr:from>
    <xdr:to>
      <xdr:col>3</xdr:col>
      <xdr:colOff>142875</xdr:colOff>
      <xdr:row>37</xdr:row>
      <xdr:rowOff>69850</xdr:rowOff>
    </xdr:to>
    <xdr:cxnSp macro="">
      <xdr:nvCxnSpPr>
        <xdr:cNvPr id="72" name="直線コネクタ 71"/>
        <xdr:cNvCxnSpPr/>
      </xdr:nvCxnSpPr>
      <xdr:spPr>
        <a:xfrm flipV="1">
          <a:off x="1320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2" name="円/楕円 81"/>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61993</xdr:rowOff>
    </xdr:from>
    <xdr:ext cx="762000" cy="259045"/>
    <xdr:sp macro="" textlink="">
      <xdr:nvSpPr>
        <xdr:cNvPr id="83"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4" name="円/楕円 83"/>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85" name="テキスト ボックス 84"/>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6" name="円/楕円 85"/>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87" name="テキスト ボックス 86"/>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8" name="円/楕円 87"/>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89" name="テキスト ボックス 88"/>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0" name="円/楕円 89"/>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1" name="テキスト ボックス 90"/>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指定管理者制度の導入による施設管理費の削減等を図っているが類似団体平均を</a:t>
          </a:r>
          <a:r>
            <a:rPr kumimoji="1" lang="en-US" altLang="ja-JP" sz="1300">
              <a:latin typeface="ＭＳ Ｐゴシック"/>
            </a:rPr>
            <a:t>1.9</a:t>
          </a:r>
          <a:r>
            <a:rPr kumimoji="1" lang="ja-JP" altLang="en-US" sz="1300">
              <a:latin typeface="ＭＳ Ｐゴシック"/>
            </a:rPr>
            <a:t>ポイント上回っている。今後も事務事業の廃止・縮小等の見直しを進め経常経費の削減に努める。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19558</xdr:rowOff>
    </xdr:from>
    <xdr:to>
      <xdr:col>24</xdr:col>
      <xdr:colOff>31750</xdr:colOff>
      <xdr:row>17</xdr:row>
      <xdr:rowOff>33274</xdr:rowOff>
    </xdr:to>
    <xdr:cxnSp macro="">
      <xdr:nvCxnSpPr>
        <xdr:cNvPr id="121" name="直線コネクタ 120"/>
        <xdr:cNvCxnSpPr/>
      </xdr:nvCxnSpPr>
      <xdr:spPr>
        <a:xfrm flipV="1">
          <a:off x="15671800" y="2934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33274</xdr:rowOff>
    </xdr:to>
    <xdr:cxnSp macro="">
      <xdr:nvCxnSpPr>
        <xdr:cNvPr id="124" name="直線コネクタ 123"/>
        <xdr:cNvCxnSpPr/>
      </xdr:nvCxnSpPr>
      <xdr:spPr>
        <a:xfrm>
          <a:off x="14782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16</xdr:row>
      <xdr:rowOff>163576</xdr:rowOff>
    </xdr:to>
    <xdr:cxnSp macro="">
      <xdr:nvCxnSpPr>
        <xdr:cNvPr id="127" name="直線コネクタ 126"/>
        <xdr:cNvCxnSpPr/>
      </xdr:nvCxnSpPr>
      <xdr:spPr>
        <a:xfrm>
          <a:off x="13893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149860</xdr:rowOff>
    </xdr:to>
    <xdr:cxnSp macro="">
      <xdr:nvCxnSpPr>
        <xdr:cNvPr id="130" name="直線コネクタ 129"/>
        <xdr:cNvCxnSpPr/>
      </xdr:nvCxnSpPr>
      <xdr:spPr>
        <a:xfrm>
          <a:off x="13004800" y="2824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40" name="円/楕円 139"/>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112285</xdr:rowOff>
    </xdr:from>
    <xdr:ext cx="762000" cy="259045"/>
    <xdr:sp macro="" textlink="">
      <xdr:nvSpPr>
        <xdr:cNvPr id="141" name="物件費該当値テキスト"/>
        <xdr:cNvSpPr txBox="1"/>
      </xdr:nvSpPr>
      <xdr:spPr>
        <a:xfrm>
          <a:off x="165989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2" name="円/楕円 141"/>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43" name="テキスト ボックス 142"/>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4" name="円/楕円 143"/>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45" name="テキスト ボックス 144"/>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46" name="円/楕円 145"/>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47" name="テキスト ボックス 146"/>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48" name="円/楕円 147"/>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49" name="テキスト ボックス 148"/>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前年度と同程度であるが、社会福祉費及び児童福祉費に対する扶助費が年々増加傾向にある。今後も扶助制度の適正化に努める。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53</xdr:row>
      <xdr:rowOff>165100</xdr:rowOff>
    </xdr:to>
    <xdr:cxnSp macro="">
      <xdr:nvCxnSpPr>
        <xdr:cNvPr id="182" name="直線コネクタ 181"/>
        <xdr:cNvCxnSpPr/>
      </xdr:nvCxnSpPr>
      <xdr:spPr>
        <a:xfrm>
          <a:off x="3987800" y="9251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69850</xdr:rowOff>
    </xdr:to>
    <xdr:cxnSp macro="">
      <xdr:nvCxnSpPr>
        <xdr:cNvPr id="185" name="直線コネクタ 184"/>
        <xdr:cNvCxnSpPr/>
      </xdr:nvCxnSpPr>
      <xdr:spPr>
        <a:xfrm flipV="1">
          <a:off x="3098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54</xdr:row>
      <xdr:rowOff>69850</xdr:rowOff>
    </xdr:to>
    <xdr:cxnSp macro="">
      <xdr:nvCxnSpPr>
        <xdr:cNvPr id="188" name="直線コネクタ 187"/>
        <xdr:cNvCxnSpPr/>
      </xdr:nvCxnSpPr>
      <xdr:spPr>
        <a:xfrm>
          <a:off x="2209800" y="9156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69850</xdr:rowOff>
    </xdr:to>
    <xdr:cxnSp macro="">
      <xdr:nvCxnSpPr>
        <xdr:cNvPr id="191" name="直線コネクタ 190"/>
        <xdr:cNvCxnSpPr/>
      </xdr:nvCxnSpPr>
      <xdr:spPr>
        <a:xfrm>
          <a:off x="1320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1" name="円/楕円 20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130827</xdr:rowOff>
    </xdr:from>
    <xdr:ext cx="762000" cy="259045"/>
    <xdr:sp macro="" textlink="">
      <xdr:nvSpPr>
        <xdr:cNvPr id="202"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3" name="円/楕円 202"/>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4" name="テキスト ボックス 203"/>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5" name="円/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206" name="テキスト ボックス 205"/>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07" name="円/楕円 20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08" name="テキスト ボックス 20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09" name="円/楕円 208"/>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10" name="テキスト ボックス 209"/>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介護保険事業勘定特別会計及び町立病院の診療所化に伴う特別会計への繰出金が増加し、類似団体平均を</a:t>
          </a:r>
          <a:r>
            <a:rPr kumimoji="1" lang="en-US" altLang="ja-JP" sz="1300">
              <a:latin typeface="ＭＳ Ｐゴシック"/>
            </a:rPr>
            <a:t>1.1</a:t>
          </a:r>
          <a:r>
            <a:rPr kumimoji="1" lang="ja-JP" altLang="en-US" sz="1300">
              <a:latin typeface="ＭＳ Ｐゴシック"/>
            </a:rPr>
            <a:t>ポイント上回っている。引き続き平成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月に策定した定員適正化計画に基づく定員管理の適正化に努め、特別会計への繰出金の抑制に努める。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142240</xdr:rowOff>
    </xdr:to>
    <xdr:cxnSp macro="">
      <xdr:nvCxnSpPr>
        <xdr:cNvPr id="243" name="直線コネクタ 242"/>
        <xdr:cNvCxnSpPr/>
      </xdr:nvCxnSpPr>
      <xdr:spPr>
        <a:xfrm flipV="1">
          <a:off x="15671800" y="9690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142240</xdr:rowOff>
    </xdr:to>
    <xdr:cxnSp macro="">
      <xdr:nvCxnSpPr>
        <xdr:cNvPr id="246" name="直線コネクタ 245"/>
        <xdr:cNvCxnSpPr/>
      </xdr:nvCxnSpPr>
      <xdr:spPr>
        <a:xfrm>
          <a:off x="14782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149860</xdr:rowOff>
    </xdr:to>
    <xdr:cxnSp macro="">
      <xdr:nvCxnSpPr>
        <xdr:cNvPr id="249" name="直線コネクタ 248"/>
        <xdr:cNvCxnSpPr/>
      </xdr:nvCxnSpPr>
      <xdr:spPr>
        <a:xfrm flipV="1">
          <a:off x="13893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115570</xdr:rowOff>
    </xdr:to>
    <xdr:cxnSp macro="">
      <xdr:nvCxnSpPr>
        <xdr:cNvPr id="252" name="直線コネクタ 251"/>
        <xdr:cNvCxnSpPr/>
      </xdr:nvCxnSpPr>
      <xdr:spPr>
        <a:xfrm flipV="1">
          <a:off x="13004800" y="9751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2" name="円/楕円 26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10177</xdr:rowOff>
    </xdr:from>
    <xdr:ext cx="762000" cy="259045"/>
    <xdr:sp macro="" textlink="">
      <xdr:nvSpPr>
        <xdr:cNvPr id="263"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64" name="円/楕円 263"/>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65" name="テキスト ボックス 264"/>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6" name="円/楕円 26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7" name="テキスト ボックス 266"/>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8" name="円/楕円 26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9" name="テキスト ボックス 26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0" name="円/楕円 26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1" name="テキスト ボックス 270"/>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補助費の大半を占める一部事務組合に対する負担金の減少、町単独補助金の見直し等により類似団体平均を</a:t>
          </a:r>
          <a:r>
            <a:rPr kumimoji="1" lang="en-US" altLang="ja-JP" sz="1300">
              <a:latin typeface="ＭＳ Ｐゴシック"/>
            </a:rPr>
            <a:t>2.4</a:t>
          </a:r>
          <a:r>
            <a:rPr kumimoji="1" lang="ja-JP" altLang="en-US" sz="1300">
              <a:latin typeface="ＭＳ Ｐゴシック"/>
            </a:rPr>
            <a:t>ポイント下回っている。今後も更なる削減に努める。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30988</xdr:rowOff>
    </xdr:to>
    <xdr:cxnSp macro="">
      <xdr:nvCxnSpPr>
        <xdr:cNvPr id="301" name="直線コネクタ 300"/>
        <xdr:cNvCxnSpPr/>
      </xdr:nvCxnSpPr>
      <xdr:spPr>
        <a:xfrm flipV="1">
          <a:off x="15671800" y="6175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35560</xdr:rowOff>
    </xdr:to>
    <xdr:cxnSp macro="">
      <xdr:nvCxnSpPr>
        <xdr:cNvPr id="304" name="直線コネクタ 303"/>
        <xdr:cNvCxnSpPr/>
      </xdr:nvCxnSpPr>
      <xdr:spPr>
        <a:xfrm flipV="1">
          <a:off x="14782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44704</xdr:rowOff>
    </xdr:to>
    <xdr:cxnSp macro="">
      <xdr:nvCxnSpPr>
        <xdr:cNvPr id="307" name="直線コネクタ 306"/>
        <xdr:cNvCxnSpPr/>
      </xdr:nvCxnSpPr>
      <xdr:spPr>
        <a:xfrm flipV="1">
          <a:off x="13893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58420</xdr:rowOff>
    </xdr:to>
    <xdr:cxnSp macro="">
      <xdr:nvCxnSpPr>
        <xdr:cNvPr id="310" name="直線コネクタ 309"/>
        <xdr:cNvCxnSpPr/>
      </xdr:nvCxnSpPr>
      <xdr:spPr>
        <a:xfrm flipV="1">
          <a:off x="13004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0" name="円/楕円 319"/>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1"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2" name="円/楕円 321"/>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3" name="テキスト ボックス 322"/>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4" name="円/楕円 323"/>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5" name="テキスト ボックス 324"/>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6" name="円/楕円 325"/>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7" name="テキスト ボックス 326"/>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8" name="円/楕円 32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9" name="テキスト ボックス 32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0.5</a:t>
          </a:r>
          <a:r>
            <a:rPr kumimoji="1" lang="ja-JP" altLang="en-US" sz="1300">
              <a:latin typeface="ＭＳ Ｐゴシック"/>
            </a:rPr>
            <a:t>ポイント、類似団体平均を</a:t>
          </a:r>
          <a:r>
            <a:rPr kumimoji="1" lang="en-US" altLang="ja-JP" sz="1300">
              <a:latin typeface="ＭＳ Ｐゴシック"/>
            </a:rPr>
            <a:t>5.7</a:t>
          </a:r>
          <a:r>
            <a:rPr kumimoji="1" lang="ja-JP" altLang="en-US" sz="1300">
              <a:latin typeface="ＭＳ Ｐゴシック"/>
            </a:rPr>
            <a:t>ポイント上回っているが、公債費償還額等の減少に伴い減少傾向となっている。今後も新規発行債の抑制による公債費負担の平準化に努める。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133858</xdr:rowOff>
    </xdr:from>
    <xdr:to>
      <xdr:col>7</xdr:col>
      <xdr:colOff>15875</xdr:colOff>
      <xdr:row>79</xdr:row>
      <xdr:rowOff>156718</xdr:rowOff>
    </xdr:to>
    <xdr:cxnSp macro="">
      <xdr:nvCxnSpPr>
        <xdr:cNvPr id="359" name="直線コネクタ 358"/>
        <xdr:cNvCxnSpPr/>
      </xdr:nvCxnSpPr>
      <xdr:spPr>
        <a:xfrm>
          <a:off x="3987800" y="136784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133858</xdr:rowOff>
    </xdr:from>
    <xdr:to>
      <xdr:col>5</xdr:col>
      <xdr:colOff>549275</xdr:colOff>
      <xdr:row>79</xdr:row>
      <xdr:rowOff>165863</xdr:rowOff>
    </xdr:to>
    <xdr:cxnSp macro="">
      <xdr:nvCxnSpPr>
        <xdr:cNvPr id="362" name="直線コネクタ 361"/>
        <xdr:cNvCxnSpPr/>
      </xdr:nvCxnSpPr>
      <xdr:spPr>
        <a:xfrm flipV="1">
          <a:off x="3098800" y="136784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79</xdr:row>
      <xdr:rowOff>165863</xdr:rowOff>
    </xdr:to>
    <xdr:cxnSp macro="">
      <xdr:nvCxnSpPr>
        <xdr:cNvPr id="365" name="直線コネクタ 364"/>
        <xdr:cNvCxnSpPr/>
      </xdr:nvCxnSpPr>
      <xdr:spPr>
        <a:xfrm>
          <a:off x="2209800" y="137012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67563</xdr:rowOff>
    </xdr:to>
    <xdr:cxnSp macro="">
      <xdr:nvCxnSpPr>
        <xdr:cNvPr id="368" name="直線コネクタ 367"/>
        <xdr:cNvCxnSpPr/>
      </xdr:nvCxnSpPr>
      <xdr:spPr>
        <a:xfrm flipV="1">
          <a:off x="1320800" y="137012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105918</xdr:rowOff>
    </xdr:from>
    <xdr:to>
      <xdr:col>7</xdr:col>
      <xdr:colOff>66675</xdr:colOff>
      <xdr:row>80</xdr:row>
      <xdr:rowOff>36068</xdr:rowOff>
    </xdr:to>
    <xdr:sp macro="" textlink="">
      <xdr:nvSpPr>
        <xdr:cNvPr id="378" name="円/楕円 377"/>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77995</xdr:rowOff>
    </xdr:from>
    <xdr:ext cx="762000" cy="259045"/>
    <xdr:sp macro="" textlink="">
      <xdr:nvSpPr>
        <xdr:cNvPr id="379" name="公債費該当値テキスト"/>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83058</xdr:rowOff>
    </xdr:from>
    <xdr:to>
      <xdr:col>5</xdr:col>
      <xdr:colOff>600075</xdr:colOff>
      <xdr:row>80</xdr:row>
      <xdr:rowOff>13208</xdr:rowOff>
    </xdr:to>
    <xdr:sp macro="" textlink="">
      <xdr:nvSpPr>
        <xdr:cNvPr id="380" name="円/楕円 379"/>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169435</xdr:rowOff>
    </xdr:from>
    <xdr:ext cx="736600" cy="259045"/>
    <xdr:sp macro="" textlink="">
      <xdr:nvSpPr>
        <xdr:cNvPr id="381" name="テキスト ボックス 380"/>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82" name="円/楕円 381"/>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83" name="テキスト ボックス 382"/>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84" name="円/楕円 383"/>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85" name="テキスト ボックス 384"/>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xdr:rowOff>
    </xdr:from>
    <xdr:to>
      <xdr:col>1</xdr:col>
      <xdr:colOff>676275</xdr:colOff>
      <xdr:row>80</xdr:row>
      <xdr:rowOff>118363</xdr:rowOff>
    </xdr:to>
    <xdr:sp macro="" textlink="">
      <xdr:nvSpPr>
        <xdr:cNvPr id="386" name="円/楕円 385"/>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103140</xdr:rowOff>
    </xdr:from>
    <xdr:ext cx="762000" cy="259045"/>
    <xdr:sp macro="" textlink="">
      <xdr:nvSpPr>
        <xdr:cNvPr id="387" name="テキスト ボックス 386"/>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特別会計に対する繰出金の増加により類似団体平均を</a:t>
          </a:r>
          <a:r>
            <a:rPr kumimoji="1" lang="en-US" altLang="ja-JP" sz="1300">
              <a:latin typeface="ＭＳ Ｐゴシック"/>
            </a:rPr>
            <a:t>0.1</a:t>
          </a:r>
          <a:r>
            <a:rPr kumimoji="1" lang="ja-JP" altLang="en-US" sz="1300">
              <a:latin typeface="ＭＳ Ｐゴシック"/>
            </a:rPr>
            <a:t>ポイント上回っている。要因としては介護保険事業勘定特別会計及び診療所・老健特別会計等の特別会計への繰出金の増等があげられるため、平成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月に策定した定員適正化計画に基づき定員管理の適正化に努め、特別会計への繰出金の抑制に努める。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75</xdr:row>
      <xdr:rowOff>79647</xdr:rowOff>
    </xdr:to>
    <xdr:cxnSp macro="">
      <xdr:nvCxnSpPr>
        <xdr:cNvPr id="422" name="直線コネクタ 421"/>
        <xdr:cNvCxnSpPr/>
      </xdr:nvCxnSpPr>
      <xdr:spPr>
        <a:xfrm flipV="1">
          <a:off x="15671800" y="1286002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76381</xdr:rowOff>
    </xdr:from>
    <xdr:to>
      <xdr:col>22</xdr:col>
      <xdr:colOff>565150</xdr:colOff>
      <xdr:row>75</xdr:row>
      <xdr:rowOff>79647</xdr:rowOff>
    </xdr:to>
    <xdr:cxnSp macro="">
      <xdr:nvCxnSpPr>
        <xdr:cNvPr id="425" name="直線コネクタ 424"/>
        <xdr:cNvCxnSpPr/>
      </xdr:nvCxnSpPr>
      <xdr:spPr>
        <a:xfrm>
          <a:off x="14782800" y="129351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76381</xdr:rowOff>
    </xdr:from>
    <xdr:to>
      <xdr:col>21</xdr:col>
      <xdr:colOff>361950</xdr:colOff>
      <xdr:row>75</xdr:row>
      <xdr:rowOff>76381</xdr:rowOff>
    </xdr:to>
    <xdr:cxnSp macro="">
      <xdr:nvCxnSpPr>
        <xdr:cNvPr id="428" name="直線コネクタ 427"/>
        <xdr:cNvCxnSpPr/>
      </xdr:nvCxnSpPr>
      <xdr:spPr>
        <a:xfrm>
          <a:off x="13893800" y="129351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76381</xdr:rowOff>
    </xdr:from>
    <xdr:to>
      <xdr:col>20</xdr:col>
      <xdr:colOff>158750</xdr:colOff>
      <xdr:row>75</xdr:row>
      <xdr:rowOff>99241</xdr:rowOff>
    </xdr:to>
    <xdr:cxnSp macro="">
      <xdr:nvCxnSpPr>
        <xdr:cNvPr id="431" name="直線コネクタ 430"/>
        <xdr:cNvCxnSpPr/>
      </xdr:nvCxnSpPr>
      <xdr:spPr>
        <a:xfrm flipV="1">
          <a:off x="13004800" y="129351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1" name="円/楕円 440"/>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93997</xdr:rowOff>
    </xdr:from>
    <xdr:ext cx="762000" cy="259045"/>
    <xdr:sp macro="" textlink="">
      <xdr:nvSpPr>
        <xdr:cNvPr id="442" name="公債費以外該当値テキスト"/>
        <xdr:cNvSpPr txBox="1"/>
      </xdr:nvSpPr>
      <xdr:spPr>
        <a:xfrm>
          <a:off x="165989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28847</xdr:rowOff>
    </xdr:from>
    <xdr:to>
      <xdr:col>22</xdr:col>
      <xdr:colOff>615950</xdr:colOff>
      <xdr:row>75</xdr:row>
      <xdr:rowOff>130447</xdr:rowOff>
    </xdr:to>
    <xdr:sp macro="" textlink="">
      <xdr:nvSpPr>
        <xdr:cNvPr id="443" name="円/楕円 442"/>
        <xdr:cNvSpPr/>
      </xdr:nvSpPr>
      <xdr:spPr>
        <a:xfrm>
          <a:off x="15621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115225</xdr:rowOff>
    </xdr:from>
    <xdr:ext cx="736600" cy="259045"/>
    <xdr:sp macro="" textlink="">
      <xdr:nvSpPr>
        <xdr:cNvPr id="444" name="テキスト ボックス 443"/>
        <xdr:cNvSpPr txBox="1"/>
      </xdr:nvSpPr>
      <xdr:spPr>
        <a:xfrm>
          <a:off x="15290800" y="1297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25581</xdr:rowOff>
    </xdr:from>
    <xdr:to>
      <xdr:col>21</xdr:col>
      <xdr:colOff>412750</xdr:colOff>
      <xdr:row>75</xdr:row>
      <xdr:rowOff>127181</xdr:rowOff>
    </xdr:to>
    <xdr:sp macro="" textlink="">
      <xdr:nvSpPr>
        <xdr:cNvPr id="445" name="円/楕円 444"/>
        <xdr:cNvSpPr/>
      </xdr:nvSpPr>
      <xdr:spPr>
        <a:xfrm>
          <a:off x="14732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111958</xdr:rowOff>
    </xdr:from>
    <xdr:ext cx="762000" cy="259045"/>
    <xdr:sp macro="" textlink="">
      <xdr:nvSpPr>
        <xdr:cNvPr id="446" name="テキスト ボックス 445"/>
        <xdr:cNvSpPr txBox="1"/>
      </xdr:nvSpPr>
      <xdr:spPr>
        <a:xfrm>
          <a:off x="14401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25581</xdr:rowOff>
    </xdr:from>
    <xdr:to>
      <xdr:col>20</xdr:col>
      <xdr:colOff>209550</xdr:colOff>
      <xdr:row>75</xdr:row>
      <xdr:rowOff>127181</xdr:rowOff>
    </xdr:to>
    <xdr:sp macro="" textlink="">
      <xdr:nvSpPr>
        <xdr:cNvPr id="447" name="円/楕円 446"/>
        <xdr:cNvSpPr/>
      </xdr:nvSpPr>
      <xdr:spPr>
        <a:xfrm>
          <a:off x="13843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111958</xdr:rowOff>
    </xdr:from>
    <xdr:ext cx="762000" cy="259045"/>
    <xdr:sp macro="" textlink="">
      <xdr:nvSpPr>
        <xdr:cNvPr id="448" name="テキスト ボックス 447"/>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48441</xdr:rowOff>
    </xdr:from>
    <xdr:to>
      <xdr:col>19</xdr:col>
      <xdr:colOff>6350</xdr:colOff>
      <xdr:row>75</xdr:row>
      <xdr:rowOff>150040</xdr:rowOff>
    </xdr:to>
    <xdr:sp macro="" textlink="">
      <xdr:nvSpPr>
        <xdr:cNvPr id="449" name="円/楕円 448"/>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134819</xdr:rowOff>
    </xdr:from>
    <xdr:ext cx="762000" cy="259045"/>
    <xdr:sp macro="" textlink="">
      <xdr:nvSpPr>
        <xdr:cNvPr id="450" name="テキスト ボックス 449"/>
        <xdr:cNvSpPr txBox="1"/>
      </xdr:nvSpPr>
      <xdr:spPr>
        <a:xfrm>
          <a:off x="126238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100404</xdr:rowOff>
    </xdr:from>
    <xdr:to>
      <xdr:col>4</xdr:col>
      <xdr:colOff>1117600</xdr:colOff>
      <xdr:row>17</xdr:row>
      <xdr:rowOff>104153</xdr:rowOff>
    </xdr:to>
    <xdr:cxnSp macro="">
      <xdr:nvCxnSpPr>
        <xdr:cNvPr id="46" name="直線コネクタ 45"/>
        <xdr:cNvCxnSpPr/>
      </xdr:nvCxnSpPr>
      <xdr:spPr bwMode="auto">
        <a:xfrm flipV="1">
          <a:off x="5003800" y="3062679"/>
          <a:ext cx="6477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57668</xdr:rowOff>
    </xdr:from>
    <xdr:to>
      <xdr:col>4</xdr:col>
      <xdr:colOff>469900</xdr:colOff>
      <xdr:row>17</xdr:row>
      <xdr:rowOff>104153</xdr:rowOff>
    </xdr:to>
    <xdr:cxnSp macro="">
      <xdr:nvCxnSpPr>
        <xdr:cNvPr id="49" name="直線コネクタ 48"/>
        <xdr:cNvCxnSpPr/>
      </xdr:nvCxnSpPr>
      <xdr:spPr bwMode="auto">
        <a:xfrm>
          <a:off x="4305300" y="3019943"/>
          <a:ext cx="698500" cy="4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57668</xdr:rowOff>
    </xdr:from>
    <xdr:to>
      <xdr:col>3</xdr:col>
      <xdr:colOff>904875</xdr:colOff>
      <xdr:row>17</xdr:row>
      <xdr:rowOff>69880</xdr:rowOff>
    </xdr:to>
    <xdr:cxnSp macro="">
      <xdr:nvCxnSpPr>
        <xdr:cNvPr id="52" name="直線コネクタ 51"/>
        <xdr:cNvCxnSpPr/>
      </xdr:nvCxnSpPr>
      <xdr:spPr bwMode="auto">
        <a:xfrm flipV="1">
          <a:off x="3606800" y="3019943"/>
          <a:ext cx="698500" cy="1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49249</xdr:rowOff>
    </xdr:from>
    <xdr:to>
      <xdr:col>3</xdr:col>
      <xdr:colOff>206375</xdr:colOff>
      <xdr:row>17</xdr:row>
      <xdr:rowOff>69880</xdr:rowOff>
    </xdr:to>
    <xdr:cxnSp macro="">
      <xdr:nvCxnSpPr>
        <xdr:cNvPr id="55" name="直線コネクタ 54"/>
        <xdr:cNvCxnSpPr/>
      </xdr:nvCxnSpPr>
      <xdr:spPr bwMode="auto">
        <a:xfrm>
          <a:off x="2908300" y="3011524"/>
          <a:ext cx="698500" cy="2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49604</xdr:rowOff>
    </xdr:from>
    <xdr:to>
      <xdr:col>5</xdr:col>
      <xdr:colOff>34925</xdr:colOff>
      <xdr:row>17</xdr:row>
      <xdr:rowOff>151204</xdr:rowOff>
    </xdr:to>
    <xdr:sp macro="" textlink="">
      <xdr:nvSpPr>
        <xdr:cNvPr id="65" name="円/楕円 64"/>
        <xdr:cNvSpPr/>
      </xdr:nvSpPr>
      <xdr:spPr bwMode="auto">
        <a:xfrm>
          <a:off x="5600700" y="301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21681</xdr:rowOff>
    </xdr:from>
    <xdr:ext cx="762000" cy="259045"/>
    <xdr:sp macro="" textlink="">
      <xdr:nvSpPr>
        <xdr:cNvPr id="66" name="人口1人当たり決算額の推移該当値テキスト130"/>
        <xdr:cNvSpPr txBox="1"/>
      </xdr:nvSpPr>
      <xdr:spPr>
        <a:xfrm>
          <a:off x="5740400" y="298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152,987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53353</xdr:rowOff>
    </xdr:from>
    <xdr:to>
      <xdr:col>4</xdr:col>
      <xdr:colOff>520700</xdr:colOff>
      <xdr:row>17</xdr:row>
      <xdr:rowOff>154953</xdr:rowOff>
    </xdr:to>
    <xdr:sp macro="" textlink="">
      <xdr:nvSpPr>
        <xdr:cNvPr id="67" name="円/楕円 66"/>
        <xdr:cNvSpPr/>
      </xdr:nvSpPr>
      <xdr:spPr bwMode="auto">
        <a:xfrm>
          <a:off x="4953000" y="3015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139730</xdr:rowOff>
    </xdr:from>
    <xdr:ext cx="736600" cy="259045"/>
    <xdr:sp macro="" textlink="">
      <xdr:nvSpPr>
        <xdr:cNvPr id="68" name="テキスト ボックス 67"/>
        <xdr:cNvSpPr txBox="1"/>
      </xdr:nvSpPr>
      <xdr:spPr>
        <a:xfrm>
          <a:off x="4622800" y="310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6868</xdr:rowOff>
    </xdr:from>
    <xdr:to>
      <xdr:col>3</xdr:col>
      <xdr:colOff>955675</xdr:colOff>
      <xdr:row>17</xdr:row>
      <xdr:rowOff>108468</xdr:rowOff>
    </xdr:to>
    <xdr:sp macro="" textlink="">
      <xdr:nvSpPr>
        <xdr:cNvPr id="69" name="円/楕円 68"/>
        <xdr:cNvSpPr/>
      </xdr:nvSpPr>
      <xdr:spPr bwMode="auto">
        <a:xfrm>
          <a:off x="4254500" y="296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93245</xdr:rowOff>
    </xdr:from>
    <xdr:ext cx="762000" cy="259045"/>
    <xdr:sp macro="" textlink="">
      <xdr:nvSpPr>
        <xdr:cNvPr id="70" name="テキスト ボックス 69"/>
        <xdr:cNvSpPr txBox="1"/>
      </xdr:nvSpPr>
      <xdr:spPr>
        <a:xfrm>
          <a:off x="3924300" y="30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19080</xdr:rowOff>
    </xdr:from>
    <xdr:to>
      <xdr:col>3</xdr:col>
      <xdr:colOff>257175</xdr:colOff>
      <xdr:row>17</xdr:row>
      <xdr:rowOff>120680</xdr:rowOff>
    </xdr:to>
    <xdr:sp macro="" textlink="">
      <xdr:nvSpPr>
        <xdr:cNvPr id="71" name="円/楕円 70"/>
        <xdr:cNvSpPr/>
      </xdr:nvSpPr>
      <xdr:spPr bwMode="auto">
        <a:xfrm>
          <a:off x="3556000" y="298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105457</xdr:rowOff>
    </xdr:from>
    <xdr:ext cx="762000" cy="259045"/>
    <xdr:sp macro="" textlink="">
      <xdr:nvSpPr>
        <xdr:cNvPr id="72" name="テキスト ボックス 71"/>
        <xdr:cNvSpPr txBox="1"/>
      </xdr:nvSpPr>
      <xdr:spPr>
        <a:xfrm>
          <a:off x="3225800" y="306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158,328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169899</xdr:rowOff>
    </xdr:from>
    <xdr:to>
      <xdr:col>2</xdr:col>
      <xdr:colOff>692150</xdr:colOff>
      <xdr:row>17</xdr:row>
      <xdr:rowOff>100049</xdr:rowOff>
    </xdr:to>
    <xdr:sp macro="" textlink="">
      <xdr:nvSpPr>
        <xdr:cNvPr id="73" name="円/楕円 72"/>
        <xdr:cNvSpPr/>
      </xdr:nvSpPr>
      <xdr:spPr bwMode="auto">
        <a:xfrm>
          <a:off x="2857500" y="296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110226</xdr:rowOff>
    </xdr:from>
    <xdr:ext cx="762000" cy="259045"/>
    <xdr:sp macro="" textlink="">
      <xdr:nvSpPr>
        <xdr:cNvPr id="74" name="テキスト ボックス 73"/>
        <xdr:cNvSpPr txBox="1"/>
      </xdr:nvSpPr>
      <xdr:spPr>
        <a:xfrm>
          <a:off x="2527300" y="272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304635</xdr:rowOff>
    </xdr:from>
    <xdr:to>
      <xdr:col>4</xdr:col>
      <xdr:colOff>1117600</xdr:colOff>
      <xdr:row>34</xdr:row>
      <xdr:rowOff>334785</xdr:rowOff>
    </xdr:to>
    <xdr:cxnSp macro="">
      <xdr:nvCxnSpPr>
        <xdr:cNvPr id="107" name="直線コネクタ 106"/>
        <xdr:cNvCxnSpPr/>
      </xdr:nvCxnSpPr>
      <xdr:spPr bwMode="auto">
        <a:xfrm>
          <a:off x="5003800" y="6572085"/>
          <a:ext cx="647700" cy="3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261569</xdr:rowOff>
    </xdr:from>
    <xdr:to>
      <xdr:col>4</xdr:col>
      <xdr:colOff>469900</xdr:colOff>
      <xdr:row>34</xdr:row>
      <xdr:rowOff>304635</xdr:rowOff>
    </xdr:to>
    <xdr:cxnSp macro="">
      <xdr:nvCxnSpPr>
        <xdr:cNvPr id="110" name="直線コネクタ 109"/>
        <xdr:cNvCxnSpPr/>
      </xdr:nvCxnSpPr>
      <xdr:spPr bwMode="auto">
        <a:xfrm>
          <a:off x="4305300" y="6529019"/>
          <a:ext cx="698500" cy="43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215938</xdr:rowOff>
    </xdr:from>
    <xdr:to>
      <xdr:col>3</xdr:col>
      <xdr:colOff>904875</xdr:colOff>
      <xdr:row>34</xdr:row>
      <xdr:rowOff>261569</xdr:rowOff>
    </xdr:to>
    <xdr:cxnSp macro="">
      <xdr:nvCxnSpPr>
        <xdr:cNvPr id="113" name="直線コネクタ 112"/>
        <xdr:cNvCxnSpPr/>
      </xdr:nvCxnSpPr>
      <xdr:spPr bwMode="auto">
        <a:xfrm>
          <a:off x="3606800" y="6483388"/>
          <a:ext cx="698500" cy="4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173114</xdr:rowOff>
    </xdr:from>
    <xdr:to>
      <xdr:col>3</xdr:col>
      <xdr:colOff>206375</xdr:colOff>
      <xdr:row>34</xdr:row>
      <xdr:rowOff>215938</xdr:rowOff>
    </xdr:to>
    <xdr:cxnSp macro="">
      <xdr:nvCxnSpPr>
        <xdr:cNvPr id="116" name="直線コネクタ 115"/>
        <xdr:cNvCxnSpPr/>
      </xdr:nvCxnSpPr>
      <xdr:spPr bwMode="auto">
        <a:xfrm>
          <a:off x="2908300" y="6440564"/>
          <a:ext cx="6985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270603</xdr:rowOff>
    </xdr:from>
    <xdr:ext cx="762000" cy="259045"/>
    <xdr:sp macro="" textlink="">
      <xdr:nvSpPr>
        <xdr:cNvPr id="120" name="テキスト ボックス 119"/>
        <xdr:cNvSpPr txBox="1"/>
      </xdr:nvSpPr>
      <xdr:spPr>
        <a:xfrm>
          <a:off x="2527300" y="65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283985</xdr:rowOff>
    </xdr:from>
    <xdr:to>
      <xdr:col>5</xdr:col>
      <xdr:colOff>34925</xdr:colOff>
      <xdr:row>35</xdr:row>
      <xdr:rowOff>42685</xdr:rowOff>
    </xdr:to>
    <xdr:sp macro="" textlink="">
      <xdr:nvSpPr>
        <xdr:cNvPr id="126" name="円/楕円 125"/>
        <xdr:cNvSpPr/>
      </xdr:nvSpPr>
      <xdr:spPr bwMode="auto">
        <a:xfrm>
          <a:off x="5600700" y="655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129062</xdr:rowOff>
    </xdr:from>
    <xdr:ext cx="762000" cy="259045"/>
    <xdr:sp macro="" textlink="">
      <xdr:nvSpPr>
        <xdr:cNvPr id="127" name="人口1人当たり決算額の推移該当値テキスト445"/>
        <xdr:cNvSpPr txBox="1"/>
      </xdr:nvSpPr>
      <xdr:spPr>
        <a:xfrm>
          <a:off x="5740400" y="63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253835</xdr:rowOff>
    </xdr:from>
    <xdr:to>
      <xdr:col>4</xdr:col>
      <xdr:colOff>520700</xdr:colOff>
      <xdr:row>35</xdr:row>
      <xdr:rowOff>12535</xdr:rowOff>
    </xdr:to>
    <xdr:sp macro="" textlink="">
      <xdr:nvSpPr>
        <xdr:cNvPr id="128" name="円/楕円 127"/>
        <xdr:cNvSpPr/>
      </xdr:nvSpPr>
      <xdr:spPr bwMode="auto">
        <a:xfrm>
          <a:off x="4953000" y="652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22712</xdr:rowOff>
    </xdr:from>
    <xdr:ext cx="736600" cy="259045"/>
    <xdr:sp macro="" textlink="">
      <xdr:nvSpPr>
        <xdr:cNvPr id="129" name="テキスト ボックス 128"/>
        <xdr:cNvSpPr txBox="1"/>
      </xdr:nvSpPr>
      <xdr:spPr>
        <a:xfrm>
          <a:off x="4622800" y="62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210769</xdr:rowOff>
    </xdr:from>
    <xdr:to>
      <xdr:col>3</xdr:col>
      <xdr:colOff>955675</xdr:colOff>
      <xdr:row>34</xdr:row>
      <xdr:rowOff>312369</xdr:rowOff>
    </xdr:to>
    <xdr:sp macro="" textlink="">
      <xdr:nvSpPr>
        <xdr:cNvPr id="130" name="円/楕円 129"/>
        <xdr:cNvSpPr/>
      </xdr:nvSpPr>
      <xdr:spPr bwMode="auto">
        <a:xfrm>
          <a:off x="4254500" y="647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322546</xdr:rowOff>
    </xdr:from>
    <xdr:ext cx="762000" cy="259045"/>
    <xdr:sp macro="" textlink="">
      <xdr:nvSpPr>
        <xdr:cNvPr id="131" name="テキスト ボックス 130"/>
        <xdr:cNvSpPr txBox="1"/>
      </xdr:nvSpPr>
      <xdr:spPr>
        <a:xfrm>
          <a:off x="3924300" y="62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165138</xdr:rowOff>
    </xdr:from>
    <xdr:to>
      <xdr:col>3</xdr:col>
      <xdr:colOff>257175</xdr:colOff>
      <xdr:row>34</xdr:row>
      <xdr:rowOff>266738</xdr:rowOff>
    </xdr:to>
    <xdr:sp macro="" textlink="">
      <xdr:nvSpPr>
        <xdr:cNvPr id="132" name="円/楕円 131"/>
        <xdr:cNvSpPr/>
      </xdr:nvSpPr>
      <xdr:spPr bwMode="auto">
        <a:xfrm>
          <a:off x="3556000" y="6432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276915</xdr:rowOff>
    </xdr:from>
    <xdr:ext cx="762000" cy="259045"/>
    <xdr:sp macro="" textlink="">
      <xdr:nvSpPr>
        <xdr:cNvPr id="133" name="テキスト ボックス 132"/>
        <xdr:cNvSpPr txBox="1"/>
      </xdr:nvSpPr>
      <xdr:spPr>
        <a:xfrm>
          <a:off x="3225800" y="620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122314</xdr:rowOff>
    </xdr:from>
    <xdr:to>
      <xdr:col>2</xdr:col>
      <xdr:colOff>692150</xdr:colOff>
      <xdr:row>34</xdr:row>
      <xdr:rowOff>223914</xdr:rowOff>
    </xdr:to>
    <xdr:sp macro="" textlink="">
      <xdr:nvSpPr>
        <xdr:cNvPr id="134" name="円/楕円 133"/>
        <xdr:cNvSpPr/>
      </xdr:nvSpPr>
      <xdr:spPr bwMode="auto">
        <a:xfrm>
          <a:off x="2857500" y="6389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234091</xdr:rowOff>
    </xdr:from>
    <xdr:ext cx="762000" cy="259045"/>
    <xdr:sp macro="" textlink="">
      <xdr:nvSpPr>
        <xdr:cNvPr id="135" name="テキスト ボックス 134"/>
        <xdr:cNvSpPr txBox="1"/>
      </xdr:nvSpPr>
      <xdr:spPr>
        <a:xfrm>
          <a:off x="2527300" y="615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財政調整基金残高及び実質収支額は額・標準財政規模比ともに増加傾向にあります。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今後も事務事業全般の見直し等歳出の徹底的な削減を図り、定員適正化計画に基づく適正な定員管理等により、健全な財政運営に努めます。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一般会計及び特別会計において赤字は生じていません。</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地方債の元利償還金や一部事務組合が起こした地方債の元利償還金に対する負担金等が減少傾向にあります。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また、標準財政規模が増加していることから、実質公債費比率が改善されており、今後も減少していく見込みとなっています。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地方債の現在高等の将来負担額は減少傾向、充当可能基金等の充当可能財源が増加傾向にあります。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また、標準財政規模が増加していることから、将来負担比率は改善されており、今後も減少していく見込みとなっています。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4562076</v>
      </c>
      <c r="BO4" s="379"/>
      <c r="BP4" s="379"/>
      <c r="BQ4" s="379"/>
      <c r="BR4" s="379"/>
      <c r="BS4" s="379"/>
      <c r="BT4" s="379"/>
      <c r="BU4" s="380"/>
      <c r="BV4" s="378">
        <v>4583864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5.3</v>
      </c>
      <c r="CU4" s="554"/>
      <c r="CV4" s="554"/>
      <c r="CW4" s="554"/>
      <c r="CX4" s="554"/>
      <c r="CY4" s="554"/>
      <c r="CZ4" s="554"/>
      <c r="DA4" s="555"/>
      <c r="DB4" s="553">
        <v>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4387192</v>
      </c>
      <c r="BO5" s="384"/>
      <c r="BP5" s="384"/>
      <c r="BQ5" s="384"/>
      <c r="BR5" s="384"/>
      <c r="BS5" s="384"/>
      <c r="BT5" s="384"/>
      <c r="BU5" s="385"/>
      <c r="BV5" s="383">
        <v>4427977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86.8</v>
      </c>
      <c r="CU5" s="354"/>
      <c r="CV5" s="354"/>
      <c r="CW5" s="354"/>
      <c r="CX5" s="354"/>
      <c r="CY5" s="354"/>
      <c r="CZ5" s="354"/>
      <c r="DA5" s="355"/>
      <c r="DB5" s="353">
        <v>88.7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174884</v>
      </c>
      <c r="BO6" s="384"/>
      <c r="BP6" s="384"/>
      <c r="BQ6" s="384"/>
      <c r="BR6" s="384"/>
      <c r="BS6" s="384"/>
      <c r="BT6" s="384"/>
      <c r="BU6" s="385"/>
      <c r="BV6" s="383">
        <v>155887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91.7</v>
      </c>
      <c r="CU6" s="528"/>
      <c r="CV6" s="528"/>
      <c r="CW6" s="528"/>
      <c r="CX6" s="528"/>
      <c r="CY6" s="528"/>
      <c r="CZ6" s="528"/>
      <c r="DA6" s="529"/>
      <c r="DB6" s="527">
        <v>93.9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13454</v>
      </c>
      <c r="BO7" s="384"/>
      <c r="BP7" s="384"/>
      <c r="BQ7" s="384"/>
      <c r="BR7" s="384"/>
      <c r="BS7" s="384"/>
      <c r="BT7" s="384"/>
      <c r="BU7" s="385"/>
      <c r="BV7" s="383">
        <v>6397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3066336</v>
      </c>
      <c r="CU7" s="384"/>
      <c r="CV7" s="384"/>
      <c r="CW7" s="384"/>
      <c r="CX7" s="384"/>
      <c r="CY7" s="384"/>
      <c r="CZ7" s="384"/>
      <c r="DA7" s="385"/>
      <c r="DB7" s="383">
        <v>3003729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161430</v>
      </c>
      <c r="BO8" s="384"/>
      <c r="BP8" s="384"/>
      <c r="BQ8" s="384"/>
      <c r="BR8" s="384"/>
      <c r="BS8" s="384"/>
      <c r="BT8" s="384"/>
      <c r="BU8" s="385"/>
      <c r="BV8" s="383">
        <v>149490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0.18</v>
      </c>
      <c r="CU8" s="491"/>
      <c r="CV8" s="491"/>
      <c r="CW8" s="491"/>
      <c r="CX8" s="491"/>
      <c r="CY8" s="491"/>
      <c r="CZ8" s="491"/>
      <c r="DA8" s="492"/>
      <c r="DB8" s="490">
        <v>0.18</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6175</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11940</v>
      </c>
      <c r="BO9" s="384"/>
      <c r="BP9" s="384"/>
      <c r="BQ9" s="384"/>
      <c r="BR9" s="384"/>
      <c r="BS9" s="384"/>
      <c r="BT9" s="384"/>
      <c r="BU9" s="385"/>
      <c r="BV9" s="383">
        <v>23405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21.7</v>
      </c>
      <c r="CU9" s="354"/>
      <c r="CV9" s="354"/>
      <c r="CW9" s="354"/>
      <c r="CX9" s="354"/>
      <c r="CY9" s="354"/>
      <c r="CZ9" s="354"/>
      <c r="DA9" s="355"/>
      <c r="DB9" s="353">
        <v>22.4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6883</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110000</v>
      </c>
      <c r="BO10" s="384"/>
      <c r="BP10" s="384"/>
      <c r="BQ10" s="384"/>
      <c r="BR10" s="384"/>
      <c r="BS10" s="384"/>
      <c r="BT10" s="384"/>
      <c r="BU10" s="385"/>
      <c r="BV10" s="383">
        <v>100000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29800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6317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6294</v>
      </c>
      <c r="S13" s="483"/>
      <c r="T13" s="483"/>
      <c r="U13" s="483"/>
      <c r="V13" s="484"/>
      <c r="W13" s="470" t="s">
        <v>123</v>
      </c>
      <c r="X13" s="396"/>
      <c r="Y13" s="396"/>
      <c r="Z13" s="396"/>
      <c r="AA13" s="396"/>
      <c r="AB13" s="397"/>
      <c r="AC13" s="359">
        <v>1254</v>
      </c>
      <c r="AD13" s="360"/>
      <c r="AE13" s="360"/>
      <c r="AF13" s="360"/>
      <c r="AG13" s="361"/>
      <c r="AH13" s="359">
        <v>1494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121940</v>
      </c>
      <c r="BO13" s="384"/>
      <c r="BP13" s="384"/>
      <c r="BQ13" s="384"/>
      <c r="BR13" s="384"/>
      <c r="BS13" s="384"/>
      <c r="BT13" s="384"/>
      <c r="BU13" s="385"/>
      <c r="BV13" s="383">
        <v>153205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11.9</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6381</v>
      </c>
      <c r="S14" s="483"/>
      <c r="T14" s="483"/>
      <c r="U14" s="483"/>
      <c r="V14" s="484"/>
      <c r="W14" s="485"/>
      <c r="X14" s="399"/>
      <c r="Y14" s="399"/>
      <c r="Z14" s="399"/>
      <c r="AA14" s="399"/>
      <c r="AB14" s="400"/>
      <c r="AC14" s="475">
        <v>38.4</v>
      </c>
      <c r="AD14" s="476"/>
      <c r="AE14" s="476"/>
      <c r="AF14" s="476"/>
      <c r="AG14" s="477"/>
      <c r="AH14" s="475">
        <v>39.5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51.2</v>
      </c>
      <c r="CU14" s="454"/>
      <c r="CV14" s="454"/>
      <c r="CW14" s="454"/>
      <c r="CX14" s="454"/>
      <c r="CY14" s="454"/>
      <c r="CZ14" s="454"/>
      <c r="DA14" s="455"/>
      <c r="DB14" s="486">
        <v>72.400000000000006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6357</v>
      </c>
      <c r="S15" s="483"/>
      <c r="T15" s="483"/>
      <c r="U15" s="483"/>
      <c r="V15" s="484"/>
      <c r="W15" s="470" t="s">
        <v>130</v>
      </c>
      <c r="X15" s="396"/>
      <c r="Y15" s="396"/>
      <c r="Z15" s="396"/>
      <c r="AA15" s="396"/>
      <c r="AB15" s="397"/>
      <c r="AC15" s="359">
        <v>711</v>
      </c>
      <c r="AD15" s="360"/>
      <c r="AE15" s="360"/>
      <c r="AF15" s="360"/>
      <c r="AG15" s="361"/>
      <c r="AH15" s="359">
        <v>870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492231</v>
      </c>
      <c r="BO15" s="379"/>
      <c r="BP15" s="379"/>
      <c r="BQ15" s="379"/>
      <c r="BR15" s="379"/>
      <c r="BS15" s="379"/>
      <c r="BT15" s="379"/>
      <c r="BU15" s="380"/>
      <c r="BV15" s="378">
        <v>478447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21.8</v>
      </c>
      <c r="AD16" s="476"/>
      <c r="AE16" s="476"/>
      <c r="AF16" s="476"/>
      <c r="AG16" s="477"/>
      <c r="AH16" s="475">
        <v>23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2776178</v>
      </c>
      <c r="BO16" s="384"/>
      <c r="BP16" s="384"/>
      <c r="BQ16" s="384"/>
      <c r="BR16" s="384"/>
      <c r="BS16" s="384"/>
      <c r="BT16" s="384"/>
      <c r="BU16" s="385"/>
      <c r="BV16" s="383">
        <v>2719539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1298</v>
      </c>
      <c r="AD17" s="360"/>
      <c r="AE17" s="360"/>
      <c r="AF17" s="360"/>
      <c r="AG17" s="361"/>
      <c r="AH17" s="359">
        <v>1414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616265</v>
      </c>
      <c r="BO17" s="384"/>
      <c r="BP17" s="384"/>
      <c r="BQ17" s="384"/>
      <c r="BR17" s="384"/>
      <c r="BS17" s="384"/>
      <c r="BT17" s="384"/>
      <c r="BU17" s="385"/>
      <c r="BV17" s="383">
        <v>595595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242.1</v>
      </c>
      <c r="M18" s="446"/>
      <c r="N18" s="446"/>
      <c r="O18" s="446"/>
      <c r="P18" s="446"/>
      <c r="Q18" s="446"/>
      <c r="R18" s="447"/>
      <c r="S18" s="447"/>
      <c r="T18" s="447"/>
      <c r="U18" s="447"/>
      <c r="V18" s="448"/>
      <c r="W18" s="462"/>
      <c r="X18" s="463"/>
      <c r="Y18" s="463"/>
      <c r="Z18" s="463"/>
      <c r="AA18" s="463"/>
      <c r="AB18" s="471"/>
      <c r="AC18" s="347">
        <v>39.799999999999997</v>
      </c>
      <c r="AD18" s="348"/>
      <c r="AE18" s="348"/>
      <c r="AF18" s="348"/>
      <c r="AG18" s="449"/>
      <c r="AH18" s="347">
        <v>37.4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2667602</v>
      </c>
      <c r="BO18" s="384"/>
      <c r="BP18" s="384"/>
      <c r="BQ18" s="384"/>
      <c r="BR18" s="384"/>
      <c r="BS18" s="384"/>
      <c r="BT18" s="384"/>
      <c r="BU18" s="385"/>
      <c r="BV18" s="383">
        <v>2689555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3455658</v>
      </c>
      <c r="BO19" s="384"/>
      <c r="BP19" s="384"/>
      <c r="BQ19" s="384"/>
      <c r="BR19" s="384"/>
      <c r="BS19" s="384"/>
      <c r="BT19" s="384"/>
      <c r="BU19" s="385"/>
      <c r="BV19" s="383">
        <v>3366663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2097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5893676</v>
      </c>
      <c r="BO23" s="384"/>
      <c r="BP23" s="384"/>
      <c r="BQ23" s="384"/>
      <c r="BR23" s="384"/>
      <c r="BS23" s="384"/>
      <c r="BT23" s="384"/>
      <c r="BU23" s="385"/>
      <c r="BV23" s="383">
        <v>6109005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7630</v>
      </c>
      <c r="R24" s="360"/>
      <c r="S24" s="360"/>
      <c r="T24" s="360"/>
      <c r="U24" s="360"/>
      <c r="V24" s="361"/>
      <c r="W24" s="425"/>
      <c r="X24" s="416"/>
      <c r="Y24" s="417"/>
      <c r="Z24" s="356" t="s">
        <v>153</v>
      </c>
      <c r="AA24" s="357"/>
      <c r="AB24" s="357"/>
      <c r="AC24" s="357"/>
      <c r="AD24" s="357"/>
      <c r="AE24" s="357"/>
      <c r="AF24" s="357"/>
      <c r="AG24" s="358"/>
      <c r="AH24" s="359">
        <v>77</v>
      </c>
      <c r="AI24" s="360"/>
      <c r="AJ24" s="360"/>
      <c r="AK24" s="360"/>
      <c r="AL24" s="361"/>
      <c r="AM24" s="359">
        <v>228767</v>
      </c>
      <c r="AN24" s="360"/>
      <c r="AO24" s="360"/>
      <c r="AP24" s="360"/>
      <c r="AQ24" s="360"/>
      <c r="AR24" s="361"/>
      <c r="AS24" s="359">
        <v>2971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5119594</v>
      </c>
      <c r="BO24" s="384"/>
      <c r="BP24" s="384"/>
      <c r="BQ24" s="384"/>
      <c r="BR24" s="384"/>
      <c r="BS24" s="384"/>
      <c r="BT24" s="384"/>
      <c r="BU24" s="385"/>
      <c r="BV24" s="383">
        <v>5170117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6040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144990</v>
      </c>
      <c r="BO25" s="379"/>
      <c r="BP25" s="379"/>
      <c r="BQ25" s="379"/>
      <c r="BR25" s="379"/>
      <c r="BS25" s="379"/>
      <c r="BT25" s="379"/>
      <c r="BU25" s="380"/>
      <c r="BV25" s="378">
        <v>191021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5560</v>
      </c>
      <c r="R26" s="360"/>
      <c r="S26" s="360"/>
      <c r="T26" s="360"/>
      <c r="U26" s="360"/>
      <c r="V26" s="361"/>
      <c r="W26" s="425"/>
      <c r="X26" s="416"/>
      <c r="Y26" s="417"/>
      <c r="Z26" s="356" t="s">
        <v>159</v>
      </c>
      <c r="AA26" s="436"/>
      <c r="AB26" s="436"/>
      <c r="AC26" s="436"/>
      <c r="AD26" s="436"/>
      <c r="AE26" s="436"/>
      <c r="AF26" s="436"/>
      <c r="AG26" s="437"/>
      <c r="AH26" s="359">
        <v>3</v>
      </c>
      <c r="AI26" s="360"/>
      <c r="AJ26" s="360"/>
      <c r="AK26" s="360"/>
      <c r="AL26" s="361"/>
      <c r="AM26" s="359">
        <v>7314</v>
      </c>
      <c r="AN26" s="360"/>
      <c r="AO26" s="360"/>
      <c r="AP26" s="360"/>
      <c r="AQ26" s="360"/>
      <c r="AR26" s="361"/>
      <c r="AS26" s="359">
        <v>2438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2830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10035</v>
      </c>
      <c r="AN27" s="360"/>
      <c r="AO27" s="360"/>
      <c r="AP27" s="360"/>
      <c r="AQ27" s="360"/>
      <c r="AR27" s="361"/>
      <c r="AS27" s="359">
        <v>3345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2400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649948</v>
      </c>
      <c r="BO28" s="379"/>
      <c r="BP28" s="379"/>
      <c r="BQ28" s="379"/>
      <c r="BR28" s="379"/>
      <c r="BS28" s="379"/>
      <c r="BT28" s="379"/>
      <c r="BU28" s="380"/>
      <c r="BV28" s="378">
        <v>459948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2250</v>
      </c>
      <c r="R29" s="360"/>
      <c r="S29" s="360"/>
      <c r="T29" s="360"/>
      <c r="U29" s="360"/>
      <c r="V29" s="361"/>
      <c r="W29" s="425"/>
      <c r="X29" s="416"/>
      <c r="Y29" s="417"/>
      <c r="Z29" s="356" t="s">
        <v>169</v>
      </c>
      <c r="AA29" s="357"/>
      <c r="AB29" s="357"/>
      <c r="AC29" s="357"/>
      <c r="AD29" s="357"/>
      <c r="AE29" s="357"/>
      <c r="AF29" s="357"/>
      <c r="AG29" s="358"/>
      <c r="AH29" s="359">
        <v>80</v>
      </c>
      <c r="AI29" s="360"/>
      <c r="AJ29" s="360"/>
      <c r="AK29" s="360"/>
      <c r="AL29" s="361"/>
      <c r="AM29" s="359">
        <v>238802</v>
      </c>
      <c r="AN29" s="360"/>
      <c r="AO29" s="360"/>
      <c r="AP29" s="360"/>
      <c r="AQ29" s="360"/>
      <c r="AR29" s="361"/>
      <c r="AS29" s="359">
        <v>2985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253631</v>
      </c>
      <c r="BO29" s="384"/>
      <c r="BP29" s="384"/>
      <c r="BQ29" s="384"/>
      <c r="BR29" s="384"/>
      <c r="BS29" s="384"/>
      <c r="BT29" s="384"/>
      <c r="BU29" s="385"/>
      <c r="BV29" s="383">
        <v>203631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93.2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455878</v>
      </c>
      <c r="BO30" s="387"/>
      <c r="BP30" s="387"/>
      <c r="BQ30" s="387"/>
      <c r="BR30" s="387"/>
      <c r="BS30" s="387"/>
      <c r="BT30" s="387"/>
      <c r="BU30" s="388"/>
      <c r="BV30" s="386">
        <v>411867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水道事業特別会計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青森県市町村総合事務組合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（財）にんにくネットワーク</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国民健康保険町立田子診療所及び介護老人保健施設事業特別会計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青森県市町村職員退職手当組合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（財）田子町にんにく国際交流協会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介護保険事業勘定特別会計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田子高原広域事務組合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八戸地域広域市町村圏事務組合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青森県交通災害共済組合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三戸郡福祉事務組合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青森県後期高齢者医療広域連合（一般会計）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青森県後期高齢者医療広域連合（後期高齢者医療特別会計）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三戸地区環境整備事務組合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三戸地区塵芥処理事務組合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83" t="s">
        <v>23</v>
      </c>
      <c r="C41" s="1184"/>
      <c r="D41" s="81"/>
      <c r="E41" s="1185" t="s">
        <v>24</v>
      </c>
      <c r="F41" s="1185"/>
      <c r="G41" s="1185"/>
      <c r="H41" s="1186"/>
      <c r="I41" s="82">
        <v>6897</v>
      </c>
      <c r="J41" s="83">
        <v>6588</v>
      </c>
      <c r="K41" s="83">
        <v>6306</v>
      </c>
      <c r="L41" s="83">
        <v>6109</v>
      </c>
      <c r="M41" s="84">
        <v>5894</v>
      </c>
    </row>
    <row r="42" spans="2:13" ht="27.75" customHeight="1">
      <c r="B42" s="1173"/>
      <c r="C42" s="1174"/>
      <c r="D42" s="85"/>
      <c r="E42" s="1177" t="s">
        <v>25</v>
      </c>
      <c r="F42" s="1177"/>
      <c r="G42" s="1177"/>
      <c r="H42" s="1178"/>
      <c r="I42" s="86">
        <v>93</v>
      </c>
      <c r="J42" s="87">
        <v>84</v>
      </c>
      <c r="K42" s="87">
        <v>75</v>
      </c>
      <c r="L42" s="87">
        <v>67</v>
      </c>
      <c r="M42" s="88">
        <v>58</v>
      </c>
    </row>
    <row r="43" spans="2:13" ht="27.75" customHeight="1">
      <c r="B43" s="1173"/>
      <c r="C43" s="1174"/>
      <c r="D43" s="85"/>
      <c r="E43" s="1177" t="s">
        <v>26</v>
      </c>
      <c r="F43" s="1177"/>
      <c r="G43" s="1177"/>
      <c r="H43" s="1178"/>
      <c r="I43" s="86">
        <v>8</v>
      </c>
      <c r="J43" s="87">
        <v>4</v>
      </c>
      <c r="K43" s="87">
        <v>8</v>
      </c>
      <c r="L43" s="87">
        <v>4</v>
      </c>
      <c r="M43" s="88">
        <v>6</v>
      </c>
    </row>
    <row r="44" spans="2:13" ht="27.75" customHeight="1">
      <c r="B44" s="1173"/>
      <c r="C44" s="1174"/>
      <c r="D44" s="85"/>
      <c r="E44" s="1177" t="s">
        <v>27</v>
      </c>
      <c r="F44" s="1177"/>
      <c r="G44" s="1177"/>
      <c r="H44" s="1178"/>
      <c r="I44" s="86">
        <v>175</v>
      </c>
      <c r="J44" s="87">
        <v>170</v>
      </c>
      <c r="K44" s="87">
        <v>169</v>
      </c>
      <c r="L44" s="87">
        <v>141</v>
      </c>
      <c r="M44" s="88">
        <v>123</v>
      </c>
    </row>
    <row r="45" spans="2:13" ht="27.75" customHeight="1">
      <c r="B45" s="1173"/>
      <c r="C45" s="1174"/>
      <c r="D45" s="85"/>
      <c r="E45" s="1177" t="s">
        <v>28</v>
      </c>
      <c r="F45" s="1177"/>
      <c r="G45" s="1177"/>
      <c r="H45" s="1178"/>
      <c r="I45" s="86">
        <v>1350</v>
      </c>
      <c r="J45" s="87">
        <v>1316</v>
      </c>
      <c r="K45" s="87">
        <v>1255</v>
      </c>
      <c r="L45" s="87">
        <v>839</v>
      </c>
      <c r="M45" s="88">
        <v>786</v>
      </c>
    </row>
    <row r="46" spans="2:13" ht="27.75" customHeight="1">
      <c r="B46" s="1173"/>
      <c r="C46" s="1174"/>
      <c r="D46" s="85"/>
      <c r="E46" s="1177" t="s">
        <v>29</v>
      </c>
      <c r="F46" s="1177"/>
      <c r="G46" s="1177"/>
      <c r="H46" s="1178"/>
      <c r="I46" s="86" t="s">
        <v>472</v>
      </c>
      <c r="J46" s="87" t="s">
        <v>472</v>
      </c>
      <c r="K46" s="87" t="s">
        <v>472</v>
      </c>
      <c r="L46" s="87" t="s">
        <v>472</v>
      </c>
      <c r="M46" s="88" t="s">
        <v>472</v>
      </c>
    </row>
    <row r="47" spans="2:13" ht="27.75" customHeight="1">
      <c r="B47" s="1173"/>
      <c r="C47" s="1174"/>
      <c r="D47" s="85"/>
      <c r="E47" s="1177" t="s">
        <v>30</v>
      </c>
      <c r="F47" s="1177"/>
      <c r="G47" s="1177"/>
      <c r="H47" s="1178"/>
      <c r="I47" s="86" t="s">
        <v>472</v>
      </c>
      <c r="J47" s="87" t="s">
        <v>472</v>
      </c>
      <c r="K47" s="87" t="s">
        <v>472</v>
      </c>
      <c r="L47" s="87" t="s">
        <v>472</v>
      </c>
      <c r="M47" s="88" t="s">
        <v>472</v>
      </c>
    </row>
    <row r="48" spans="2:13" ht="27.75" customHeight="1">
      <c r="B48" s="1175"/>
      <c r="C48" s="1176"/>
      <c r="D48" s="85"/>
      <c r="E48" s="1177" t="s">
        <v>31</v>
      </c>
      <c r="F48" s="1177"/>
      <c r="G48" s="1177"/>
      <c r="H48" s="1178"/>
      <c r="I48" s="86" t="s">
        <v>472</v>
      </c>
      <c r="J48" s="87" t="s">
        <v>472</v>
      </c>
      <c r="K48" s="87" t="s">
        <v>472</v>
      </c>
      <c r="L48" s="87" t="s">
        <v>472</v>
      </c>
      <c r="M48" s="88" t="s">
        <v>472</v>
      </c>
    </row>
    <row r="49" spans="2:13" ht="27.75" customHeight="1">
      <c r="B49" s="1171" t="s">
        <v>32</v>
      </c>
      <c r="C49" s="1172"/>
      <c r="D49" s="89"/>
      <c r="E49" s="1177" t="s">
        <v>33</v>
      </c>
      <c r="F49" s="1177"/>
      <c r="G49" s="1177"/>
      <c r="H49" s="1178"/>
      <c r="I49" s="86">
        <v>517</v>
      </c>
      <c r="J49" s="87">
        <v>755</v>
      </c>
      <c r="K49" s="87">
        <v>930</v>
      </c>
      <c r="L49" s="87">
        <v>1203</v>
      </c>
      <c r="M49" s="88">
        <v>1478</v>
      </c>
    </row>
    <row r="50" spans="2:13" ht="27.75" customHeight="1">
      <c r="B50" s="1173"/>
      <c r="C50" s="1174"/>
      <c r="D50" s="85"/>
      <c r="E50" s="1177" t="s">
        <v>34</v>
      </c>
      <c r="F50" s="1177"/>
      <c r="G50" s="1177"/>
      <c r="H50" s="1178"/>
      <c r="I50" s="86" t="s">
        <v>472</v>
      </c>
      <c r="J50" s="87" t="s">
        <v>472</v>
      </c>
      <c r="K50" s="87" t="s">
        <v>472</v>
      </c>
      <c r="L50" s="87" t="s">
        <v>472</v>
      </c>
      <c r="M50" s="88" t="s">
        <v>472</v>
      </c>
    </row>
    <row r="51" spans="2:13" ht="27.75" customHeight="1">
      <c r="B51" s="1175"/>
      <c r="C51" s="1176"/>
      <c r="D51" s="85"/>
      <c r="E51" s="1177" t="s">
        <v>35</v>
      </c>
      <c r="F51" s="1177"/>
      <c r="G51" s="1177"/>
      <c r="H51" s="1178"/>
      <c r="I51" s="86">
        <v>4430</v>
      </c>
      <c r="J51" s="87">
        <v>4324</v>
      </c>
      <c r="K51" s="87">
        <v>4200</v>
      </c>
      <c r="L51" s="87">
        <v>4113</v>
      </c>
      <c r="M51" s="88">
        <v>4071</v>
      </c>
    </row>
    <row r="52" spans="2:13" ht="27.75" customHeight="1" thickBot="1">
      <c r="B52" s="1179" t="s">
        <v>36</v>
      </c>
      <c r="C52" s="1180"/>
      <c r="D52" s="90"/>
      <c r="E52" s="1181" t="s">
        <v>37</v>
      </c>
      <c r="F52" s="1181"/>
      <c r="G52" s="1181"/>
      <c r="H52" s="1182"/>
      <c r="I52" s="91">
        <v>3576</v>
      </c>
      <c r="J52" s="92">
        <v>3082</v>
      </c>
      <c r="K52" s="92">
        <v>2682</v>
      </c>
      <c r="L52" s="92">
        <v>1844</v>
      </c>
      <c r="M52" s="93">
        <v>1318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186569</v>
      </c>
      <c r="E3" s="116"/>
      <c r="F3" s="117">
        <v>174443</v>
      </c>
      <c r="G3" s="118"/>
      <c r="H3" s="119"/>
    </row>
    <row r="4" spans="1:8">
      <c r="A4" s="120"/>
      <c r="B4" s="121"/>
      <c r="C4" s="122"/>
      <c r="D4" s="123">
        <v>57610</v>
      </c>
      <c r="E4" s="124"/>
      <c r="F4" s="125">
        <v>89518</v>
      </c>
      <c r="G4" s="126"/>
      <c r="H4" s="127"/>
    </row>
    <row r="5" spans="1:8">
      <c r="A5" s="108" t="s">
        <v>506</v>
      </c>
      <c r="B5" s="113"/>
      <c r="C5" s="114"/>
      <c r="D5" s="115">
        <v>65144</v>
      </c>
      <c r="E5" s="116"/>
      <c r="F5" s="117">
        <v>192544</v>
      </c>
      <c r="G5" s="118"/>
      <c r="H5" s="119"/>
    </row>
    <row r="6" spans="1:8">
      <c r="A6" s="120"/>
      <c r="B6" s="121"/>
      <c r="C6" s="122"/>
      <c r="D6" s="123">
        <v>53194</v>
      </c>
      <c r="E6" s="124"/>
      <c r="F6" s="125">
        <v>82235</v>
      </c>
      <c r="G6" s="126"/>
      <c r="H6" s="127"/>
    </row>
    <row r="7" spans="1:8">
      <c r="A7" s="108" t="s">
        <v>507</v>
      </c>
      <c r="B7" s="113"/>
      <c r="C7" s="114"/>
      <c r="D7" s="115">
        <v>68701</v>
      </c>
      <c r="E7" s="116"/>
      <c r="F7" s="117">
        <v>146140</v>
      </c>
      <c r="G7" s="118"/>
      <c r="H7" s="119"/>
    </row>
    <row r="8" spans="1:8">
      <c r="A8" s="120"/>
      <c r="B8" s="121"/>
      <c r="C8" s="122"/>
      <c r="D8" s="123">
        <v>34340</v>
      </c>
      <c r="E8" s="124"/>
      <c r="F8" s="125">
        <v>75451</v>
      </c>
      <c r="G8" s="126"/>
      <c r="H8" s="127"/>
    </row>
    <row r="9" spans="1:8">
      <c r="A9" s="108" t="s">
        <v>508</v>
      </c>
      <c r="B9" s="113"/>
      <c r="C9" s="114"/>
      <c r="D9" s="115">
        <v>102836</v>
      </c>
      <c r="E9" s="116"/>
      <c r="F9" s="117">
        <v>146641</v>
      </c>
      <c r="G9" s="118"/>
      <c r="H9" s="119"/>
    </row>
    <row r="10" spans="1:8">
      <c r="A10" s="120"/>
      <c r="B10" s="121"/>
      <c r="C10" s="122"/>
      <c r="D10" s="123">
        <v>36178</v>
      </c>
      <c r="E10" s="124"/>
      <c r="F10" s="125">
        <v>68142</v>
      </c>
      <c r="G10" s="126"/>
      <c r="H10" s="127"/>
    </row>
    <row r="11" spans="1:8">
      <c r="A11" s="108" t="s">
        <v>509</v>
      </c>
      <c r="B11" s="113"/>
      <c r="C11" s="114"/>
      <c r="D11" s="115">
        <v>87207</v>
      </c>
      <c r="E11" s="116"/>
      <c r="F11" s="117">
        <v>174587</v>
      </c>
      <c r="G11" s="118"/>
      <c r="H11" s="119"/>
    </row>
    <row r="12" spans="1:8">
      <c r="A12" s="120"/>
      <c r="B12" s="121"/>
      <c r="C12" s="128"/>
      <c r="D12" s="123">
        <v>47831</v>
      </c>
      <c r="E12" s="124"/>
      <c r="F12" s="125">
        <v>79695</v>
      </c>
      <c r="G12" s="126"/>
      <c r="H12" s="127"/>
    </row>
    <row r="13" spans="1:8">
      <c r="A13" s="108"/>
      <c r="B13" s="113"/>
      <c r="C13" s="129"/>
      <c r="D13" s="130">
        <v>102091</v>
      </c>
      <c r="E13" s="131"/>
      <c r="F13" s="132">
        <v>166871</v>
      </c>
      <c r="G13" s="133"/>
      <c r="H13" s="119"/>
    </row>
    <row r="14" spans="1:8">
      <c r="A14" s="120"/>
      <c r="B14" s="121"/>
      <c r="C14" s="122"/>
      <c r="D14" s="123">
        <v>45831</v>
      </c>
      <c r="E14" s="124"/>
      <c r="F14" s="125">
        <v>79008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2.97</v>
      </c>
      <c r="C19" s="134">
        <f>ROUND(VALUE(SUBSTITUTE(実質収支比率等に係る経年分析!G$48,"▲","-")),2)</f>
        <v>4.1399999999999997</v>
      </c>
      <c r="D19" s="134">
        <f>ROUND(VALUE(SUBSTITUTE(実質収支比率等に係る経年分析!H$48,"▲","-")),2)</f>
        <v>4.17</v>
      </c>
      <c r="E19" s="134">
        <f>ROUND(VALUE(SUBSTITUTE(実質収支比率等に係る経年分析!I$48,"▲","-")),2)</f>
        <v>4.9800000000000004</v>
      </c>
      <c r="F19" s="134">
        <f>ROUND(VALUE(SUBSTITUTE(実質収支比率等に係る経年分析!J$48,"▲","-")),2)</f>
        <v>5.26</v>
      </c>
    </row>
    <row r="20" spans="1:11">
      <c r="A20" s="134" t="s">
        <v>42</v>
      </c>
      <c r="B20" s="134">
        <f>ROUND(VALUE(SUBSTITUTE(実質収支比率等に係る経年分析!F$47,"▲","-")),2)</f>
        <v>5.43</v>
      </c>
      <c r="C20" s="134">
        <f>ROUND(VALUE(SUBSTITUTE(実質収支比率等に係る経年分析!G$47,"▲","-")),2)</f>
        <v>7</v>
      </c>
      <c r="D20" s="134">
        <f>ROUND(VALUE(SUBSTITUTE(実質収支比率等に係る経年分析!H$47,"▲","-")),2)</f>
        <v>9.58</v>
      </c>
      <c r="E20" s="134">
        <f>ROUND(VALUE(SUBSTITUTE(実質収支比率等に係る経年分析!I$47,"▲","-")),2)</f>
        <v>15.31</v>
      </c>
      <c r="F20" s="134">
        <f>ROUND(VALUE(SUBSTITUTE(実質収支比率等に係る経年分析!J$47,"▲","-")),2)</f>
        <v>21.2</v>
      </c>
    </row>
    <row r="21" spans="1:11">
      <c r="A21" s="134" t="s">
        <v>43</v>
      </c>
      <c r="B21" s="134">
        <f>IF(ISNUMBER(VALUE(SUBSTITUTE(実質収支比率等に係る経年分析!F$49,"▲","-"))),ROUND(VALUE(SUBSTITUTE(実質収支比率等に係る経年分析!F$49,"▲","-")),2),NA())</f>
        <v>0.61</v>
      </c>
      <c r="C21" s="134">
        <f>IF(ISNUMBER(VALUE(SUBSTITUTE(実質収支比率等に係る経年分析!G$49,"▲","-"))),ROUND(VALUE(SUBSTITUTE(実質収支比率等に係る経年分析!G$49,"▲","-")),2),NA())</f>
        <v>2.4300000000000002</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5.0999999999999996</v>
      </c>
      <c r="F21" s="134">
        <f>IF(ISNUMBER(VALUE(SUBSTITUTE(実質収支比率等に係る経年分析!J$49,"▲","-"))),ROUND(VALUE(SUBSTITUTE(実質収支比率等に係る経年分析!J$49,"▲","-")),2),NA())</f>
        <v>3.98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介護サービス事業勘定特別会計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1.1100000000000001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国民健康保険町立田子診療所及び介護老人保健施設事業特別会計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4.1399999999999997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4.9800000000000004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460</v>
      </c>
      <c r="E42" s="136"/>
      <c r="F42" s="136"/>
      <c r="G42" s="136">
        <f>'実質公債費比率（分子）の構造'!L$52</f>
        <v>462</v>
      </c>
      <c r="H42" s="136"/>
      <c r="I42" s="136"/>
      <c r="J42" s="136">
        <f>'実質公債費比率（分子）の構造'!M$52</f>
        <v>465</v>
      </c>
      <c r="K42" s="136"/>
      <c r="L42" s="136"/>
      <c r="M42" s="136">
        <f>'実質公債費比率（分子）の構造'!N$52</f>
        <v>460</v>
      </c>
      <c r="N42" s="136"/>
      <c r="O42" s="136"/>
      <c r="P42" s="136">
        <f>'実質公債費比率（分子）の構造'!O$52</f>
        <v>497</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19</v>
      </c>
      <c r="C44" s="136"/>
      <c r="D44" s="136"/>
      <c r="E44" s="136">
        <f>'実質公債費比率（分子）の構造'!L$50</f>
        <v>15</v>
      </c>
      <c r="F44" s="136"/>
      <c r="G44" s="136"/>
      <c r="H44" s="136">
        <f>'実質公債費比率（分子）の構造'!M$50</f>
        <v>11</v>
      </c>
      <c r="I44" s="136"/>
      <c r="J44" s="136"/>
      <c r="K44" s="136">
        <f>'実質公債費比率（分子）の構造'!N$50</f>
        <v>10</v>
      </c>
      <c r="L44" s="136"/>
      <c r="M44" s="136"/>
      <c r="N44" s="136">
        <f>'実質公債費比率（分子）の構造'!O$50</f>
        <v>10</v>
      </c>
      <c r="O44" s="136"/>
      <c r="P44" s="136"/>
    </row>
    <row r="45" spans="1:16">
      <c r="A45" s="136" t="s">
        <v>53</v>
      </c>
      <c r="B45" s="136">
        <f>'実質公債費比率（分子）の構造'!K$49</f>
        <v>53</v>
      </c>
      <c r="C45" s="136"/>
      <c r="D45" s="136"/>
      <c r="E45" s="136">
        <f>'実質公債費比率（分子）の構造'!L$49</f>
        <v>35</v>
      </c>
      <c r="F45" s="136"/>
      <c r="G45" s="136"/>
      <c r="H45" s="136">
        <f>'実質公債費比率（分子）の構造'!M$49</f>
        <v>37</v>
      </c>
      <c r="I45" s="136"/>
      <c r="J45" s="136"/>
      <c r="K45" s="136">
        <f>'実質公債費比率（分子）の構造'!N$49</f>
        <v>29</v>
      </c>
      <c r="L45" s="136"/>
      <c r="M45" s="136"/>
      <c r="N45" s="136">
        <f>'実質公債費比率（分子）の構造'!O$49</f>
        <v>22</v>
      </c>
      <c r="O45" s="136"/>
      <c r="P45" s="136"/>
    </row>
    <row r="46" spans="1:16">
      <c r="A46" s="136" t="s">
        <v>54</v>
      </c>
      <c r="B46" s="136">
        <f>'実質公債費比率（分子）の構造'!K$48</f>
        <v>7</v>
      </c>
      <c r="C46" s="136"/>
      <c r="D46" s="136"/>
      <c r="E46" s="136">
        <f>'実質公債費比率（分子）の構造'!L$48</f>
        <v>0</v>
      </c>
      <c r="F46" s="136"/>
      <c r="G46" s="136"/>
      <c r="H46" s="136">
        <f>'実質公債費比率（分子）の構造'!M$48</f>
        <v>0</v>
      </c>
      <c r="I46" s="136"/>
      <c r="J46" s="136"/>
      <c r="K46" s="136">
        <f>'実質公債費比率（分子）の構造'!N$48</f>
        <v>0</v>
      </c>
      <c r="L46" s="136"/>
      <c r="M46" s="136"/>
      <c r="N46" s="136">
        <f>'実質公債費比率（分子）の構造'!O$48</f>
        <v>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770</v>
      </c>
      <c r="C49" s="136"/>
      <c r="D49" s="136"/>
      <c r="E49" s="136">
        <f>'実質公債費比率（分子）の構造'!L$45</f>
        <v>772</v>
      </c>
      <c r="F49" s="136"/>
      <c r="G49" s="136"/>
      <c r="H49" s="136">
        <f>'実質公債費比率（分子）の構造'!M$45</f>
        <v>745</v>
      </c>
      <c r="I49" s="136"/>
      <c r="J49" s="136"/>
      <c r="K49" s="136">
        <f>'実質公債費比率（分子）の構造'!N$45</f>
        <v>724</v>
      </c>
      <c r="L49" s="136"/>
      <c r="M49" s="136"/>
      <c r="N49" s="136">
        <f>'実質公債費比率（分子）の構造'!O$45</f>
        <v>749</v>
      </c>
      <c r="O49" s="136"/>
      <c r="P49" s="136"/>
    </row>
    <row r="50" spans="1:16">
      <c r="A50" s="136" t="s">
        <v>58</v>
      </c>
      <c r="B50" s="136" t="e">
        <f>NA()</f>
        <v>#N/A</v>
      </c>
      <c r="C50" s="136">
        <f>IF(ISNUMBER('実質公債費比率（分子）の構造'!K$53),'実質公債費比率（分子）の構造'!K$53,NA())</f>
        <v>389</v>
      </c>
      <c r="D50" s="136" t="e">
        <f>NA()</f>
        <v>#N/A</v>
      </c>
      <c r="E50" s="136" t="e">
        <f>NA()</f>
        <v>#N/A</v>
      </c>
      <c r="F50" s="136">
        <f>IF(ISNUMBER('実質公債費比率（分子）の構造'!L$53),'実質公債費比率（分子）の構造'!L$53,NA())</f>
        <v>360</v>
      </c>
      <c r="G50" s="136" t="e">
        <f>NA()</f>
        <v>#N/A</v>
      </c>
      <c r="H50" s="136" t="e">
        <f>NA()</f>
        <v>#N/A</v>
      </c>
      <c r="I50" s="136">
        <f>IF(ISNUMBER('実質公債費比率（分子）の構造'!M$53),'実質公債費比率（分子）の構造'!M$53,NA())</f>
        <v>328</v>
      </c>
      <c r="J50" s="136" t="e">
        <f>NA()</f>
        <v>#N/A</v>
      </c>
      <c r="K50" s="136" t="e">
        <f>NA()</f>
        <v>#N/A</v>
      </c>
      <c r="L50" s="136">
        <f>IF(ISNUMBER('実質公債費比率（分子）の構造'!N$53),'実質公債費比率（分子）の構造'!N$53,NA())</f>
        <v>303</v>
      </c>
      <c r="M50" s="136" t="e">
        <f>NA()</f>
        <v>#N/A</v>
      </c>
      <c r="N50" s="136" t="e">
        <f>NA()</f>
        <v>#N/A</v>
      </c>
      <c r="O50" s="136">
        <f>IF(ISNUMBER('実質公債費比率（分子）の構造'!O$53),'実質公債費比率（分子）の構造'!O$53,NA())</f>
        <v>285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4430</v>
      </c>
      <c r="E56" s="135"/>
      <c r="F56" s="135"/>
      <c r="G56" s="135">
        <f>'将来負担比率（分子）の構造'!J$51</f>
        <v>4324</v>
      </c>
      <c r="H56" s="135"/>
      <c r="I56" s="135"/>
      <c r="J56" s="135">
        <f>'将来負担比率（分子）の構造'!K$51</f>
        <v>4200</v>
      </c>
      <c r="K56" s="135"/>
      <c r="L56" s="135"/>
      <c r="M56" s="135">
        <f>'将来負担比率（分子）の構造'!L$51</f>
        <v>4113</v>
      </c>
      <c r="N56" s="135"/>
      <c r="O56" s="135"/>
      <c r="P56" s="135">
        <f>'将来負担比率（分子）の構造'!M$51</f>
        <v>4071</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517</v>
      </c>
      <c r="E58" s="135"/>
      <c r="F58" s="135"/>
      <c r="G58" s="135">
        <f>'将来負担比率（分子）の構造'!J$49</f>
        <v>755</v>
      </c>
      <c r="H58" s="135"/>
      <c r="I58" s="135"/>
      <c r="J58" s="135">
        <f>'将来負担比率（分子）の構造'!K$49</f>
        <v>930</v>
      </c>
      <c r="K58" s="135"/>
      <c r="L58" s="135"/>
      <c r="M58" s="135">
        <f>'将来負担比率（分子）の構造'!L$49</f>
        <v>1203</v>
      </c>
      <c r="N58" s="135"/>
      <c r="O58" s="135"/>
      <c r="P58" s="135">
        <f>'将来負担比率（分子）の構造'!M$49</f>
        <v>1478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1350</v>
      </c>
      <c r="C62" s="135"/>
      <c r="D62" s="135"/>
      <c r="E62" s="135">
        <f>'将来負担比率（分子）の構造'!J$45</f>
        <v>1316</v>
      </c>
      <c r="F62" s="135"/>
      <c r="G62" s="135"/>
      <c r="H62" s="135">
        <f>'将来負担比率（分子）の構造'!K$45</f>
        <v>1255</v>
      </c>
      <c r="I62" s="135"/>
      <c r="J62" s="135"/>
      <c r="K62" s="135">
        <f>'将来負担比率（分子）の構造'!L$45</f>
        <v>839</v>
      </c>
      <c r="L62" s="135"/>
      <c r="M62" s="135"/>
      <c r="N62" s="135">
        <f>'将来負担比率（分子）の構造'!M$45</f>
        <v>786</v>
      </c>
      <c r="O62" s="135"/>
      <c r="P62" s="135"/>
    </row>
    <row r="63" spans="1:16">
      <c r="A63" s="135" t="s">
        <v>27</v>
      </c>
      <c r="B63" s="135">
        <f>'将来負担比率（分子）の構造'!I$44</f>
        <v>175</v>
      </c>
      <c r="C63" s="135"/>
      <c r="D63" s="135"/>
      <c r="E63" s="135">
        <f>'将来負担比率（分子）の構造'!J$44</f>
        <v>170</v>
      </c>
      <c r="F63" s="135"/>
      <c r="G63" s="135"/>
      <c r="H63" s="135">
        <f>'将来負担比率（分子）の構造'!K$44</f>
        <v>169</v>
      </c>
      <c r="I63" s="135"/>
      <c r="J63" s="135"/>
      <c r="K63" s="135">
        <f>'将来負担比率（分子）の構造'!L$44</f>
        <v>141</v>
      </c>
      <c r="L63" s="135"/>
      <c r="M63" s="135"/>
      <c r="N63" s="135">
        <f>'将来負担比率（分子）の構造'!M$44</f>
        <v>123</v>
      </c>
      <c r="O63" s="135"/>
      <c r="P63" s="135"/>
    </row>
    <row r="64" spans="1:16">
      <c r="A64" s="135" t="s">
        <v>26</v>
      </c>
      <c r="B64" s="135">
        <f>'将来負担比率（分子）の構造'!I$43</f>
        <v>8</v>
      </c>
      <c r="C64" s="135"/>
      <c r="D64" s="135"/>
      <c r="E64" s="135">
        <f>'将来負担比率（分子）の構造'!J$43</f>
        <v>4</v>
      </c>
      <c r="F64" s="135"/>
      <c r="G64" s="135"/>
      <c r="H64" s="135">
        <f>'将来負担比率（分子）の構造'!K$43</f>
        <v>8</v>
      </c>
      <c r="I64" s="135"/>
      <c r="J64" s="135"/>
      <c r="K64" s="135">
        <f>'将来負担比率（分子）の構造'!L$43</f>
        <v>4</v>
      </c>
      <c r="L64" s="135"/>
      <c r="M64" s="135"/>
      <c r="N64" s="135">
        <f>'将来負担比率（分子）の構造'!M$43</f>
        <v>6</v>
      </c>
      <c r="O64" s="135"/>
      <c r="P64" s="135"/>
    </row>
    <row r="65" spans="1:16">
      <c r="A65" s="135" t="s">
        <v>25</v>
      </c>
      <c r="B65" s="135">
        <f>'将来負担比率（分子）の構造'!I$42</f>
        <v>93</v>
      </c>
      <c r="C65" s="135"/>
      <c r="D65" s="135"/>
      <c r="E65" s="135">
        <f>'将来負担比率（分子）の構造'!J$42</f>
        <v>84</v>
      </c>
      <c r="F65" s="135"/>
      <c r="G65" s="135"/>
      <c r="H65" s="135">
        <f>'将来負担比率（分子）の構造'!K$42</f>
        <v>75</v>
      </c>
      <c r="I65" s="135"/>
      <c r="J65" s="135"/>
      <c r="K65" s="135">
        <f>'将来負担比率（分子）の構造'!L$42</f>
        <v>67</v>
      </c>
      <c r="L65" s="135"/>
      <c r="M65" s="135"/>
      <c r="N65" s="135">
        <f>'将来負担比率（分子）の構造'!M$42</f>
        <v>58</v>
      </c>
      <c r="O65" s="135"/>
      <c r="P65" s="135"/>
    </row>
    <row r="66" spans="1:16">
      <c r="A66" s="135" t="s">
        <v>24</v>
      </c>
      <c r="B66" s="135">
        <f>'将来負担比率（分子）の構造'!I$41</f>
        <v>6897</v>
      </c>
      <c r="C66" s="135"/>
      <c r="D66" s="135"/>
      <c r="E66" s="135">
        <f>'将来負担比率（分子）の構造'!J$41</f>
        <v>6588</v>
      </c>
      <c r="F66" s="135"/>
      <c r="G66" s="135"/>
      <c r="H66" s="135">
        <f>'将来負担比率（分子）の構造'!K$41</f>
        <v>6306</v>
      </c>
      <c r="I66" s="135"/>
      <c r="J66" s="135"/>
      <c r="K66" s="135">
        <f>'将来負担比率（分子）の構造'!L$41</f>
        <v>6109</v>
      </c>
      <c r="L66" s="135"/>
      <c r="M66" s="135"/>
      <c r="N66" s="135">
        <f>'将来負担比率（分子）の構造'!M$41</f>
        <v>5894</v>
      </c>
      <c r="O66" s="135"/>
      <c r="P66" s="135"/>
    </row>
    <row r="67" spans="1:16">
      <c r="A67" s="135" t="s">
        <v>62</v>
      </c>
      <c r="B67" s="135" t="e">
        <f>NA()</f>
        <v>#N/A</v>
      </c>
      <c r="C67" s="135">
        <f>IF(ISNUMBER('将来負担比率（分子）の構造'!I$52), IF('将来負担比率（分子）の構造'!I$52 &lt; 0, 0, '将来負担比率（分子）の構造'!I$52), NA())</f>
        <v>3576</v>
      </c>
      <c r="D67" s="135" t="e">
        <f>NA()</f>
        <v>#N/A</v>
      </c>
      <c r="E67" s="135" t="e">
        <f>NA()</f>
        <v>#N/A</v>
      </c>
      <c r="F67" s="135">
        <f>IF(ISNUMBER('将来負担比率（分子）の構造'!J$52), IF('将来負担比率（分子）の構造'!J$52 &lt; 0, 0, '将来負担比率（分子）の構造'!J$52), NA())</f>
        <v>3082</v>
      </c>
      <c r="G67" s="135" t="e">
        <f>NA()</f>
        <v>#N/A</v>
      </c>
      <c r="H67" s="135" t="e">
        <f>NA()</f>
        <v>#N/A</v>
      </c>
      <c r="I67" s="135">
        <f>IF(ISNUMBER('将来負担比率（分子）の構造'!K$52), IF('将来負担比率（分子）の構造'!K$52 &lt; 0, 0, '将来負担比率（分子）の構造'!K$52), NA())</f>
        <v>2682</v>
      </c>
      <c r="J67" s="135" t="e">
        <f>NA()</f>
        <v>#N/A</v>
      </c>
      <c r="K67" s="135" t="e">
        <f>NA()</f>
        <v>#N/A</v>
      </c>
      <c r="L67" s="135">
        <f>IF(ISNUMBER('将来負担比率（分子）の構造'!L$52), IF('将来負担比率（分子）の構造'!L$52 &lt; 0, 0, '将来負担比率（分子）の構造'!L$52), NA())</f>
        <v>1844</v>
      </c>
      <c r="M67" s="135" t="e">
        <f>NA()</f>
        <v>#N/A</v>
      </c>
      <c r="N67" s="135" t="e">
        <f>NA()</f>
        <v>#N/A</v>
      </c>
      <c r="O67" s="135">
        <f>IF(ISNUMBER('将来負担比率（分子）の構造'!M$52), IF('将来負担比率（分子）の構造'!M$52 &lt; 0, 0, '将来負担比率（分子）の構造'!M$52), NA())</f>
        <v>1318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450621</v>
      </c>
      <c r="S5" s="637"/>
      <c r="T5" s="637"/>
      <c r="U5" s="637"/>
      <c r="V5" s="637"/>
      <c r="W5" s="637"/>
      <c r="X5" s="637"/>
      <c r="Y5" s="684"/>
      <c r="Z5" s="697">
        <v>9.9</v>
      </c>
      <c r="AA5" s="697"/>
      <c r="AB5" s="697"/>
      <c r="AC5" s="697"/>
      <c r="AD5" s="698">
        <v>450621</v>
      </c>
      <c r="AE5" s="698"/>
      <c r="AF5" s="698"/>
      <c r="AG5" s="698"/>
      <c r="AH5" s="698"/>
      <c r="AI5" s="698"/>
      <c r="AJ5" s="698"/>
      <c r="AK5" s="698"/>
      <c r="AL5" s="685">
        <v>15.5</v>
      </c>
      <c r="AM5" s="654"/>
      <c r="AN5" s="654"/>
      <c r="AO5" s="686"/>
      <c r="AP5" s="673" t="s">
        <v>207</v>
      </c>
      <c r="AQ5" s="674"/>
      <c r="AR5" s="674"/>
      <c r="AS5" s="674"/>
      <c r="AT5" s="674"/>
      <c r="AU5" s="674"/>
      <c r="AV5" s="674"/>
      <c r="AW5" s="674"/>
      <c r="AX5" s="674"/>
      <c r="AY5" s="674"/>
      <c r="AZ5" s="674"/>
      <c r="BA5" s="674"/>
      <c r="BB5" s="674"/>
      <c r="BC5" s="674"/>
      <c r="BD5" s="674"/>
      <c r="BE5" s="674"/>
      <c r="BF5" s="675"/>
      <c r="BG5" s="586">
        <v>450621</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80799</v>
      </c>
      <c r="S6" s="587"/>
      <c r="T6" s="587"/>
      <c r="U6" s="587"/>
      <c r="V6" s="587"/>
      <c r="W6" s="587"/>
      <c r="X6" s="587"/>
      <c r="Y6" s="588"/>
      <c r="Z6" s="639">
        <v>1.8</v>
      </c>
      <c r="AA6" s="639"/>
      <c r="AB6" s="639"/>
      <c r="AC6" s="639"/>
      <c r="AD6" s="640">
        <v>80799</v>
      </c>
      <c r="AE6" s="640"/>
      <c r="AF6" s="640"/>
      <c r="AG6" s="640"/>
      <c r="AH6" s="640"/>
      <c r="AI6" s="640"/>
      <c r="AJ6" s="640"/>
      <c r="AK6" s="640"/>
      <c r="AL6" s="609">
        <v>2.8</v>
      </c>
      <c r="AM6" s="641"/>
      <c r="AN6" s="641"/>
      <c r="AO6" s="642"/>
      <c r="AP6" s="583" t="s">
        <v>213</v>
      </c>
      <c r="AQ6" s="584"/>
      <c r="AR6" s="584"/>
      <c r="AS6" s="584"/>
      <c r="AT6" s="584"/>
      <c r="AU6" s="584"/>
      <c r="AV6" s="584"/>
      <c r="AW6" s="584"/>
      <c r="AX6" s="584"/>
      <c r="AY6" s="584"/>
      <c r="AZ6" s="584"/>
      <c r="BA6" s="584"/>
      <c r="BB6" s="584"/>
      <c r="BC6" s="584"/>
      <c r="BD6" s="584"/>
      <c r="BE6" s="584"/>
      <c r="BF6" s="585"/>
      <c r="BG6" s="586">
        <v>450621</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72751</v>
      </c>
      <c r="CS6" s="587"/>
      <c r="CT6" s="587"/>
      <c r="CU6" s="587"/>
      <c r="CV6" s="587"/>
      <c r="CW6" s="587"/>
      <c r="CX6" s="587"/>
      <c r="CY6" s="588"/>
      <c r="CZ6" s="639">
        <v>1.7</v>
      </c>
      <c r="DA6" s="639"/>
      <c r="DB6" s="639"/>
      <c r="DC6" s="639"/>
      <c r="DD6" s="592" t="s">
        <v>208</v>
      </c>
      <c r="DE6" s="587"/>
      <c r="DF6" s="587"/>
      <c r="DG6" s="587"/>
      <c r="DH6" s="587"/>
      <c r="DI6" s="587"/>
      <c r="DJ6" s="587"/>
      <c r="DK6" s="587"/>
      <c r="DL6" s="587"/>
      <c r="DM6" s="587"/>
      <c r="DN6" s="587"/>
      <c r="DO6" s="587"/>
      <c r="DP6" s="588"/>
      <c r="DQ6" s="592">
        <v>72751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835</v>
      </c>
      <c r="S7" s="587"/>
      <c r="T7" s="587"/>
      <c r="U7" s="587"/>
      <c r="V7" s="587"/>
      <c r="W7" s="587"/>
      <c r="X7" s="587"/>
      <c r="Y7" s="588"/>
      <c r="Z7" s="639">
        <v>0</v>
      </c>
      <c r="AA7" s="639"/>
      <c r="AB7" s="639"/>
      <c r="AC7" s="639"/>
      <c r="AD7" s="640">
        <v>835</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161024</v>
      </c>
      <c r="BH7" s="587"/>
      <c r="BI7" s="587"/>
      <c r="BJ7" s="587"/>
      <c r="BK7" s="587"/>
      <c r="BL7" s="587"/>
      <c r="BM7" s="587"/>
      <c r="BN7" s="588"/>
      <c r="BO7" s="639">
        <v>35.700000000000003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864257</v>
      </c>
      <c r="CS7" s="587"/>
      <c r="CT7" s="587"/>
      <c r="CU7" s="587"/>
      <c r="CV7" s="587"/>
      <c r="CW7" s="587"/>
      <c r="CX7" s="587"/>
      <c r="CY7" s="588"/>
      <c r="CZ7" s="639">
        <v>19.7</v>
      </c>
      <c r="DA7" s="639"/>
      <c r="DB7" s="639"/>
      <c r="DC7" s="639"/>
      <c r="DD7" s="592">
        <v>51575</v>
      </c>
      <c r="DE7" s="587"/>
      <c r="DF7" s="587"/>
      <c r="DG7" s="587"/>
      <c r="DH7" s="587"/>
      <c r="DI7" s="587"/>
      <c r="DJ7" s="587"/>
      <c r="DK7" s="587"/>
      <c r="DL7" s="587"/>
      <c r="DM7" s="587"/>
      <c r="DN7" s="587"/>
      <c r="DO7" s="587"/>
      <c r="DP7" s="588"/>
      <c r="DQ7" s="592">
        <v>774103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855</v>
      </c>
      <c r="S8" s="587"/>
      <c r="T8" s="587"/>
      <c r="U8" s="587"/>
      <c r="V8" s="587"/>
      <c r="W8" s="587"/>
      <c r="X8" s="587"/>
      <c r="Y8" s="588"/>
      <c r="Z8" s="639">
        <v>0</v>
      </c>
      <c r="AA8" s="639"/>
      <c r="AB8" s="639"/>
      <c r="AC8" s="639"/>
      <c r="AD8" s="640">
        <v>855</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7822</v>
      </c>
      <c r="BH8" s="587"/>
      <c r="BI8" s="587"/>
      <c r="BJ8" s="587"/>
      <c r="BK8" s="587"/>
      <c r="BL8" s="587"/>
      <c r="BM8" s="587"/>
      <c r="BN8" s="588"/>
      <c r="BO8" s="639">
        <v>1.7</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938972</v>
      </c>
      <c r="CS8" s="587"/>
      <c r="CT8" s="587"/>
      <c r="CU8" s="587"/>
      <c r="CV8" s="587"/>
      <c r="CW8" s="587"/>
      <c r="CX8" s="587"/>
      <c r="CY8" s="588"/>
      <c r="CZ8" s="639">
        <v>21.4</v>
      </c>
      <c r="DA8" s="639"/>
      <c r="DB8" s="639"/>
      <c r="DC8" s="639"/>
      <c r="DD8" s="592">
        <v>38075</v>
      </c>
      <c r="DE8" s="587"/>
      <c r="DF8" s="587"/>
      <c r="DG8" s="587"/>
      <c r="DH8" s="587"/>
      <c r="DI8" s="587"/>
      <c r="DJ8" s="587"/>
      <c r="DK8" s="587"/>
      <c r="DL8" s="587"/>
      <c r="DM8" s="587"/>
      <c r="DN8" s="587"/>
      <c r="DO8" s="587"/>
      <c r="DP8" s="588"/>
      <c r="DQ8" s="592">
        <v>521722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924</v>
      </c>
      <c r="S9" s="587"/>
      <c r="T9" s="587"/>
      <c r="U9" s="587"/>
      <c r="V9" s="587"/>
      <c r="W9" s="587"/>
      <c r="X9" s="587"/>
      <c r="Y9" s="588"/>
      <c r="Z9" s="639">
        <v>0</v>
      </c>
      <c r="AA9" s="639"/>
      <c r="AB9" s="639"/>
      <c r="AC9" s="639"/>
      <c r="AD9" s="640">
        <v>924</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130580</v>
      </c>
      <c r="BH9" s="587"/>
      <c r="BI9" s="587"/>
      <c r="BJ9" s="587"/>
      <c r="BK9" s="587"/>
      <c r="BL9" s="587"/>
      <c r="BM9" s="587"/>
      <c r="BN9" s="588"/>
      <c r="BO9" s="639">
        <v>29</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330807</v>
      </c>
      <c r="CS9" s="587"/>
      <c r="CT9" s="587"/>
      <c r="CU9" s="587"/>
      <c r="CV9" s="587"/>
      <c r="CW9" s="587"/>
      <c r="CX9" s="587"/>
      <c r="CY9" s="588"/>
      <c r="CZ9" s="639">
        <v>7.5</v>
      </c>
      <c r="DA9" s="639"/>
      <c r="DB9" s="639"/>
      <c r="DC9" s="639"/>
      <c r="DD9" s="592">
        <v>13868</v>
      </c>
      <c r="DE9" s="587"/>
      <c r="DF9" s="587"/>
      <c r="DG9" s="587"/>
      <c r="DH9" s="587"/>
      <c r="DI9" s="587"/>
      <c r="DJ9" s="587"/>
      <c r="DK9" s="587"/>
      <c r="DL9" s="587"/>
      <c r="DM9" s="587"/>
      <c r="DN9" s="587"/>
      <c r="DO9" s="587"/>
      <c r="DP9" s="588"/>
      <c r="DQ9" s="592">
        <v>289009</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55210</v>
      </c>
      <c r="S10" s="587"/>
      <c r="T10" s="587"/>
      <c r="U10" s="587"/>
      <c r="V10" s="587"/>
      <c r="W10" s="587"/>
      <c r="X10" s="587"/>
      <c r="Y10" s="588"/>
      <c r="Z10" s="639">
        <v>1.2</v>
      </c>
      <c r="AA10" s="639"/>
      <c r="AB10" s="639"/>
      <c r="AC10" s="639"/>
      <c r="AD10" s="640">
        <v>55210</v>
      </c>
      <c r="AE10" s="640"/>
      <c r="AF10" s="640"/>
      <c r="AG10" s="640"/>
      <c r="AH10" s="640"/>
      <c r="AI10" s="640"/>
      <c r="AJ10" s="640"/>
      <c r="AK10" s="640"/>
      <c r="AL10" s="609">
        <v>1.9</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10181</v>
      </c>
      <c r="BH10" s="587"/>
      <c r="BI10" s="587"/>
      <c r="BJ10" s="587"/>
      <c r="BK10" s="587"/>
      <c r="BL10" s="587"/>
      <c r="BM10" s="587"/>
      <c r="BN10" s="588"/>
      <c r="BO10" s="639">
        <v>2.2999999999999998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902</v>
      </c>
      <c r="CS10" s="587"/>
      <c r="CT10" s="587"/>
      <c r="CU10" s="587"/>
      <c r="CV10" s="587"/>
      <c r="CW10" s="587"/>
      <c r="CX10" s="587"/>
      <c r="CY10" s="588"/>
      <c r="CZ10" s="639">
        <v>0</v>
      </c>
      <c r="DA10" s="639"/>
      <c r="DB10" s="639"/>
      <c r="DC10" s="639"/>
      <c r="DD10" s="592" t="s">
        <v>111</v>
      </c>
      <c r="DE10" s="587"/>
      <c r="DF10" s="587"/>
      <c r="DG10" s="587"/>
      <c r="DH10" s="587"/>
      <c r="DI10" s="587"/>
      <c r="DJ10" s="587"/>
      <c r="DK10" s="587"/>
      <c r="DL10" s="587"/>
      <c r="DM10" s="587"/>
      <c r="DN10" s="587"/>
      <c r="DO10" s="587"/>
      <c r="DP10" s="588"/>
      <c r="DQ10" s="592">
        <v>102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12441</v>
      </c>
      <c r="BH11" s="587"/>
      <c r="BI11" s="587"/>
      <c r="BJ11" s="587"/>
      <c r="BK11" s="587"/>
      <c r="BL11" s="587"/>
      <c r="BM11" s="587"/>
      <c r="BN11" s="588"/>
      <c r="BO11" s="639">
        <v>2.8</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404355</v>
      </c>
      <c r="CS11" s="587"/>
      <c r="CT11" s="587"/>
      <c r="CU11" s="587"/>
      <c r="CV11" s="587"/>
      <c r="CW11" s="587"/>
      <c r="CX11" s="587"/>
      <c r="CY11" s="588"/>
      <c r="CZ11" s="639">
        <v>9.1999999999999993</v>
      </c>
      <c r="DA11" s="639"/>
      <c r="DB11" s="639"/>
      <c r="DC11" s="639"/>
      <c r="DD11" s="592">
        <v>218313</v>
      </c>
      <c r="DE11" s="587"/>
      <c r="DF11" s="587"/>
      <c r="DG11" s="587"/>
      <c r="DH11" s="587"/>
      <c r="DI11" s="587"/>
      <c r="DJ11" s="587"/>
      <c r="DK11" s="587"/>
      <c r="DL11" s="587"/>
      <c r="DM11" s="587"/>
      <c r="DN11" s="587"/>
      <c r="DO11" s="587"/>
      <c r="DP11" s="588"/>
      <c r="DQ11" s="592">
        <v>168958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231179</v>
      </c>
      <c r="BH12" s="587"/>
      <c r="BI12" s="587"/>
      <c r="BJ12" s="587"/>
      <c r="BK12" s="587"/>
      <c r="BL12" s="587"/>
      <c r="BM12" s="587"/>
      <c r="BN12" s="588"/>
      <c r="BO12" s="639">
        <v>51.3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95938</v>
      </c>
      <c r="CS12" s="587"/>
      <c r="CT12" s="587"/>
      <c r="CU12" s="587"/>
      <c r="CV12" s="587"/>
      <c r="CW12" s="587"/>
      <c r="CX12" s="587"/>
      <c r="CY12" s="588"/>
      <c r="CZ12" s="639">
        <v>2.2000000000000002</v>
      </c>
      <c r="DA12" s="639"/>
      <c r="DB12" s="639"/>
      <c r="DC12" s="639"/>
      <c r="DD12" s="592">
        <v>21010</v>
      </c>
      <c r="DE12" s="587"/>
      <c r="DF12" s="587"/>
      <c r="DG12" s="587"/>
      <c r="DH12" s="587"/>
      <c r="DI12" s="587"/>
      <c r="DJ12" s="587"/>
      <c r="DK12" s="587"/>
      <c r="DL12" s="587"/>
      <c r="DM12" s="587"/>
      <c r="DN12" s="587"/>
      <c r="DO12" s="587"/>
      <c r="DP12" s="588"/>
      <c r="DQ12" s="592">
        <v>59461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24196</v>
      </c>
      <c r="S13" s="587"/>
      <c r="T13" s="587"/>
      <c r="U13" s="587"/>
      <c r="V13" s="587"/>
      <c r="W13" s="587"/>
      <c r="X13" s="587"/>
      <c r="Y13" s="588"/>
      <c r="Z13" s="639">
        <v>0.5</v>
      </c>
      <c r="AA13" s="639"/>
      <c r="AB13" s="639"/>
      <c r="AC13" s="639"/>
      <c r="AD13" s="640">
        <v>24196</v>
      </c>
      <c r="AE13" s="640"/>
      <c r="AF13" s="640"/>
      <c r="AG13" s="640"/>
      <c r="AH13" s="640"/>
      <c r="AI13" s="640"/>
      <c r="AJ13" s="640"/>
      <c r="AK13" s="640"/>
      <c r="AL13" s="609">
        <v>0.8</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226342</v>
      </c>
      <c r="BH13" s="587"/>
      <c r="BI13" s="587"/>
      <c r="BJ13" s="587"/>
      <c r="BK13" s="587"/>
      <c r="BL13" s="587"/>
      <c r="BM13" s="587"/>
      <c r="BN13" s="588"/>
      <c r="BO13" s="639">
        <v>50.2</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231326</v>
      </c>
      <c r="CS13" s="587"/>
      <c r="CT13" s="587"/>
      <c r="CU13" s="587"/>
      <c r="CV13" s="587"/>
      <c r="CW13" s="587"/>
      <c r="CX13" s="587"/>
      <c r="CY13" s="588"/>
      <c r="CZ13" s="639">
        <v>5.3</v>
      </c>
      <c r="DA13" s="639"/>
      <c r="DB13" s="639"/>
      <c r="DC13" s="639"/>
      <c r="DD13" s="592">
        <v>152831</v>
      </c>
      <c r="DE13" s="587"/>
      <c r="DF13" s="587"/>
      <c r="DG13" s="587"/>
      <c r="DH13" s="587"/>
      <c r="DI13" s="587"/>
      <c r="DJ13" s="587"/>
      <c r="DK13" s="587"/>
      <c r="DL13" s="587"/>
      <c r="DM13" s="587"/>
      <c r="DN13" s="587"/>
      <c r="DO13" s="587"/>
      <c r="DP13" s="588"/>
      <c r="DQ13" s="592">
        <v>133289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18641</v>
      </c>
      <c r="BH14" s="587"/>
      <c r="BI14" s="587"/>
      <c r="BJ14" s="587"/>
      <c r="BK14" s="587"/>
      <c r="BL14" s="587"/>
      <c r="BM14" s="587"/>
      <c r="BN14" s="588"/>
      <c r="BO14" s="639">
        <v>4.0999999999999996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139692</v>
      </c>
      <c r="CS14" s="587"/>
      <c r="CT14" s="587"/>
      <c r="CU14" s="587"/>
      <c r="CV14" s="587"/>
      <c r="CW14" s="587"/>
      <c r="CX14" s="587"/>
      <c r="CY14" s="588"/>
      <c r="CZ14" s="639">
        <v>3.2</v>
      </c>
      <c r="DA14" s="639"/>
      <c r="DB14" s="639"/>
      <c r="DC14" s="639"/>
      <c r="DD14" s="592">
        <v>6577</v>
      </c>
      <c r="DE14" s="587"/>
      <c r="DF14" s="587"/>
      <c r="DG14" s="587"/>
      <c r="DH14" s="587"/>
      <c r="DI14" s="587"/>
      <c r="DJ14" s="587"/>
      <c r="DK14" s="587"/>
      <c r="DL14" s="587"/>
      <c r="DM14" s="587"/>
      <c r="DN14" s="587"/>
      <c r="DO14" s="587"/>
      <c r="DP14" s="588"/>
      <c r="DQ14" s="592">
        <v>135132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940</v>
      </c>
      <c r="S15" s="587"/>
      <c r="T15" s="587"/>
      <c r="U15" s="587"/>
      <c r="V15" s="587"/>
      <c r="W15" s="587"/>
      <c r="X15" s="587"/>
      <c r="Y15" s="588"/>
      <c r="Z15" s="639">
        <v>0</v>
      </c>
      <c r="AA15" s="639"/>
      <c r="AB15" s="639"/>
      <c r="AC15" s="639"/>
      <c r="AD15" s="640">
        <v>940</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39777</v>
      </c>
      <c r="BH15" s="587"/>
      <c r="BI15" s="587"/>
      <c r="BJ15" s="587"/>
      <c r="BK15" s="587"/>
      <c r="BL15" s="587"/>
      <c r="BM15" s="587"/>
      <c r="BN15" s="588"/>
      <c r="BO15" s="639">
        <v>8.8000000000000007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386485</v>
      </c>
      <c r="CS15" s="587"/>
      <c r="CT15" s="587"/>
      <c r="CU15" s="587"/>
      <c r="CV15" s="587"/>
      <c r="CW15" s="587"/>
      <c r="CX15" s="587"/>
      <c r="CY15" s="588"/>
      <c r="CZ15" s="639">
        <v>8.8000000000000007</v>
      </c>
      <c r="DA15" s="639"/>
      <c r="DB15" s="639"/>
      <c r="DC15" s="639"/>
      <c r="DD15" s="592">
        <v>48635</v>
      </c>
      <c r="DE15" s="587"/>
      <c r="DF15" s="587"/>
      <c r="DG15" s="587"/>
      <c r="DH15" s="587"/>
      <c r="DI15" s="587"/>
      <c r="DJ15" s="587"/>
      <c r="DK15" s="587"/>
      <c r="DL15" s="587"/>
      <c r="DM15" s="587"/>
      <c r="DN15" s="587"/>
      <c r="DO15" s="587"/>
      <c r="DP15" s="588"/>
      <c r="DQ15" s="592">
        <v>341158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2524472</v>
      </c>
      <c r="S16" s="587"/>
      <c r="T16" s="587"/>
      <c r="U16" s="587"/>
      <c r="V16" s="587"/>
      <c r="W16" s="587"/>
      <c r="X16" s="587"/>
      <c r="Y16" s="588"/>
      <c r="Z16" s="639">
        <v>55.3</v>
      </c>
      <c r="AA16" s="639"/>
      <c r="AB16" s="639"/>
      <c r="AC16" s="639"/>
      <c r="AD16" s="640">
        <v>2283947</v>
      </c>
      <c r="AE16" s="640"/>
      <c r="AF16" s="640"/>
      <c r="AG16" s="640"/>
      <c r="AH16" s="640"/>
      <c r="AI16" s="640"/>
      <c r="AJ16" s="640"/>
      <c r="AK16" s="640"/>
      <c r="AL16" s="609">
        <v>78.5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172813</v>
      </c>
      <c r="CS16" s="587"/>
      <c r="CT16" s="587"/>
      <c r="CU16" s="587"/>
      <c r="CV16" s="587"/>
      <c r="CW16" s="587"/>
      <c r="CX16" s="587"/>
      <c r="CY16" s="588"/>
      <c r="CZ16" s="639">
        <v>3.9</v>
      </c>
      <c r="DA16" s="639"/>
      <c r="DB16" s="639"/>
      <c r="DC16" s="639"/>
      <c r="DD16" s="592" t="s">
        <v>111</v>
      </c>
      <c r="DE16" s="587"/>
      <c r="DF16" s="587"/>
      <c r="DG16" s="587"/>
      <c r="DH16" s="587"/>
      <c r="DI16" s="587"/>
      <c r="DJ16" s="587"/>
      <c r="DK16" s="587"/>
      <c r="DL16" s="587"/>
      <c r="DM16" s="587"/>
      <c r="DN16" s="587"/>
      <c r="DO16" s="587"/>
      <c r="DP16" s="588"/>
      <c r="DQ16" s="592">
        <v>36195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2283947</v>
      </c>
      <c r="S17" s="587"/>
      <c r="T17" s="587"/>
      <c r="U17" s="587"/>
      <c r="V17" s="587"/>
      <c r="W17" s="587"/>
      <c r="X17" s="587"/>
      <c r="Y17" s="588"/>
      <c r="Z17" s="639">
        <v>50.1</v>
      </c>
      <c r="AA17" s="639"/>
      <c r="AB17" s="639"/>
      <c r="AC17" s="639"/>
      <c r="AD17" s="640">
        <v>2283947</v>
      </c>
      <c r="AE17" s="640"/>
      <c r="AF17" s="640"/>
      <c r="AG17" s="640"/>
      <c r="AH17" s="640"/>
      <c r="AI17" s="640"/>
      <c r="AJ17" s="640"/>
      <c r="AK17" s="640"/>
      <c r="AL17" s="609">
        <v>78.5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748894</v>
      </c>
      <c r="CS17" s="587"/>
      <c r="CT17" s="587"/>
      <c r="CU17" s="587"/>
      <c r="CV17" s="587"/>
      <c r="CW17" s="587"/>
      <c r="CX17" s="587"/>
      <c r="CY17" s="588"/>
      <c r="CZ17" s="639">
        <v>17.100000000000001</v>
      </c>
      <c r="DA17" s="639"/>
      <c r="DB17" s="639"/>
      <c r="DC17" s="639"/>
      <c r="DD17" s="592" t="s">
        <v>111</v>
      </c>
      <c r="DE17" s="587"/>
      <c r="DF17" s="587"/>
      <c r="DG17" s="587"/>
      <c r="DH17" s="587"/>
      <c r="DI17" s="587"/>
      <c r="DJ17" s="587"/>
      <c r="DK17" s="587"/>
      <c r="DL17" s="587"/>
      <c r="DM17" s="587"/>
      <c r="DN17" s="587"/>
      <c r="DO17" s="587"/>
      <c r="DP17" s="588"/>
      <c r="DQ17" s="592">
        <v>748894</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240125</v>
      </c>
      <c r="S18" s="587"/>
      <c r="T18" s="587"/>
      <c r="U18" s="587"/>
      <c r="V18" s="587"/>
      <c r="W18" s="587"/>
      <c r="X18" s="587"/>
      <c r="Y18" s="588"/>
      <c r="Z18" s="639">
        <v>5.3</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400</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3138852</v>
      </c>
      <c r="S20" s="587"/>
      <c r="T20" s="587"/>
      <c r="U20" s="587"/>
      <c r="V20" s="587"/>
      <c r="W20" s="587"/>
      <c r="X20" s="587"/>
      <c r="Y20" s="588"/>
      <c r="Z20" s="639">
        <v>68.8</v>
      </c>
      <c r="AA20" s="639"/>
      <c r="AB20" s="639"/>
      <c r="AC20" s="639"/>
      <c r="AD20" s="640">
        <v>2898327</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4387192</v>
      </c>
      <c r="CS20" s="587"/>
      <c r="CT20" s="587"/>
      <c r="CU20" s="587"/>
      <c r="CV20" s="587"/>
      <c r="CW20" s="587"/>
      <c r="CX20" s="587"/>
      <c r="CY20" s="588"/>
      <c r="CZ20" s="639">
        <v>100</v>
      </c>
      <c r="DA20" s="639"/>
      <c r="DB20" s="639"/>
      <c r="DC20" s="639"/>
      <c r="DD20" s="592">
        <v>550884</v>
      </c>
      <c r="DE20" s="587"/>
      <c r="DF20" s="587"/>
      <c r="DG20" s="587"/>
      <c r="DH20" s="587"/>
      <c r="DI20" s="587"/>
      <c r="DJ20" s="587"/>
      <c r="DK20" s="587"/>
      <c r="DL20" s="587"/>
      <c r="DM20" s="587"/>
      <c r="DN20" s="587"/>
      <c r="DO20" s="587"/>
      <c r="DP20" s="588"/>
      <c r="DQ20" s="592">
        <v>3280774</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805</v>
      </c>
      <c r="S21" s="587"/>
      <c r="T21" s="587"/>
      <c r="U21" s="587"/>
      <c r="V21" s="587"/>
      <c r="W21" s="587"/>
      <c r="X21" s="587"/>
      <c r="Y21" s="588"/>
      <c r="Z21" s="639">
        <v>0</v>
      </c>
      <c r="AA21" s="639"/>
      <c r="AB21" s="639"/>
      <c r="AC21" s="639"/>
      <c r="AD21" s="640">
        <v>805</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66830</v>
      </c>
      <c r="S22" s="587"/>
      <c r="T22" s="587"/>
      <c r="U22" s="587"/>
      <c r="V22" s="587"/>
      <c r="W22" s="587"/>
      <c r="X22" s="587"/>
      <c r="Y22" s="588"/>
      <c r="Z22" s="639">
        <v>1.5</v>
      </c>
      <c r="AA22" s="639"/>
      <c r="AB22" s="639"/>
      <c r="AC22" s="639"/>
      <c r="AD22" s="640">
        <v>8970</v>
      </c>
      <c r="AE22" s="640"/>
      <c r="AF22" s="640"/>
      <c r="AG22" s="640"/>
      <c r="AH22" s="640"/>
      <c r="AI22" s="640"/>
      <c r="AJ22" s="640"/>
      <c r="AK22" s="640"/>
      <c r="AL22" s="609">
        <v>0.3</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26437</v>
      </c>
      <c r="S23" s="587"/>
      <c r="T23" s="587"/>
      <c r="U23" s="587"/>
      <c r="V23" s="587"/>
      <c r="W23" s="587"/>
      <c r="X23" s="587"/>
      <c r="Y23" s="588"/>
      <c r="Z23" s="639">
        <v>0.6</v>
      </c>
      <c r="AA23" s="639"/>
      <c r="AB23" s="639"/>
      <c r="AC23" s="639"/>
      <c r="AD23" s="640" t="s">
        <v>111</v>
      </c>
      <c r="AE23" s="640"/>
      <c r="AF23" s="640"/>
      <c r="AG23" s="640"/>
      <c r="AH23" s="640"/>
      <c r="AI23" s="640"/>
      <c r="AJ23" s="640"/>
      <c r="AK23" s="640"/>
      <c r="AL23" s="609" t="s">
        <v>111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6360</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1849608</v>
      </c>
      <c r="CS24" s="637"/>
      <c r="CT24" s="637"/>
      <c r="CU24" s="637"/>
      <c r="CV24" s="637"/>
      <c r="CW24" s="637"/>
      <c r="CX24" s="637"/>
      <c r="CY24" s="684"/>
      <c r="CZ24" s="688">
        <v>42.2</v>
      </c>
      <c r="DA24" s="689"/>
      <c r="DB24" s="689"/>
      <c r="DC24" s="690"/>
      <c r="DD24" s="683">
        <v>1537359</v>
      </c>
      <c r="DE24" s="637"/>
      <c r="DF24" s="637"/>
      <c r="DG24" s="637"/>
      <c r="DH24" s="637"/>
      <c r="DI24" s="637"/>
      <c r="DJ24" s="637"/>
      <c r="DK24" s="684"/>
      <c r="DL24" s="683">
        <v>1537359</v>
      </c>
      <c r="DM24" s="637"/>
      <c r="DN24" s="637"/>
      <c r="DO24" s="637"/>
      <c r="DP24" s="637"/>
      <c r="DQ24" s="637"/>
      <c r="DR24" s="637"/>
      <c r="DS24" s="637"/>
      <c r="DT24" s="637"/>
      <c r="DU24" s="637"/>
      <c r="DV24" s="684"/>
      <c r="DW24" s="685">
        <v>50</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466608</v>
      </c>
      <c r="S25" s="587"/>
      <c r="T25" s="587"/>
      <c r="U25" s="587"/>
      <c r="V25" s="587"/>
      <c r="W25" s="587"/>
      <c r="X25" s="587"/>
      <c r="Y25" s="588"/>
      <c r="Z25" s="639">
        <v>10.199999999999999</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716544</v>
      </c>
      <c r="CS25" s="605"/>
      <c r="CT25" s="605"/>
      <c r="CU25" s="605"/>
      <c r="CV25" s="605"/>
      <c r="CW25" s="605"/>
      <c r="CX25" s="605"/>
      <c r="CY25" s="606"/>
      <c r="CZ25" s="589">
        <v>16.3</v>
      </c>
      <c r="DA25" s="607"/>
      <c r="DB25" s="607"/>
      <c r="DC25" s="608"/>
      <c r="DD25" s="592">
        <v>699756</v>
      </c>
      <c r="DE25" s="605"/>
      <c r="DF25" s="605"/>
      <c r="DG25" s="605"/>
      <c r="DH25" s="605"/>
      <c r="DI25" s="605"/>
      <c r="DJ25" s="605"/>
      <c r="DK25" s="606"/>
      <c r="DL25" s="592">
        <v>699756</v>
      </c>
      <c r="DM25" s="605"/>
      <c r="DN25" s="605"/>
      <c r="DO25" s="605"/>
      <c r="DP25" s="605"/>
      <c r="DQ25" s="605"/>
      <c r="DR25" s="605"/>
      <c r="DS25" s="605"/>
      <c r="DT25" s="605"/>
      <c r="DU25" s="605"/>
      <c r="DV25" s="606"/>
      <c r="DW25" s="609">
        <v>22.8</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434587</v>
      </c>
      <c r="CS26" s="587"/>
      <c r="CT26" s="587"/>
      <c r="CU26" s="587"/>
      <c r="CV26" s="587"/>
      <c r="CW26" s="587"/>
      <c r="CX26" s="587"/>
      <c r="CY26" s="588"/>
      <c r="CZ26" s="589">
        <v>9.9</v>
      </c>
      <c r="DA26" s="607"/>
      <c r="DB26" s="607"/>
      <c r="DC26" s="608"/>
      <c r="DD26" s="592">
        <v>422771</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236076</v>
      </c>
      <c r="S27" s="587"/>
      <c r="T27" s="587"/>
      <c r="U27" s="587"/>
      <c r="V27" s="587"/>
      <c r="W27" s="587"/>
      <c r="X27" s="587"/>
      <c r="Y27" s="588"/>
      <c r="Z27" s="639">
        <v>5.2</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450621</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384170</v>
      </c>
      <c r="CS27" s="605"/>
      <c r="CT27" s="605"/>
      <c r="CU27" s="605"/>
      <c r="CV27" s="605"/>
      <c r="CW27" s="605"/>
      <c r="CX27" s="605"/>
      <c r="CY27" s="606"/>
      <c r="CZ27" s="589">
        <v>8.8000000000000007</v>
      </c>
      <c r="DA27" s="607"/>
      <c r="DB27" s="607"/>
      <c r="DC27" s="608"/>
      <c r="DD27" s="592">
        <v>88709</v>
      </c>
      <c r="DE27" s="605"/>
      <c r="DF27" s="605"/>
      <c r="DG27" s="605"/>
      <c r="DH27" s="605"/>
      <c r="DI27" s="605"/>
      <c r="DJ27" s="605"/>
      <c r="DK27" s="606"/>
      <c r="DL27" s="592">
        <v>88709</v>
      </c>
      <c r="DM27" s="605"/>
      <c r="DN27" s="605"/>
      <c r="DO27" s="605"/>
      <c r="DP27" s="605"/>
      <c r="DQ27" s="605"/>
      <c r="DR27" s="605"/>
      <c r="DS27" s="605"/>
      <c r="DT27" s="605"/>
      <c r="DU27" s="605"/>
      <c r="DV27" s="606"/>
      <c r="DW27" s="609">
        <v>2.9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25406</v>
      </c>
      <c r="S28" s="587"/>
      <c r="T28" s="587"/>
      <c r="U28" s="587"/>
      <c r="V28" s="587"/>
      <c r="W28" s="587"/>
      <c r="X28" s="587"/>
      <c r="Y28" s="588"/>
      <c r="Z28" s="639">
        <v>0.6</v>
      </c>
      <c r="AA28" s="639"/>
      <c r="AB28" s="639"/>
      <c r="AC28" s="639"/>
      <c r="AD28" s="640">
        <v>678</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748894</v>
      </c>
      <c r="CS28" s="587"/>
      <c r="CT28" s="587"/>
      <c r="CU28" s="587"/>
      <c r="CV28" s="587"/>
      <c r="CW28" s="587"/>
      <c r="CX28" s="587"/>
      <c r="CY28" s="588"/>
      <c r="CZ28" s="589">
        <v>17.100000000000001</v>
      </c>
      <c r="DA28" s="607"/>
      <c r="DB28" s="607"/>
      <c r="DC28" s="608"/>
      <c r="DD28" s="592">
        <v>748894</v>
      </c>
      <c r="DE28" s="587"/>
      <c r="DF28" s="587"/>
      <c r="DG28" s="587"/>
      <c r="DH28" s="587"/>
      <c r="DI28" s="587"/>
      <c r="DJ28" s="587"/>
      <c r="DK28" s="588"/>
      <c r="DL28" s="592">
        <v>748894</v>
      </c>
      <c r="DM28" s="587"/>
      <c r="DN28" s="587"/>
      <c r="DO28" s="587"/>
      <c r="DP28" s="587"/>
      <c r="DQ28" s="587"/>
      <c r="DR28" s="587"/>
      <c r="DS28" s="587"/>
      <c r="DT28" s="587"/>
      <c r="DU28" s="587"/>
      <c r="DV28" s="588"/>
      <c r="DW28" s="609">
        <v>24.4</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1858</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748894</v>
      </c>
      <c r="CS29" s="605"/>
      <c r="CT29" s="605"/>
      <c r="CU29" s="605"/>
      <c r="CV29" s="605"/>
      <c r="CW29" s="605"/>
      <c r="CX29" s="605"/>
      <c r="CY29" s="606"/>
      <c r="CZ29" s="589">
        <v>17.100000000000001</v>
      </c>
      <c r="DA29" s="607"/>
      <c r="DB29" s="607"/>
      <c r="DC29" s="608"/>
      <c r="DD29" s="592">
        <v>748894</v>
      </c>
      <c r="DE29" s="605"/>
      <c r="DF29" s="605"/>
      <c r="DG29" s="605"/>
      <c r="DH29" s="605"/>
      <c r="DI29" s="605"/>
      <c r="DJ29" s="605"/>
      <c r="DK29" s="606"/>
      <c r="DL29" s="592">
        <v>748894</v>
      </c>
      <c r="DM29" s="605"/>
      <c r="DN29" s="605"/>
      <c r="DO29" s="605"/>
      <c r="DP29" s="605"/>
      <c r="DQ29" s="605"/>
      <c r="DR29" s="605"/>
      <c r="DS29" s="605"/>
      <c r="DT29" s="605"/>
      <c r="DU29" s="605"/>
      <c r="DV29" s="606"/>
      <c r="DW29" s="609">
        <v>24.4</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20365</v>
      </c>
      <c r="S30" s="587"/>
      <c r="T30" s="587"/>
      <c r="U30" s="587"/>
      <c r="V30" s="587"/>
      <c r="W30" s="587"/>
      <c r="X30" s="587"/>
      <c r="Y30" s="588"/>
      <c r="Z30" s="639">
        <v>0.4</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98.2</v>
      </c>
      <c r="BH30" s="653"/>
      <c r="BI30" s="653"/>
      <c r="BJ30" s="653"/>
      <c r="BK30" s="653"/>
      <c r="BL30" s="653"/>
      <c r="BM30" s="654">
        <v>92.8</v>
      </c>
      <c r="BN30" s="653"/>
      <c r="BO30" s="653"/>
      <c r="BP30" s="653"/>
      <c r="BQ30" s="655"/>
      <c r="BR30" s="652">
        <v>98</v>
      </c>
      <c r="BS30" s="653"/>
      <c r="BT30" s="653"/>
      <c r="BU30" s="653"/>
      <c r="BV30" s="653"/>
      <c r="BW30" s="653"/>
      <c r="BX30" s="654">
        <v>91.5</v>
      </c>
      <c r="BY30" s="653"/>
      <c r="BZ30" s="653"/>
      <c r="CA30" s="653"/>
      <c r="CB30" s="655"/>
      <c r="CD30" s="658"/>
      <c r="CE30" s="659"/>
      <c r="CF30" s="623" t="s">
        <v>290</v>
      </c>
      <c r="CG30" s="620"/>
      <c r="CH30" s="620"/>
      <c r="CI30" s="620"/>
      <c r="CJ30" s="620"/>
      <c r="CK30" s="620"/>
      <c r="CL30" s="620"/>
      <c r="CM30" s="620"/>
      <c r="CN30" s="620"/>
      <c r="CO30" s="620"/>
      <c r="CP30" s="620"/>
      <c r="CQ30" s="621"/>
      <c r="CR30" s="586">
        <v>654529</v>
      </c>
      <c r="CS30" s="587"/>
      <c r="CT30" s="587"/>
      <c r="CU30" s="587"/>
      <c r="CV30" s="587"/>
      <c r="CW30" s="587"/>
      <c r="CX30" s="587"/>
      <c r="CY30" s="588"/>
      <c r="CZ30" s="589">
        <v>14.9</v>
      </c>
      <c r="DA30" s="607"/>
      <c r="DB30" s="607"/>
      <c r="DC30" s="608"/>
      <c r="DD30" s="592">
        <v>654529</v>
      </c>
      <c r="DE30" s="587"/>
      <c r="DF30" s="587"/>
      <c r="DG30" s="587"/>
      <c r="DH30" s="587"/>
      <c r="DI30" s="587"/>
      <c r="DJ30" s="587"/>
      <c r="DK30" s="588"/>
      <c r="DL30" s="592">
        <v>654529</v>
      </c>
      <c r="DM30" s="587"/>
      <c r="DN30" s="587"/>
      <c r="DO30" s="587"/>
      <c r="DP30" s="587"/>
      <c r="DQ30" s="587"/>
      <c r="DR30" s="587"/>
      <c r="DS30" s="587"/>
      <c r="DT30" s="587"/>
      <c r="DU30" s="587"/>
      <c r="DV30" s="588"/>
      <c r="DW30" s="609">
        <v>21.3</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25887</v>
      </c>
      <c r="S31" s="587"/>
      <c r="T31" s="587"/>
      <c r="U31" s="587"/>
      <c r="V31" s="587"/>
      <c r="W31" s="587"/>
      <c r="X31" s="587"/>
      <c r="Y31" s="588"/>
      <c r="Z31" s="639">
        <v>0.6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98.6</v>
      </c>
      <c r="BH31" s="605"/>
      <c r="BI31" s="605"/>
      <c r="BJ31" s="605"/>
      <c r="BK31" s="605"/>
      <c r="BL31" s="605"/>
      <c r="BM31" s="641">
        <v>93.4</v>
      </c>
      <c r="BN31" s="651"/>
      <c r="BO31" s="651"/>
      <c r="BP31" s="651"/>
      <c r="BQ31" s="615"/>
      <c r="BR31" s="650">
        <v>98.4</v>
      </c>
      <c r="BS31" s="605"/>
      <c r="BT31" s="605"/>
      <c r="BU31" s="605"/>
      <c r="BV31" s="605"/>
      <c r="BW31" s="605"/>
      <c r="BX31" s="641">
        <v>92.3</v>
      </c>
      <c r="BY31" s="651"/>
      <c r="BZ31" s="651"/>
      <c r="CA31" s="651"/>
      <c r="CB31" s="615"/>
      <c r="CD31" s="658"/>
      <c r="CE31" s="659"/>
      <c r="CF31" s="623" t="s">
        <v>294</v>
      </c>
      <c r="CG31" s="620"/>
      <c r="CH31" s="620"/>
      <c r="CI31" s="620"/>
      <c r="CJ31" s="620"/>
      <c r="CK31" s="620"/>
      <c r="CL31" s="620"/>
      <c r="CM31" s="620"/>
      <c r="CN31" s="620"/>
      <c r="CO31" s="620"/>
      <c r="CP31" s="620"/>
      <c r="CQ31" s="621"/>
      <c r="CR31" s="586">
        <v>94365</v>
      </c>
      <c r="CS31" s="605"/>
      <c r="CT31" s="605"/>
      <c r="CU31" s="605"/>
      <c r="CV31" s="605"/>
      <c r="CW31" s="605"/>
      <c r="CX31" s="605"/>
      <c r="CY31" s="606"/>
      <c r="CZ31" s="589">
        <v>2.2000000000000002</v>
      </c>
      <c r="DA31" s="607"/>
      <c r="DB31" s="607"/>
      <c r="DC31" s="608"/>
      <c r="DD31" s="592">
        <v>94365</v>
      </c>
      <c r="DE31" s="605"/>
      <c r="DF31" s="605"/>
      <c r="DG31" s="605"/>
      <c r="DH31" s="605"/>
      <c r="DI31" s="605"/>
      <c r="DJ31" s="605"/>
      <c r="DK31" s="606"/>
      <c r="DL31" s="592">
        <v>94365</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107392</v>
      </c>
      <c r="S32" s="587"/>
      <c r="T32" s="587"/>
      <c r="U32" s="587"/>
      <c r="V32" s="587"/>
      <c r="W32" s="587"/>
      <c r="X32" s="587"/>
      <c r="Y32" s="588"/>
      <c r="Z32" s="639">
        <v>2.4</v>
      </c>
      <c r="AA32" s="639"/>
      <c r="AB32" s="639"/>
      <c r="AC32" s="639"/>
      <c r="AD32" s="640">
        <v>163</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97.6</v>
      </c>
      <c r="BH32" s="571"/>
      <c r="BI32" s="571"/>
      <c r="BJ32" s="571"/>
      <c r="BK32" s="571"/>
      <c r="BL32" s="571"/>
      <c r="BM32" s="634">
        <v>91.1</v>
      </c>
      <c r="BN32" s="571"/>
      <c r="BO32" s="571"/>
      <c r="BP32" s="571"/>
      <c r="BQ32" s="628"/>
      <c r="BR32" s="649">
        <v>97.4</v>
      </c>
      <c r="BS32" s="571"/>
      <c r="BT32" s="571"/>
      <c r="BU32" s="571"/>
      <c r="BV32" s="571"/>
      <c r="BW32" s="571"/>
      <c r="BX32" s="634">
        <v>89.8</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439200</v>
      </c>
      <c r="S33" s="587"/>
      <c r="T33" s="587"/>
      <c r="U33" s="587"/>
      <c r="V33" s="587"/>
      <c r="W33" s="587"/>
      <c r="X33" s="587"/>
      <c r="Y33" s="588"/>
      <c r="Z33" s="639">
        <v>9.6</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1813887</v>
      </c>
      <c r="CS33" s="605"/>
      <c r="CT33" s="605"/>
      <c r="CU33" s="605"/>
      <c r="CV33" s="605"/>
      <c r="CW33" s="605"/>
      <c r="CX33" s="605"/>
      <c r="CY33" s="606"/>
      <c r="CZ33" s="589">
        <v>41.3</v>
      </c>
      <c r="DA33" s="607"/>
      <c r="DB33" s="607"/>
      <c r="DC33" s="608"/>
      <c r="DD33" s="592">
        <v>1512473</v>
      </c>
      <c r="DE33" s="605"/>
      <c r="DF33" s="605"/>
      <c r="DG33" s="605"/>
      <c r="DH33" s="605"/>
      <c r="DI33" s="605"/>
      <c r="DJ33" s="605"/>
      <c r="DK33" s="606"/>
      <c r="DL33" s="592">
        <v>1130243</v>
      </c>
      <c r="DM33" s="605"/>
      <c r="DN33" s="605"/>
      <c r="DO33" s="605"/>
      <c r="DP33" s="605"/>
      <c r="DQ33" s="605"/>
      <c r="DR33" s="605"/>
      <c r="DS33" s="605"/>
      <c r="DT33" s="605"/>
      <c r="DU33" s="605"/>
      <c r="DV33" s="606"/>
      <c r="DW33" s="609">
        <v>36.799999999999997</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618155</v>
      </c>
      <c r="CS34" s="587"/>
      <c r="CT34" s="587"/>
      <c r="CU34" s="587"/>
      <c r="CV34" s="587"/>
      <c r="CW34" s="587"/>
      <c r="CX34" s="587"/>
      <c r="CY34" s="588"/>
      <c r="CZ34" s="589">
        <v>14.1</v>
      </c>
      <c r="DA34" s="607"/>
      <c r="DB34" s="607"/>
      <c r="DC34" s="608"/>
      <c r="DD34" s="592">
        <v>522508</v>
      </c>
      <c r="DE34" s="587"/>
      <c r="DF34" s="587"/>
      <c r="DG34" s="587"/>
      <c r="DH34" s="587"/>
      <c r="DI34" s="587"/>
      <c r="DJ34" s="587"/>
      <c r="DK34" s="588"/>
      <c r="DL34" s="592">
        <v>427030</v>
      </c>
      <c r="DM34" s="587"/>
      <c r="DN34" s="587"/>
      <c r="DO34" s="587"/>
      <c r="DP34" s="587"/>
      <c r="DQ34" s="587"/>
      <c r="DR34" s="587"/>
      <c r="DS34" s="587"/>
      <c r="DT34" s="587"/>
      <c r="DU34" s="587"/>
      <c r="DV34" s="588"/>
      <c r="DW34" s="609">
        <v>13.9</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166100</v>
      </c>
      <c r="S35" s="587"/>
      <c r="T35" s="587"/>
      <c r="U35" s="587"/>
      <c r="V35" s="587"/>
      <c r="W35" s="587"/>
      <c r="X35" s="587"/>
      <c r="Y35" s="588"/>
      <c r="Z35" s="639">
        <v>3.6</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502818</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33740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30290</v>
      </c>
      <c r="CS35" s="605"/>
      <c r="CT35" s="605"/>
      <c r="CU35" s="605"/>
      <c r="CV35" s="605"/>
      <c r="CW35" s="605"/>
      <c r="CX35" s="605"/>
      <c r="CY35" s="606"/>
      <c r="CZ35" s="589">
        <v>0.7</v>
      </c>
      <c r="DA35" s="607"/>
      <c r="DB35" s="607"/>
      <c r="DC35" s="608"/>
      <c r="DD35" s="592">
        <v>23873</v>
      </c>
      <c r="DE35" s="605"/>
      <c r="DF35" s="605"/>
      <c r="DG35" s="605"/>
      <c r="DH35" s="605"/>
      <c r="DI35" s="605"/>
      <c r="DJ35" s="605"/>
      <c r="DK35" s="606"/>
      <c r="DL35" s="592">
        <v>23424</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4562076</v>
      </c>
      <c r="S36" s="627"/>
      <c r="T36" s="627"/>
      <c r="U36" s="627"/>
      <c r="V36" s="627"/>
      <c r="W36" s="627"/>
      <c r="X36" s="627"/>
      <c r="Y36" s="630"/>
      <c r="Z36" s="631">
        <v>100</v>
      </c>
      <c r="AA36" s="631"/>
      <c r="AB36" s="631"/>
      <c r="AC36" s="631"/>
      <c r="AD36" s="632">
        <v>2908943</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32995</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20711</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475744</v>
      </c>
      <c r="CS36" s="587"/>
      <c r="CT36" s="587"/>
      <c r="CU36" s="587"/>
      <c r="CV36" s="587"/>
      <c r="CW36" s="587"/>
      <c r="CX36" s="587"/>
      <c r="CY36" s="588"/>
      <c r="CZ36" s="589">
        <v>10.8</v>
      </c>
      <c r="DA36" s="607"/>
      <c r="DB36" s="607"/>
      <c r="DC36" s="608"/>
      <c r="DD36" s="592">
        <v>385624</v>
      </c>
      <c r="DE36" s="587"/>
      <c r="DF36" s="587"/>
      <c r="DG36" s="587"/>
      <c r="DH36" s="587"/>
      <c r="DI36" s="587"/>
      <c r="DJ36" s="587"/>
      <c r="DK36" s="588"/>
      <c r="DL36" s="592">
        <v>300261</v>
      </c>
      <c r="DM36" s="587"/>
      <c r="DN36" s="587"/>
      <c r="DO36" s="587"/>
      <c r="DP36" s="587"/>
      <c r="DQ36" s="587"/>
      <c r="DR36" s="587"/>
      <c r="DS36" s="587"/>
      <c r="DT36" s="587"/>
      <c r="DU36" s="587"/>
      <c r="DV36" s="588"/>
      <c r="DW36" s="609">
        <v>9.8000000000000007</v>
      </c>
      <c r="DX36" s="610"/>
      <c r="DY36" s="610"/>
      <c r="DZ36" s="610"/>
      <c r="EA36" s="610"/>
      <c r="EB36" s="610"/>
      <c r="EC36" s="611"/>
    </row>
    <row r="37" spans="2:133" ht="11.25" customHeight="1">
      <c r="AQ37" s="612" t="s">
        <v>312</v>
      </c>
      <c r="AR37" s="613"/>
      <c r="AS37" s="613"/>
      <c r="AT37" s="613"/>
      <c r="AU37" s="613"/>
      <c r="AV37" s="613"/>
      <c r="AW37" s="613"/>
      <c r="AX37" s="613"/>
      <c r="AY37" s="614"/>
      <c r="AZ37" s="586" t="s">
        <v>313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1200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229134</v>
      </c>
      <c r="CS37" s="605"/>
      <c r="CT37" s="605"/>
      <c r="CU37" s="605"/>
      <c r="CV37" s="605"/>
      <c r="CW37" s="605"/>
      <c r="CX37" s="605"/>
      <c r="CY37" s="606"/>
      <c r="CZ37" s="589">
        <v>5.2</v>
      </c>
      <c r="DA37" s="607"/>
      <c r="DB37" s="607"/>
      <c r="DC37" s="608"/>
      <c r="DD37" s="592">
        <v>229134</v>
      </c>
      <c r="DE37" s="605"/>
      <c r="DF37" s="605"/>
      <c r="DG37" s="605"/>
      <c r="DH37" s="605"/>
      <c r="DI37" s="605"/>
      <c r="DJ37" s="605"/>
      <c r="DK37" s="606"/>
      <c r="DL37" s="592">
        <v>211673</v>
      </c>
      <c r="DM37" s="605"/>
      <c r="DN37" s="605"/>
      <c r="DO37" s="605"/>
      <c r="DP37" s="605"/>
      <c r="DQ37" s="605"/>
      <c r="DR37" s="605"/>
      <c r="DS37" s="605"/>
      <c r="DT37" s="605"/>
      <c r="DU37" s="605"/>
      <c r="DV37" s="606"/>
      <c r="DW37" s="609">
        <v>6.9</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2333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502818</v>
      </c>
      <c r="CS38" s="587"/>
      <c r="CT38" s="587"/>
      <c r="CU38" s="587"/>
      <c r="CV38" s="587"/>
      <c r="CW38" s="587"/>
      <c r="CX38" s="587"/>
      <c r="CY38" s="588"/>
      <c r="CZ38" s="589">
        <v>11.5</v>
      </c>
      <c r="DA38" s="607"/>
      <c r="DB38" s="607"/>
      <c r="DC38" s="608"/>
      <c r="DD38" s="592">
        <v>420448</v>
      </c>
      <c r="DE38" s="587"/>
      <c r="DF38" s="587"/>
      <c r="DG38" s="587"/>
      <c r="DH38" s="587"/>
      <c r="DI38" s="587"/>
      <c r="DJ38" s="587"/>
      <c r="DK38" s="588"/>
      <c r="DL38" s="592">
        <v>379528</v>
      </c>
      <c r="DM38" s="587"/>
      <c r="DN38" s="587"/>
      <c r="DO38" s="587"/>
      <c r="DP38" s="587"/>
      <c r="DQ38" s="587"/>
      <c r="DR38" s="587"/>
      <c r="DS38" s="587"/>
      <c r="DT38" s="587"/>
      <c r="DU38" s="587"/>
      <c r="DV38" s="588"/>
      <c r="DW38" s="609">
        <v>12.3</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160000</v>
      </c>
      <c r="CS39" s="605"/>
      <c r="CT39" s="605"/>
      <c r="CU39" s="605"/>
      <c r="CV39" s="605"/>
      <c r="CW39" s="605"/>
      <c r="CX39" s="605"/>
      <c r="CY39" s="606"/>
      <c r="CZ39" s="589">
        <v>3.6</v>
      </c>
      <c r="DA39" s="607"/>
      <c r="DB39" s="607"/>
      <c r="DC39" s="608"/>
      <c r="DD39" s="592">
        <v>160000</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210242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26880</v>
      </c>
      <c r="CS40" s="587"/>
      <c r="CT40" s="587"/>
      <c r="CU40" s="587"/>
      <c r="CV40" s="587"/>
      <c r="CW40" s="587"/>
      <c r="CX40" s="587"/>
      <c r="CY40" s="588"/>
      <c r="CZ40" s="589">
        <v>0.6</v>
      </c>
      <c r="DA40" s="607"/>
      <c r="DB40" s="607"/>
      <c r="DC40" s="608"/>
      <c r="DD40" s="592">
        <v>20</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259581</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263</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313</v>
      </c>
      <c r="CS41" s="605"/>
      <c r="CT41" s="605"/>
      <c r="CU41" s="605"/>
      <c r="CV41" s="605"/>
      <c r="CW41" s="605"/>
      <c r="CX41" s="605"/>
      <c r="CY41" s="606"/>
      <c r="CZ41" s="589" t="s">
        <v>313</v>
      </c>
      <c r="DA41" s="607"/>
      <c r="DB41" s="607"/>
      <c r="DC41" s="608"/>
      <c r="DD41" s="592" t="s">
        <v>313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723697</v>
      </c>
      <c r="CS42" s="587"/>
      <c r="CT42" s="587"/>
      <c r="CU42" s="587"/>
      <c r="CV42" s="587"/>
      <c r="CW42" s="587"/>
      <c r="CX42" s="587"/>
      <c r="CY42" s="588"/>
      <c r="CZ42" s="589">
        <v>16.5</v>
      </c>
      <c r="DA42" s="590"/>
      <c r="DB42" s="590"/>
      <c r="DC42" s="591"/>
      <c r="DD42" s="592">
        <v>230942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29298</v>
      </c>
      <c r="CS43" s="605"/>
      <c r="CT43" s="605"/>
      <c r="CU43" s="605"/>
      <c r="CV43" s="605"/>
      <c r="CW43" s="605"/>
      <c r="CX43" s="605"/>
      <c r="CY43" s="606"/>
      <c r="CZ43" s="589">
        <v>0.7</v>
      </c>
      <c r="DA43" s="607"/>
      <c r="DB43" s="607"/>
      <c r="DC43" s="608"/>
      <c r="DD43" s="592">
        <v>29298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550884</v>
      </c>
      <c r="CS44" s="587"/>
      <c r="CT44" s="587"/>
      <c r="CU44" s="587"/>
      <c r="CV44" s="587"/>
      <c r="CW44" s="587"/>
      <c r="CX44" s="587"/>
      <c r="CY44" s="588"/>
      <c r="CZ44" s="589">
        <v>12.6</v>
      </c>
      <c r="DA44" s="590"/>
      <c r="DB44" s="590"/>
      <c r="DC44" s="591"/>
      <c r="DD44" s="592">
        <v>194747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228238</v>
      </c>
      <c r="CS45" s="605"/>
      <c r="CT45" s="605"/>
      <c r="CU45" s="605"/>
      <c r="CV45" s="605"/>
      <c r="CW45" s="605"/>
      <c r="CX45" s="605"/>
      <c r="CY45" s="606"/>
      <c r="CZ45" s="589">
        <v>5.2</v>
      </c>
      <c r="DA45" s="607"/>
      <c r="DB45" s="607"/>
      <c r="DC45" s="608"/>
      <c r="DD45" s="592">
        <v>32428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302148</v>
      </c>
      <c r="CS46" s="587"/>
      <c r="CT46" s="587"/>
      <c r="CU46" s="587"/>
      <c r="CV46" s="587"/>
      <c r="CW46" s="587"/>
      <c r="CX46" s="587"/>
      <c r="CY46" s="588"/>
      <c r="CZ46" s="589">
        <v>6.9</v>
      </c>
      <c r="DA46" s="590"/>
      <c r="DB46" s="590"/>
      <c r="DC46" s="591"/>
      <c r="DD46" s="592">
        <v>159321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172813</v>
      </c>
      <c r="CS47" s="605"/>
      <c r="CT47" s="605"/>
      <c r="CU47" s="605"/>
      <c r="CV47" s="605"/>
      <c r="CW47" s="605"/>
      <c r="CX47" s="605"/>
      <c r="CY47" s="606"/>
      <c r="CZ47" s="589">
        <v>3.9</v>
      </c>
      <c r="DA47" s="607"/>
      <c r="DB47" s="607"/>
      <c r="DC47" s="608"/>
      <c r="DD47" s="592">
        <v>36195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4387192</v>
      </c>
      <c r="CS49" s="571"/>
      <c r="CT49" s="571"/>
      <c r="CU49" s="571"/>
      <c r="CV49" s="571"/>
      <c r="CW49" s="571"/>
      <c r="CX49" s="571"/>
      <c r="CY49" s="572"/>
      <c r="CZ49" s="573">
        <v>100</v>
      </c>
      <c r="DA49" s="574"/>
      <c r="DB49" s="574"/>
      <c r="DC49" s="575"/>
      <c r="DD49" s="576">
        <v>3280774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342</v>
      </c>
      <c r="DK2" s="1109"/>
      <c r="DL2" s="1109"/>
      <c r="DM2" s="1109"/>
      <c r="DN2" s="1109"/>
      <c r="DO2" s="1110"/>
      <c r="DP2" s="200"/>
      <c r="DQ2" s="1108" t="s">
        <v>343</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346</v>
      </c>
      <c r="B5" s="993"/>
      <c r="C5" s="993"/>
      <c r="D5" s="993"/>
      <c r="E5" s="993"/>
      <c r="F5" s="993"/>
      <c r="G5" s="993"/>
      <c r="H5" s="993"/>
      <c r="I5" s="993"/>
      <c r="J5" s="993"/>
      <c r="K5" s="993"/>
      <c r="L5" s="993"/>
      <c r="M5" s="993"/>
      <c r="N5" s="993"/>
      <c r="O5" s="993"/>
      <c r="P5" s="994"/>
      <c r="Q5" s="998" t="s">
        <v>347</v>
      </c>
      <c r="R5" s="999"/>
      <c r="S5" s="999"/>
      <c r="T5" s="999"/>
      <c r="U5" s="1000"/>
      <c r="V5" s="998" t="s">
        <v>348</v>
      </c>
      <c r="W5" s="999"/>
      <c r="X5" s="999"/>
      <c r="Y5" s="999"/>
      <c r="Z5" s="1000"/>
      <c r="AA5" s="998" t="s">
        <v>349</v>
      </c>
      <c r="AB5" s="999"/>
      <c r="AC5" s="999"/>
      <c r="AD5" s="999"/>
      <c r="AE5" s="999"/>
      <c r="AF5" s="1111" t="s">
        <v>350</v>
      </c>
      <c r="AG5" s="999"/>
      <c r="AH5" s="999"/>
      <c r="AI5" s="999"/>
      <c r="AJ5" s="1014"/>
      <c r="AK5" s="999" t="s">
        <v>351</v>
      </c>
      <c r="AL5" s="999"/>
      <c r="AM5" s="999"/>
      <c r="AN5" s="999"/>
      <c r="AO5" s="1000"/>
      <c r="AP5" s="998" t="s">
        <v>352</v>
      </c>
      <c r="AQ5" s="999"/>
      <c r="AR5" s="999"/>
      <c r="AS5" s="999"/>
      <c r="AT5" s="1000"/>
      <c r="AU5" s="998" t="s">
        <v>353</v>
      </c>
      <c r="AV5" s="999"/>
      <c r="AW5" s="999"/>
      <c r="AX5" s="999"/>
      <c r="AY5" s="1014"/>
      <c r="AZ5" s="207"/>
      <c r="BA5" s="207"/>
      <c r="BB5" s="207"/>
      <c r="BC5" s="207"/>
      <c r="BD5" s="207"/>
      <c r="BE5" s="208"/>
      <c r="BF5" s="208"/>
      <c r="BG5" s="208"/>
      <c r="BH5" s="208"/>
      <c r="BI5" s="208"/>
      <c r="BJ5" s="208"/>
      <c r="BK5" s="208"/>
      <c r="BL5" s="208"/>
      <c r="BM5" s="208"/>
      <c r="BN5" s="208"/>
      <c r="BO5" s="208"/>
      <c r="BP5" s="208"/>
      <c r="BQ5" s="992" t="s">
        <v>354</v>
      </c>
      <c r="BR5" s="993"/>
      <c r="BS5" s="993"/>
      <c r="BT5" s="993"/>
      <c r="BU5" s="993"/>
      <c r="BV5" s="993"/>
      <c r="BW5" s="993"/>
      <c r="BX5" s="993"/>
      <c r="BY5" s="993"/>
      <c r="BZ5" s="993"/>
      <c r="CA5" s="993"/>
      <c r="CB5" s="993"/>
      <c r="CC5" s="993"/>
      <c r="CD5" s="993"/>
      <c r="CE5" s="993"/>
      <c r="CF5" s="993"/>
      <c r="CG5" s="994"/>
      <c r="CH5" s="998" t="s">
        <v>355</v>
      </c>
      <c r="CI5" s="999"/>
      <c r="CJ5" s="999"/>
      <c r="CK5" s="999"/>
      <c r="CL5" s="1000"/>
      <c r="CM5" s="998" t="s">
        <v>356</v>
      </c>
      <c r="CN5" s="999"/>
      <c r="CO5" s="999"/>
      <c r="CP5" s="999"/>
      <c r="CQ5" s="1000"/>
      <c r="CR5" s="998" t="s">
        <v>357</v>
      </c>
      <c r="CS5" s="999"/>
      <c r="CT5" s="999"/>
      <c r="CU5" s="999"/>
      <c r="CV5" s="1000"/>
      <c r="CW5" s="998" t="s">
        <v>358</v>
      </c>
      <c r="CX5" s="999"/>
      <c r="CY5" s="999"/>
      <c r="CZ5" s="999"/>
      <c r="DA5" s="1000"/>
      <c r="DB5" s="998" t="s">
        <v>359</v>
      </c>
      <c r="DC5" s="999"/>
      <c r="DD5" s="999"/>
      <c r="DE5" s="999"/>
      <c r="DF5" s="1000"/>
      <c r="DG5" s="1096" t="s">
        <v>360</v>
      </c>
      <c r="DH5" s="1097"/>
      <c r="DI5" s="1097"/>
      <c r="DJ5" s="1097"/>
      <c r="DK5" s="1098"/>
      <c r="DL5" s="1096" t="s">
        <v>361</v>
      </c>
      <c r="DM5" s="1097"/>
      <c r="DN5" s="1097"/>
      <c r="DO5" s="1097"/>
      <c r="DP5" s="1098"/>
      <c r="DQ5" s="998" t="s">
        <v>362</v>
      </c>
      <c r="DR5" s="999"/>
      <c r="DS5" s="999"/>
      <c r="DT5" s="999"/>
      <c r="DU5" s="1000"/>
      <c r="DV5" s="998" t="s">
        <v>353</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2"/>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9"/>
      <c r="DH6" s="1100"/>
      <c r="DI6" s="1100"/>
      <c r="DJ6" s="1100"/>
      <c r="DK6" s="1101"/>
      <c r="DL6" s="1099"/>
      <c r="DM6" s="1100"/>
      <c r="DN6" s="1100"/>
      <c r="DO6" s="1100"/>
      <c r="DP6" s="1101"/>
      <c r="DQ6" s="1001"/>
      <c r="DR6" s="1002"/>
      <c r="DS6" s="1002"/>
      <c r="DT6" s="1002"/>
      <c r="DU6" s="1003"/>
      <c r="DV6" s="1001"/>
      <c r="DW6" s="1002"/>
      <c r="DX6" s="1002"/>
      <c r="DY6" s="1002"/>
      <c r="DZ6" s="1015"/>
      <c r="EA6" s="205"/>
    </row>
    <row r="7" spans="1:131" s="206" customFormat="1" ht="26.25" customHeight="1" thickTop="1">
      <c r="A7" s="209">
        <v>1</v>
      </c>
      <c r="B7" s="1047" t="s">
        <v>363</v>
      </c>
      <c r="C7" s="1048"/>
      <c r="D7" s="1048"/>
      <c r="E7" s="1048"/>
      <c r="F7" s="1048"/>
      <c r="G7" s="1048"/>
      <c r="H7" s="1048"/>
      <c r="I7" s="1048"/>
      <c r="J7" s="1048"/>
      <c r="K7" s="1048"/>
      <c r="L7" s="1048"/>
      <c r="M7" s="1048"/>
      <c r="N7" s="1048"/>
      <c r="O7" s="1048"/>
      <c r="P7" s="1049"/>
      <c r="Q7" s="1102">
        <v>4562</v>
      </c>
      <c r="R7" s="1103"/>
      <c r="S7" s="1103"/>
      <c r="T7" s="1103"/>
      <c r="U7" s="1103"/>
      <c r="V7" s="1103">
        <v>4387</v>
      </c>
      <c r="W7" s="1103"/>
      <c r="X7" s="1103"/>
      <c r="Y7" s="1103"/>
      <c r="Z7" s="1103"/>
      <c r="AA7" s="1103">
        <v>175</v>
      </c>
      <c r="AB7" s="1103"/>
      <c r="AC7" s="1103"/>
      <c r="AD7" s="1103"/>
      <c r="AE7" s="1104"/>
      <c r="AF7" s="1105">
        <v>161</v>
      </c>
      <c r="AG7" s="1106"/>
      <c r="AH7" s="1106"/>
      <c r="AI7" s="1106"/>
      <c r="AJ7" s="1107"/>
      <c r="AK7" s="1089">
        <v>10</v>
      </c>
      <c r="AL7" s="1090"/>
      <c r="AM7" s="1090"/>
      <c r="AN7" s="1090"/>
      <c r="AO7" s="1090"/>
      <c r="AP7" s="1090">
        <v>5894</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540</v>
      </c>
      <c r="BT7" s="1094"/>
      <c r="BU7" s="1094"/>
      <c r="BV7" s="1094"/>
      <c r="BW7" s="1094"/>
      <c r="BX7" s="1094"/>
      <c r="BY7" s="1094"/>
      <c r="BZ7" s="1094"/>
      <c r="CA7" s="1094"/>
      <c r="CB7" s="1094"/>
      <c r="CC7" s="1094"/>
      <c r="CD7" s="1094"/>
      <c r="CE7" s="1094"/>
      <c r="CF7" s="1094"/>
      <c r="CG7" s="1095"/>
      <c r="CH7" s="1086">
        <v>0</v>
      </c>
      <c r="CI7" s="1087"/>
      <c r="CJ7" s="1087"/>
      <c r="CK7" s="1087"/>
      <c r="CL7" s="1088"/>
      <c r="CM7" s="1086">
        <v>27</v>
      </c>
      <c r="CN7" s="1087"/>
      <c r="CO7" s="1087"/>
      <c r="CP7" s="1087"/>
      <c r="CQ7" s="1088"/>
      <c r="CR7" s="1086">
        <v>20</v>
      </c>
      <c r="CS7" s="1087"/>
      <c r="CT7" s="1087"/>
      <c r="CU7" s="1087"/>
      <c r="CV7" s="1088"/>
      <c r="CW7" s="1086" t="s">
        <v>539</v>
      </c>
      <c r="CX7" s="1087"/>
      <c r="CY7" s="1087"/>
      <c r="CZ7" s="1087"/>
      <c r="DA7" s="1088"/>
      <c r="DB7" s="1086" t="s">
        <v>539</v>
      </c>
      <c r="DC7" s="1087"/>
      <c r="DD7" s="1087"/>
      <c r="DE7" s="1087"/>
      <c r="DF7" s="1088"/>
      <c r="DG7" s="1086" t="s">
        <v>539</v>
      </c>
      <c r="DH7" s="1087"/>
      <c r="DI7" s="1087"/>
      <c r="DJ7" s="1087"/>
      <c r="DK7" s="1088"/>
      <c r="DL7" s="1086" t="s">
        <v>539</v>
      </c>
      <c r="DM7" s="1087"/>
      <c r="DN7" s="1087"/>
      <c r="DO7" s="1087"/>
      <c r="DP7" s="1088"/>
      <c r="DQ7" s="1086" t="s">
        <v>539</v>
      </c>
      <c r="DR7" s="1087"/>
      <c r="DS7" s="1087"/>
      <c r="DT7" s="1087"/>
      <c r="DU7" s="1088"/>
      <c r="DV7" s="1113"/>
      <c r="DW7" s="1114"/>
      <c r="DX7" s="1114"/>
      <c r="DY7" s="1114"/>
      <c r="DZ7" s="1115"/>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541</v>
      </c>
      <c r="BT8" s="1012"/>
      <c r="BU8" s="1012"/>
      <c r="BV8" s="1012"/>
      <c r="BW8" s="1012"/>
      <c r="BX8" s="1012"/>
      <c r="BY8" s="1012"/>
      <c r="BZ8" s="1012"/>
      <c r="CA8" s="1012"/>
      <c r="CB8" s="1012"/>
      <c r="CC8" s="1012"/>
      <c r="CD8" s="1012"/>
      <c r="CE8" s="1012"/>
      <c r="CF8" s="1012"/>
      <c r="CG8" s="1013"/>
      <c r="CH8" s="986">
        <v>3</v>
      </c>
      <c r="CI8" s="987"/>
      <c r="CJ8" s="987"/>
      <c r="CK8" s="987"/>
      <c r="CL8" s="988"/>
      <c r="CM8" s="986">
        <v>409</v>
      </c>
      <c r="CN8" s="987"/>
      <c r="CO8" s="987"/>
      <c r="CP8" s="987"/>
      <c r="CQ8" s="988"/>
      <c r="CR8" s="986">
        <v>9</v>
      </c>
      <c r="CS8" s="987"/>
      <c r="CT8" s="987"/>
      <c r="CU8" s="987"/>
      <c r="CV8" s="988"/>
      <c r="CW8" s="986">
        <v>10</v>
      </c>
      <c r="CX8" s="987"/>
      <c r="CY8" s="987"/>
      <c r="CZ8" s="987"/>
      <c r="DA8" s="988"/>
      <c r="DB8" s="986" t="s">
        <v>539</v>
      </c>
      <c r="DC8" s="987"/>
      <c r="DD8" s="987"/>
      <c r="DE8" s="987"/>
      <c r="DF8" s="988"/>
      <c r="DG8" s="1085" t="s">
        <v>539</v>
      </c>
      <c r="DH8" s="987"/>
      <c r="DI8" s="987"/>
      <c r="DJ8" s="987"/>
      <c r="DK8" s="988"/>
      <c r="DL8" s="986" t="s">
        <v>539</v>
      </c>
      <c r="DM8" s="987"/>
      <c r="DN8" s="987"/>
      <c r="DO8" s="987"/>
      <c r="DP8" s="988"/>
      <c r="DQ8" s="986" t="s">
        <v>539</v>
      </c>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364</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5">
        <v>4562</v>
      </c>
      <c r="R23" s="1066"/>
      <c r="S23" s="1066"/>
      <c r="T23" s="1066"/>
      <c r="U23" s="1066"/>
      <c r="V23" s="1066">
        <v>4387</v>
      </c>
      <c r="W23" s="1066"/>
      <c r="X23" s="1066"/>
      <c r="Y23" s="1066"/>
      <c r="Z23" s="1066"/>
      <c r="AA23" s="1066">
        <v>175</v>
      </c>
      <c r="AB23" s="1066"/>
      <c r="AC23" s="1066"/>
      <c r="AD23" s="1066"/>
      <c r="AE23" s="1067"/>
      <c r="AF23" s="1068">
        <v>161</v>
      </c>
      <c r="AG23" s="1066"/>
      <c r="AH23" s="1066"/>
      <c r="AI23" s="1066"/>
      <c r="AJ23" s="1069"/>
      <c r="AK23" s="1070"/>
      <c r="AL23" s="1071"/>
      <c r="AM23" s="1071"/>
      <c r="AN23" s="1071"/>
      <c r="AO23" s="1071"/>
      <c r="AP23" s="1066">
        <v>5894</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346</v>
      </c>
      <c r="B26" s="993"/>
      <c r="C26" s="993"/>
      <c r="D26" s="993"/>
      <c r="E26" s="993"/>
      <c r="F26" s="993"/>
      <c r="G26" s="993"/>
      <c r="H26" s="993"/>
      <c r="I26" s="993"/>
      <c r="J26" s="993"/>
      <c r="K26" s="993"/>
      <c r="L26" s="993"/>
      <c r="M26" s="993"/>
      <c r="N26" s="993"/>
      <c r="O26" s="993"/>
      <c r="P26" s="994"/>
      <c r="Q26" s="998" t="s">
        <v>369</v>
      </c>
      <c r="R26" s="999"/>
      <c r="S26" s="999"/>
      <c r="T26" s="999"/>
      <c r="U26" s="1000"/>
      <c r="V26" s="998" t="s">
        <v>370</v>
      </c>
      <c r="W26" s="999"/>
      <c r="X26" s="999"/>
      <c r="Y26" s="999"/>
      <c r="Z26" s="1000"/>
      <c r="AA26" s="998" t="s">
        <v>371</v>
      </c>
      <c r="AB26" s="999"/>
      <c r="AC26" s="999"/>
      <c r="AD26" s="999"/>
      <c r="AE26" s="999"/>
      <c r="AF26" s="1056" t="s">
        <v>372</v>
      </c>
      <c r="AG26" s="1005"/>
      <c r="AH26" s="1005"/>
      <c r="AI26" s="1005"/>
      <c r="AJ26" s="1057"/>
      <c r="AK26" s="999" t="s">
        <v>373</v>
      </c>
      <c r="AL26" s="999"/>
      <c r="AM26" s="999"/>
      <c r="AN26" s="999"/>
      <c r="AO26" s="1000"/>
      <c r="AP26" s="998" t="s">
        <v>374</v>
      </c>
      <c r="AQ26" s="999"/>
      <c r="AR26" s="999"/>
      <c r="AS26" s="999"/>
      <c r="AT26" s="1000"/>
      <c r="AU26" s="998" t="s">
        <v>375</v>
      </c>
      <c r="AV26" s="999"/>
      <c r="AW26" s="999"/>
      <c r="AX26" s="999"/>
      <c r="AY26" s="1000"/>
      <c r="AZ26" s="998" t="s">
        <v>376</v>
      </c>
      <c r="BA26" s="999"/>
      <c r="BB26" s="999"/>
      <c r="BC26" s="999"/>
      <c r="BD26" s="1000"/>
      <c r="BE26" s="998" t="s">
        <v>353</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377</v>
      </c>
      <c r="C28" s="1048"/>
      <c r="D28" s="1048"/>
      <c r="E28" s="1048"/>
      <c r="F28" s="1048"/>
      <c r="G28" s="1048"/>
      <c r="H28" s="1048"/>
      <c r="I28" s="1048"/>
      <c r="J28" s="1048"/>
      <c r="K28" s="1048"/>
      <c r="L28" s="1048"/>
      <c r="M28" s="1048"/>
      <c r="N28" s="1048"/>
      <c r="O28" s="1048"/>
      <c r="P28" s="1049"/>
      <c r="Q28" s="1050">
        <v>1055</v>
      </c>
      <c r="R28" s="1051"/>
      <c r="S28" s="1051"/>
      <c r="T28" s="1051"/>
      <c r="U28" s="1051"/>
      <c r="V28" s="1051">
        <v>1021</v>
      </c>
      <c r="W28" s="1051"/>
      <c r="X28" s="1051"/>
      <c r="Y28" s="1051"/>
      <c r="Z28" s="1051"/>
      <c r="AA28" s="1051">
        <v>34</v>
      </c>
      <c r="AB28" s="1051"/>
      <c r="AC28" s="1051"/>
      <c r="AD28" s="1051"/>
      <c r="AE28" s="1052"/>
      <c r="AF28" s="1053">
        <v>34</v>
      </c>
      <c r="AG28" s="1051"/>
      <c r="AH28" s="1051"/>
      <c r="AI28" s="1051"/>
      <c r="AJ28" s="1054"/>
      <c r="AK28" s="1055">
        <v>107</v>
      </c>
      <c r="AL28" s="1043"/>
      <c r="AM28" s="1043"/>
      <c r="AN28" s="1043"/>
      <c r="AO28" s="1043"/>
      <c r="AP28" s="1043" t="s">
        <v>528</v>
      </c>
      <c r="AQ28" s="1043"/>
      <c r="AR28" s="1043"/>
      <c r="AS28" s="1043"/>
      <c r="AT28" s="1043"/>
      <c r="AU28" s="1043" t="s">
        <v>528</v>
      </c>
      <c r="AV28" s="1043"/>
      <c r="AW28" s="1043"/>
      <c r="AX28" s="1043"/>
      <c r="AY28" s="1043"/>
      <c r="AZ28" s="1044" t="s">
        <v>526</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378</v>
      </c>
      <c r="C29" s="1035"/>
      <c r="D29" s="1035"/>
      <c r="E29" s="1035"/>
      <c r="F29" s="1035"/>
      <c r="G29" s="1035"/>
      <c r="H29" s="1035"/>
      <c r="I29" s="1035"/>
      <c r="J29" s="1035"/>
      <c r="K29" s="1035"/>
      <c r="L29" s="1035"/>
      <c r="M29" s="1035"/>
      <c r="N29" s="1035"/>
      <c r="O29" s="1035"/>
      <c r="P29" s="1036"/>
      <c r="Q29" s="1040">
        <v>590</v>
      </c>
      <c r="R29" s="1041"/>
      <c r="S29" s="1041"/>
      <c r="T29" s="1041"/>
      <c r="U29" s="1041"/>
      <c r="V29" s="1041">
        <v>573</v>
      </c>
      <c r="W29" s="1041"/>
      <c r="X29" s="1041"/>
      <c r="Y29" s="1041"/>
      <c r="Z29" s="1041"/>
      <c r="AA29" s="1041">
        <v>17</v>
      </c>
      <c r="AB29" s="1041"/>
      <c r="AC29" s="1041"/>
      <c r="AD29" s="1041"/>
      <c r="AE29" s="1042"/>
      <c r="AF29" s="1016">
        <v>17</v>
      </c>
      <c r="AG29" s="1017"/>
      <c r="AH29" s="1017"/>
      <c r="AI29" s="1017"/>
      <c r="AJ29" s="1018"/>
      <c r="AK29" s="974">
        <v>136</v>
      </c>
      <c r="AL29" s="965"/>
      <c r="AM29" s="965"/>
      <c r="AN29" s="965"/>
      <c r="AO29" s="965"/>
      <c r="AP29" s="965">
        <v>41</v>
      </c>
      <c r="AQ29" s="965"/>
      <c r="AR29" s="965"/>
      <c r="AS29" s="965"/>
      <c r="AT29" s="965"/>
      <c r="AU29" s="965">
        <v>41</v>
      </c>
      <c r="AV29" s="965"/>
      <c r="AW29" s="965"/>
      <c r="AX29" s="965"/>
      <c r="AY29" s="965"/>
      <c r="AZ29" s="1039" t="s">
        <v>526</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379</v>
      </c>
      <c r="C30" s="1035"/>
      <c r="D30" s="1035"/>
      <c r="E30" s="1035"/>
      <c r="F30" s="1035"/>
      <c r="G30" s="1035"/>
      <c r="H30" s="1035"/>
      <c r="I30" s="1035"/>
      <c r="J30" s="1035"/>
      <c r="K30" s="1035"/>
      <c r="L30" s="1035"/>
      <c r="M30" s="1035"/>
      <c r="N30" s="1035"/>
      <c r="O30" s="1035"/>
      <c r="P30" s="1036"/>
      <c r="Q30" s="1040">
        <v>1000</v>
      </c>
      <c r="R30" s="1041"/>
      <c r="S30" s="1041"/>
      <c r="T30" s="1041"/>
      <c r="U30" s="1041"/>
      <c r="V30" s="1041">
        <v>994</v>
      </c>
      <c r="W30" s="1041"/>
      <c r="X30" s="1041"/>
      <c r="Y30" s="1041"/>
      <c r="Z30" s="1041"/>
      <c r="AA30" s="1041">
        <v>7</v>
      </c>
      <c r="AB30" s="1041"/>
      <c r="AC30" s="1041"/>
      <c r="AD30" s="1041"/>
      <c r="AE30" s="1042"/>
      <c r="AF30" s="1016">
        <v>7</v>
      </c>
      <c r="AG30" s="1017"/>
      <c r="AH30" s="1017"/>
      <c r="AI30" s="1017"/>
      <c r="AJ30" s="1018"/>
      <c r="AK30" s="974">
        <v>145</v>
      </c>
      <c r="AL30" s="965"/>
      <c r="AM30" s="965"/>
      <c r="AN30" s="965"/>
      <c r="AO30" s="965"/>
      <c r="AP30" s="965" t="s">
        <v>528</v>
      </c>
      <c r="AQ30" s="965"/>
      <c r="AR30" s="965"/>
      <c r="AS30" s="965"/>
      <c r="AT30" s="965"/>
      <c r="AU30" s="965" t="s">
        <v>528</v>
      </c>
      <c r="AV30" s="965"/>
      <c r="AW30" s="965"/>
      <c r="AX30" s="965"/>
      <c r="AY30" s="965"/>
      <c r="AZ30" s="1039" t="s">
        <v>526</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380</v>
      </c>
      <c r="C31" s="1035"/>
      <c r="D31" s="1035"/>
      <c r="E31" s="1035"/>
      <c r="F31" s="1035"/>
      <c r="G31" s="1035"/>
      <c r="H31" s="1035"/>
      <c r="I31" s="1035"/>
      <c r="J31" s="1035"/>
      <c r="K31" s="1035"/>
      <c r="L31" s="1035"/>
      <c r="M31" s="1035"/>
      <c r="N31" s="1035"/>
      <c r="O31" s="1035"/>
      <c r="P31" s="1036"/>
      <c r="Q31" s="1040">
        <v>22</v>
      </c>
      <c r="R31" s="1041"/>
      <c r="S31" s="1041"/>
      <c r="T31" s="1041"/>
      <c r="U31" s="1041"/>
      <c r="V31" s="1041">
        <v>21</v>
      </c>
      <c r="W31" s="1041"/>
      <c r="X31" s="1041"/>
      <c r="Y31" s="1041"/>
      <c r="Z31" s="1041"/>
      <c r="AA31" s="1041">
        <v>1</v>
      </c>
      <c r="AB31" s="1041"/>
      <c r="AC31" s="1041"/>
      <c r="AD31" s="1041"/>
      <c r="AE31" s="1042"/>
      <c r="AF31" s="1016">
        <v>1</v>
      </c>
      <c r="AG31" s="1017"/>
      <c r="AH31" s="1017"/>
      <c r="AI31" s="1017"/>
      <c r="AJ31" s="1018"/>
      <c r="AK31" s="974">
        <v>12</v>
      </c>
      <c r="AL31" s="965"/>
      <c r="AM31" s="965"/>
      <c r="AN31" s="965"/>
      <c r="AO31" s="965"/>
      <c r="AP31" s="965" t="s">
        <v>528</v>
      </c>
      <c r="AQ31" s="965"/>
      <c r="AR31" s="965"/>
      <c r="AS31" s="965"/>
      <c r="AT31" s="965"/>
      <c r="AU31" s="965" t="s">
        <v>528</v>
      </c>
      <c r="AV31" s="965"/>
      <c r="AW31" s="965"/>
      <c r="AX31" s="965"/>
      <c r="AY31" s="965"/>
      <c r="AZ31" s="1039" t="s">
        <v>526</v>
      </c>
      <c r="BA31" s="1039"/>
      <c r="BB31" s="1039"/>
      <c r="BC31" s="1039"/>
      <c r="BD31" s="1039"/>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381</v>
      </c>
      <c r="C32" s="1035"/>
      <c r="D32" s="1035"/>
      <c r="E32" s="1035"/>
      <c r="F32" s="1035"/>
      <c r="G32" s="1035"/>
      <c r="H32" s="1035"/>
      <c r="I32" s="1035"/>
      <c r="J32" s="1035"/>
      <c r="K32" s="1035"/>
      <c r="L32" s="1035"/>
      <c r="M32" s="1035"/>
      <c r="N32" s="1035"/>
      <c r="O32" s="1035"/>
      <c r="P32" s="1036"/>
      <c r="Q32" s="1040">
        <v>63</v>
      </c>
      <c r="R32" s="1041"/>
      <c r="S32" s="1041"/>
      <c r="T32" s="1041"/>
      <c r="U32" s="1041"/>
      <c r="V32" s="1041">
        <v>62</v>
      </c>
      <c r="W32" s="1041"/>
      <c r="X32" s="1041"/>
      <c r="Y32" s="1041"/>
      <c r="Z32" s="1041"/>
      <c r="AA32" s="1041">
        <v>1</v>
      </c>
      <c r="AB32" s="1041"/>
      <c r="AC32" s="1041"/>
      <c r="AD32" s="1041"/>
      <c r="AE32" s="1042"/>
      <c r="AF32" s="1016">
        <v>1</v>
      </c>
      <c r="AG32" s="1017"/>
      <c r="AH32" s="1017"/>
      <c r="AI32" s="1017"/>
      <c r="AJ32" s="1018"/>
      <c r="AK32" s="974">
        <v>27</v>
      </c>
      <c r="AL32" s="965"/>
      <c r="AM32" s="965"/>
      <c r="AN32" s="965"/>
      <c r="AO32" s="965"/>
      <c r="AP32" s="965" t="s">
        <v>528</v>
      </c>
      <c r="AQ32" s="965"/>
      <c r="AR32" s="965"/>
      <c r="AS32" s="965"/>
      <c r="AT32" s="965"/>
      <c r="AU32" s="965" t="s">
        <v>528</v>
      </c>
      <c r="AV32" s="965"/>
      <c r="AW32" s="965"/>
      <c r="AX32" s="965"/>
      <c r="AY32" s="965"/>
      <c r="AZ32" s="1039" t="s">
        <v>526</v>
      </c>
      <c r="BA32" s="1039"/>
      <c r="BB32" s="1039"/>
      <c r="BC32" s="1039"/>
      <c r="BD32" s="1039"/>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382</v>
      </c>
      <c r="C33" s="1035"/>
      <c r="D33" s="1035"/>
      <c r="E33" s="1035"/>
      <c r="F33" s="1035"/>
      <c r="G33" s="1035"/>
      <c r="H33" s="1035"/>
      <c r="I33" s="1035"/>
      <c r="J33" s="1035"/>
      <c r="K33" s="1035"/>
      <c r="L33" s="1035"/>
      <c r="M33" s="1035"/>
      <c r="N33" s="1035"/>
      <c r="O33" s="1035"/>
      <c r="P33" s="1036"/>
      <c r="Q33" s="1040">
        <v>135</v>
      </c>
      <c r="R33" s="1041"/>
      <c r="S33" s="1041"/>
      <c r="T33" s="1041"/>
      <c r="U33" s="1041"/>
      <c r="V33" s="1041">
        <v>140</v>
      </c>
      <c r="W33" s="1041"/>
      <c r="X33" s="1041"/>
      <c r="Y33" s="1041"/>
      <c r="Z33" s="1041"/>
      <c r="AA33" s="1041">
        <v>-5</v>
      </c>
      <c r="AB33" s="1041"/>
      <c r="AC33" s="1041"/>
      <c r="AD33" s="1041"/>
      <c r="AE33" s="1042"/>
      <c r="AF33" s="1016">
        <v>66</v>
      </c>
      <c r="AG33" s="1017"/>
      <c r="AH33" s="1017"/>
      <c r="AI33" s="1017"/>
      <c r="AJ33" s="1018"/>
      <c r="AK33" s="974" t="s">
        <v>527</v>
      </c>
      <c r="AL33" s="965"/>
      <c r="AM33" s="965"/>
      <c r="AN33" s="965"/>
      <c r="AO33" s="965"/>
      <c r="AP33" s="965">
        <v>1302</v>
      </c>
      <c r="AQ33" s="965"/>
      <c r="AR33" s="965"/>
      <c r="AS33" s="965"/>
      <c r="AT33" s="965"/>
      <c r="AU33" s="965" t="s">
        <v>527</v>
      </c>
      <c r="AV33" s="965"/>
      <c r="AW33" s="965"/>
      <c r="AX33" s="965"/>
      <c r="AY33" s="965"/>
      <c r="AZ33" s="1039" t="s">
        <v>526</v>
      </c>
      <c r="BA33" s="1039"/>
      <c r="BB33" s="1039"/>
      <c r="BC33" s="1039"/>
      <c r="BD33" s="1039"/>
      <c r="BE33" s="1029" t="s">
        <v>383</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4"/>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4"/>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4"/>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384</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125</v>
      </c>
      <c r="AG63" s="953"/>
      <c r="AH63" s="953"/>
      <c r="AI63" s="953"/>
      <c r="AJ63" s="1027"/>
      <c r="AK63" s="1028"/>
      <c r="AL63" s="957"/>
      <c r="AM63" s="957"/>
      <c r="AN63" s="957"/>
      <c r="AO63" s="957"/>
      <c r="AP63" s="953">
        <v>1343</v>
      </c>
      <c r="AQ63" s="953"/>
      <c r="AR63" s="953"/>
      <c r="AS63" s="953"/>
      <c r="AT63" s="953"/>
      <c r="AU63" s="953">
        <v>41</v>
      </c>
      <c r="AV63" s="953"/>
      <c r="AW63" s="953"/>
      <c r="AX63" s="953"/>
      <c r="AY63" s="953"/>
      <c r="AZ63" s="1022"/>
      <c r="BA63" s="1022"/>
      <c r="BB63" s="1022"/>
      <c r="BC63" s="1022"/>
      <c r="BD63" s="1022"/>
      <c r="BE63" s="954"/>
      <c r="BF63" s="954"/>
      <c r="BG63" s="954"/>
      <c r="BH63" s="954"/>
      <c r="BI63" s="955"/>
      <c r="BJ63" s="1023" t="s">
        <v>111</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387</v>
      </c>
      <c r="B66" s="993"/>
      <c r="C66" s="993"/>
      <c r="D66" s="993"/>
      <c r="E66" s="993"/>
      <c r="F66" s="993"/>
      <c r="G66" s="993"/>
      <c r="H66" s="993"/>
      <c r="I66" s="993"/>
      <c r="J66" s="993"/>
      <c r="K66" s="993"/>
      <c r="L66" s="993"/>
      <c r="M66" s="993"/>
      <c r="N66" s="993"/>
      <c r="O66" s="993"/>
      <c r="P66" s="994"/>
      <c r="Q66" s="998" t="s">
        <v>369</v>
      </c>
      <c r="R66" s="999"/>
      <c r="S66" s="999"/>
      <c r="T66" s="999"/>
      <c r="U66" s="1000"/>
      <c r="V66" s="998" t="s">
        <v>370</v>
      </c>
      <c r="W66" s="999"/>
      <c r="X66" s="999"/>
      <c r="Y66" s="999"/>
      <c r="Z66" s="1000"/>
      <c r="AA66" s="998" t="s">
        <v>371</v>
      </c>
      <c r="AB66" s="999"/>
      <c r="AC66" s="999"/>
      <c r="AD66" s="999"/>
      <c r="AE66" s="1000"/>
      <c r="AF66" s="1004" t="s">
        <v>372</v>
      </c>
      <c r="AG66" s="1005"/>
      <c r="AH66" s="1005"/>
      <c r="AI66" s="1005"/>
      <c r="AJ66" s="1006"/>
      <c r="AK66" s="998" t="s">
        <v>373</v>
      </c>
      <c r="AL66" s="993"/>
      <c r="AM66" s="993"/>
      <c r="AN66" s="993"/>
      <c r="AO66" s="994"/>
      <c r="AP66" s="998" t="s">
        <v>374</v>
      </c>
      <c r="AQ66" s="999"/>
      <c r="AR66" s="999"/>
      <c r="AS66" s="999"/>
      <c r="AT66" s="1000"/>
      <c r="AU66" s="998" t="s">
        <v>388</v>
      </c>
      <c r="AV66" s="999"/>
      <c r="AW66" s="999"/>
      <c r="AX66" s="999"/>
      <c r="AY66" s="1000"/>
      <c r="AZ66" s="998" t="s">
        <v>353</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529</v>
      </c>
      <c r="C68" s="983"/>
      <c r="D68" s="983"/>
      <c r="E68" s="983"/>
      <c r="F68" s="983"/>
      <c r="G68" s="983"/>
      <c r="H68" s="983"/>
      <c r="I68" s="983"/>
      <c r="J68" s="983"/>
      <c r="K68" s="983"/>
      <c r="L68" s="983"/>
      <c r="M68" s="983"/>
      <c r="N68" s="983"/>
      <c r="O68" s="983"/>
      <c r="P68" s="984"/>
      <c r="Q68" s="985">
        <v>784</v>
      </c>
      <c r="R68" s="979"/>
      <c r="S68" s="979"/>
      <c r="T68" s="979"/>
      <c r="U68" s="979"/>
      <c r="V68" s="979">
        <v>766</v>
      </c>
      <c r="W68" s="979"/>
      <c r="X68" s="979"/>
      <c r="Y68" s="979"/>
      <c r="Z68" s="979"/>
      <c r="AA68" s="979">
        <v>18</v>
      </c>
      <c r="AB68" s="979"/>
      <c r="AC68" s="979"/>
      <c r="AD68" s="979"/>
      <c r="AE68" s="979"/>
      <c r="AF68" s="979">
        <v>18</v>
      </c>
      <c r="AG68" s="979"/>
      <c r="AH68" s="979"/>
      <c r="AI68" s="979"/>
      <c r="AJ68" s="979"/>
      <c r="AK68" s="979">
        <v>8</v>
      </c>
      <c r="AL68" s="979"/>
      <c r="AM68" s="979"/>
      <c r="AN68" s="979"/>
      <c r="AO68" s="979"/>
      <c r="AP68" s="979" t="s">
        <v>539</v>
      </c>
      <c r="AQ68" s="979"/>
      <c r="AR68" s="979"/>
      <c r="AS68" s="979"/>
      <c r="AT68" s="979"/>
      <c r="AU68" s="979" t="s">
        <v>539</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530</v>
      </c>
      <c r="C69" s="969"/>
      <c r="D69" s="969"/>
      <c r="E69" s="969"/>
      <c r="F69" s="969"/>
      <c r="G69" s="969"/>
      <c r="H69" s="969"/>
      <c r="I69" s="969"/>
      <c r="J69" s="969"/>
      <c r="K69" s="969"/>
      <c r="L69" s="969"/>
      <c r="M69" s="969"/>
      <c r="N69" s="969"/>
      <c r="O69" s="969"/>
      <c r="P69" s="970"/>
      <c r="Q69" s="971">
        <v>13392</v>
      </c>
      <c r="R69" s="965"/>
      <c r="S69" s="965"/>
      <c r="T69" s="965"/>
      <c r="U69" s="965"/>
      <c r="V69" s="965">
        <v>13374</v>
      </c>
      <c r="W69" s="965"/>
      <c r="X69" s="965"/>
      <c r="Y69" s="965"/>
      <c r="Z69" s="965"/>
      <c r="AA69" s="965">
        <v>18</v>
      </c>
      <c r="AB69" s="965"/>
      <c r="AC69" s="965"/>
      <c r="AD69" s="965"/>
      <c r="AE69" s="965"/>
      <c r="AF69" s="965">
        <v>18</v>
      </c>
      <c r="AG69" s="965"/>
      <c r="AH69" s="965"/>
      <c r="AI69" s="965"/>
      <c r="AJ69" s="965"/>
      <c r="AK69" s="965">
        <v>520</v>
      </c>
      <c r="AL69" s="965"/>
      <c r="AM69" s="965"/>
      <c r="AN69" s="965"/>
      <c r="AO69" s="965"/>
      <c r="AP69" s="965" t="s">
        <v>539</v>
      </c>
      <c r="AQ69" s="965"/>
      <c r="AR69" s="965"/>
      <c r="AS69" s="965"/>
      <c r="AT69" s="965"/>
      <c r="AU69" s="965" t="s">
        <v>539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531</v>
      </c>
      <c r="C70" s="969"/>
      <c r="D70" s="969"/>
      <c r="E70" s="969"/>
      <c r="F70" s="969"/>
      <c r="G70" s="969"/>
      <c r="H70" s="969"/>
      <c r="I70" s="969"/>
      <c r="J70" s="969"/>
      <c r="K70" s="969"/>
      <c r="L70" s="969"/>
      <c r="M70" s="969"/>
      <c r="N70" s="969"/>
      <c r="O70" s="969"/>
      <c r="P70" s="970"/>
      <c r="Q70" s="978">
        <v>19</v>
      </c>
      <c r="R70" s="973"/>
      <c r="S70" s="973"/>
      <c r="T70" s="973"/>
      <c r="U70" s="974"/>
      <c r="V70" s="972">
        <v>11</v>
      </c>
      <c r="W70" s="973"/>
      <c r="X70" s="973"/>
      <c r="Y70" s="973"/>
      <c r="Z70" s="974"/>
      <c r="AA70" s="972">
        <v>7</v>
      </c>
      <c r="AB70" s="973"/>
      <c r="AC70" s="973"/>
      <c r="AD70" s="973"/>
      <c r="AE70" s="974"/>
      <c r="AF70" s="972">
        <v>7</v>
      </c>
      <c r="AG70" s="973"/>
      <c r="AH70" s="973"/>
      <c r="AI70" s="973"/>
      <c r="AJ70" s="974"/>
      <c r="AK70" s="972" t="s">
        <v>542</v>
      </c>
      <c r="AL70" s="973"/>
      <c r="AM70" s="973"/>
      <c r="AN70" s="973"/>
      <c r="AO70" s="974"/>
      <c r="AP70" s="972">
        <v>5</v>
      </c>
      <c r="AQ70" s="973"/>
      <c r="AR70" s="973"/>
      <c r="AS70" s="973"/>
      <c r="AT70" s="974"/>
      <c r="AU70" s="972">
        <v>5</v>
      </c>
      <c r="AV70" s="973"/>
      <c r="AW70" s="973"/>
      <c r="AX70" s="973"/>
      <c r="AY70" s="974"/>
      <c r="AZ70" s="975"/>
      <c r="BA70" s="976"/>
      <c r="BB70" s="976"/>
      <c r="BC70" s="976"/>
      <c r="BD70" s="97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532</v>
      </c>
      <c r="C71" s="969"/>
      <c r="D71" s="969"/>
      <c r="E71" s="969"/>
      <c r="F71" s="969"/>
      <c r="G71" s="969"/>
      <c r="H71" s="969"/>
      <c r="I71" s="969"/>
      <c r="J71" s="969"/>
      <c r="K71" s="969"/>
      <c r="L71" s="969"/>
      <c r="M71" s="969"/>
      <c r="N71" s="969"/>
      <c r="O71" s="969"/>
      <c r="P71" s="970"/>
      <c r="Q71" s="978">
        <v>7461</v>
      </c>
      <c r="R71" s="973"/>
      <c r="S71" s="973"/>
      <c r="T71" s="973"/>
      <c r="U71" s="974"/>
      <c r="V71" s="972">
        <v>7269</v>
      </c>
      <c r="W71" s="973"/>
      <c r="X71" s="973"/>
      <c r="Y71" s="973"/>
      <c r="Z71" s="974"/>
      <c r="AA71" s="972">
        <v>192</v>
      </c>
      <c r="AB71" s="973"/>
      <c r="AC71" s="973"/>
      <c r="AD71" s="973"/>
      <c r="AE71" s="974"/>
      <c r="AF71" s="972">
        <v>187</v>
      </c>
      <c r="AG71" s="973"/>
      <c r="AH71" s="973"/>
      <c r="AI71" s="973"/>
      <c r="AJ71" s="974"/>
      <c r="AK71" s="972">
        <v>165</v>
      </c>
      <c r="AL71" s="973"/>
      <c r="AM71" s="973"/>
      <c r="AN71" s="973"/>
      <c r="AO71" s="974"/>
      <c r="AP71" s="972">
        <v>3550</v>
      </c>
      <c r="AQ71" s="973"/>
      <c r="AR71" s="973"/>
      <c r="AS71" s="973"/>
      <c r="AT71" s="974"/>
      <c r="AU71" s="972">
        <v>46</v>
      </c>
      <c r="AV71" s="973"/>
      <c r="AW71" s="973"/>
      <c r="AX71" s="973"/>
      <c r="AY71" s="974"/>
      <c r="AZ71" s="975"/>
      <c r="BA71" s="976"/>
      <c r="BB71" s="976"/>
      <c r="BC71" s="976"/>
      <c r="BD71" s="97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533</v>
      </c>
      <c r="C72" s="969"/>
      <c r="D72" s="969"/>
      <c r="E72" s="969"/>
      <c r="F72" s="969"/>
      <c r="G72" s="969"/>
      <c r="H72" s="969"/>
      <c r="I72" s="969"/>
      <c r="J72" s="969"/>
      <c r="K72" s="969"/>
      <c r="L72" s="969"/>
      <c r="M72" s="969"/>
      <c r="N72" s="969"/>
      <c r="O72" s="969"/>
      <c r="P72" s="970"/>
      <c r="Q72" s="978">
        <v>202</v>
      </c>
      <c r="R72" s="973"/>
      <c r="S72" s="973"/>
      <c r="T72" s="973"/>
      <c r="U72" s="974"/>
      <c r="V72" s="972">
        <v>193</v>
      </c>
      <c r="W72" s="973"/>
      <c r="X72" s="973"/>
      <c r="Y72" s="973"/>
      <c r="Z72" s="974"/>
      <c r="AA72" s="972">
        <v>9</v>
      </c>
      <c r="AB72" s="973"/>
      <c r="AC72" s="973"/>
      <c r="AD72" s="973"/>
      <c r="AE72" s="974"/>
      <c r="AF72" s="972">
        <v>9</v>
      </c>
      <c r="AG72" s="973"/>
      <c r="AH72" s="973"/>
      <c r="AI72" s="973"/>
      <c r="AJ72" s="974"/>
      <c r="AK72" s="972" t="s">
        <v>542</v>
      </c>
      <c r="AL72" s="973"/>
      <c r="AM72" s="973"/>
      <c r="AN72" s="973"/>
      <c r="AO72" s="974"/>
      <c r="AP72" s="972" t="s">
        <v>539</v>
      </c>
      <c r="AQ72" s="973"/>
      <c r="AR72" s="973"/>
      <c r="AS72" s="973"/>
      <c r="AT72" s="974"/>
      <c r="AU72" s="972" t="s">
        <v>539</v>
      </c>
      <c r="AV72" s="973"/>
      <c r="AW72" s="973"/>
      <c r="AX72" s="973"/>
      <c r="AY72" s="974"/>
      <c r="AZ72" s="975"/>
      <c r="BA72" s="976"/>
      <c r="BB72" s="976"/>
      <c r="BC72" s="976"/>
      <c r="BD72" s="97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534</v>
      </c>
      <c r="C73" s="969"/>
      <c r="D73" s="969"/>
      <c r="E73" s="969"/>
      <c r="F73" s="969"/>
      <c r="G73" s="969"/>
      <c r="H73" s="969"/>
      <c r="I73" s="969"/>
      <c r="J73" s="969"/>
      <c r="K73" s="969"/>
      <c r="L73" s="969"/>
      <c r="M73" s="969"/>
      <c r="N73" s="969"/>
      <c r="O73" s="969"/>
      <c r="P73" s="970"/>
      <c r="Q73" s="978">
        <v>669</v>
      </c>
      <c r="R73" s="973"/>
      <c r="S73" s="973"/>
      <c r="T73" s="973"/>
      <c r="U73" s="974"/>
      <c r="V73" s="972">
        <v>631</v>
      </c>
      <c r="W73" s="973"/>
      <c r="X73" s="973"/>
      <c r="Y73" s="973"/>
      <c r="Z73" s="974"/>
      <c r="AA73" s="972">
        <v>38</v>
      </c>
      <c r="AB73" s="973"/>
      <c r="AC73" s="973"/>
      <c r="AD73" s="973"/>
      <c r="AE73" s="974"/>
      <c r="AF73" s="972">
        <v>38</v>
      </c>
      <c r="AG73" s="973"/>
      <c r="AH73" s="973"/>
      <c r="AI73" s="973"/>
      <c r="AJ73" s="974"/>
      <c r="AK73" s="972">
        <v>12</v>
      </c>
      <c r="AL73" s="973"/>
      <c r="AM73" s="973"/>
      <c r="AN73" s="973"/>
      <c r="AO73" s="974"/>
      <c r="AP73" s="972">
        <v>42</v>
      </c>
      <c r="AQ73" s="973"/>
      <c r="AR73" s="973"/>
      <c r="AS73" s="973"/>
      <c r="AT73" s="974"/>
      <c r="AU73" s="972">
        <v>3</v>
      </c>
      <c r="AV73" s="973"/>
      <c r="AW73" s="973"/>
      <c r="AX73" s="973"/>
      <c r="AY73" s="974"/>
      <c r="AZ73" s="975"/>
      <c r="BA73" s="976"/>
      <c r="BB73" s="976"/>
      <c r="BC73" s="976"/>
      <c r="BD73" s="97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535</v>
      </c>
      <c r="C74" s="969"/>
      <c r="D74" s="969"/>
      <c r="E74" s="969"/>
      <c r="F74" s="969"/>
      <c r="G74" s="969"/>
      <c r="H74" s="969"/>
      <c r="I74" s="969"/>
      <c r="J74" s="969"/>
      <c r="K74" s="969"/>
      <c r="L74" s="969"/>
      <c r="M74" s="969"/>
      <c r="N74" s="969"/>
      <c r="O74" s="969"/>
      <c r="P74" s="970"/>
      <c r="Q74" s="978">
        <v>483</v>
      </c>
      <c r="R74" s="973"/>
      <c r="S74" s="973"/>
      <c r="T74" s="973"/>
      <c r="U74" s="974"/>
      <c r="V74" s="972">
        <v>453</v>
      </c>
      <c r="W74" s="973"/>
      <c r="X74" s="973"/>
      <c r="Y74" s="973"/>
      <c r="Z74" s="974"/>
      <c r="AA74" s="972">
        <v>30</v>
      </c>
      <c r="AB74" s="973"/>
      <c r="AC74" s="973"/>
      <c r="AD74" s="973"/>
      <c r="AE74" s="974"/>
      <c r="AF74" s="972">
        <v>30</v>
      </c>
      <c r="AG74" s="973"/>
      <c r="AH74" s="973"/>
      <c r="AI74" s="973"/>
      <c r="AJ74" s="974"/>
      <c r="AK74" s="972">
        <v>11</v>
      </c>
      <c r="AL74" s="973"/>
      <c r="AM74" s="973"/>
      <c r="AN74" s="973"/>
      <c r="AO74" s="974"/>
      <c r="AP74" s="972" t="s">
        <v>539</v>
      </c>
      <c r="AQ74" s="973"/>
      <c r="AR74" s="973"/>
      <c r="AS74" s="973"/>
      <c r="AT74" s="974"/>
      <c r="AU74" s="972" t="s">
        <v>539</v>
      </c>
      <c r="AV74" s="973"/>
      <c r="AW74" s="973"/>
      <c r="AX74" s="973"/>
      <c r="AY74" s="974"/>
      <c r="AZ74" s="975"/>
      <c r="BA74" s="976"/>
      <c r="BB74" s="976"/>
      <c r="BC74" s="976"/>
      <c r="BD74" s="97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536</v>
      </c>
      <c r="C75" s="969"/>
      <c r="D75" s="969"/>
      <c r="E75" s="969"/>
      <c r="F75" s="969"/>
      <c r="G75" s="969"/>
      <c r="H75" s="969"/>
      <c r="I75" s="969"/>
      <c r="J75" s="969"/>
      <c r="K75" s="969"/>
      <c r="L75" s="969"/>
      <c r="M75" s="969"/>
      <c r="N75" s="969"/>
      <c r="O75" s="969"/>
      <c r="P75" s="970"/>
      <c r="Q75" s="978">
        <v>154969</v>
      </c>
      <c r="R75" s="973"/>
      <c r="S75" s="973"/>
      <c r="T75" s="973"/>
      <c r="U75" s="974"/>
      <c r="V75" s="972">
        <v>149805</v>
      </c>
      <c r="W75" s="973"/>
      <c r="X75" s="973"/>
      <c r="Y75" s="973"/>
      <c r="Z75" s="974"/>
      <c r="AA75" s="972">
        <v>5164</v>
      </c>
      <c r="AB75" s="973"/>
      <c r="AC75" s="973"/>
      <c r="AD75" s="973"/>
      <c r="AE75" s="974"/>
      <c r="AF75" s="972">
        <v>5163</v>
      </c>
      <c r="AG75" s="973"/>
      <c r="AH75" s="973"/>
      <c r="AI75" s="973"/>
      <c r="AJ75" s="974"/>
      <c r="AK75" s="972">
        <v>2726</v>
      </c>
      <c r="AL75" s="973"/>
      <c r="AM75" s="973"/>
      <c r="AN75" s="973"/>
      <c r="AO75" s="974"/>
      <c r="AP75" s="972" t="s">
        <v>539</v>
      </c>
      <c r="AQ75" s="973"/>
      <c r="AR75" s="973"/>
      <c r="AS75" s="973"/>
      <c r="AT75" s="974"/>
      <c r="AU75" s="972" t="s">
        <v>539</v>
      </c>
      <c r="AV75" s="973"/>
      <c r="AW75" s="973"/>
      <c r="AX75" s="973"/>
      <c r="AY75" s="974"/>
      <c r="AZ75" s="975"/>
      <c r="BA75" s="976"/>
      <c r="BB75" s="976"/>
      <c r="BC75" s="976"/>
      <c r="BD75" s="97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537</v>
      </c>
      <c r="C76" s="969"/>
      <c r="D76" s="969"/>
      <c r="E76" s="969"/>
      <c r="F76" s="969"/>
      <c r="G76" s="969"/>
      <c r="H76" s="969"/>
      <c r="I76" s="969"/>
      <c r="J76" s="969"/>
      <c r="K76" s="969"/>
      <c r="L76" s="969"/>
      <c r="M76" s="969"/>
      <c r="N76" s="969"/>
      <c r="O76" s="969"/>
      <c r="P76" s="970"/>
      <c r="Q76" s="978">
        <v>201</v>
      </c>
      <c r="R76" s="973"/>
      <c r="S76" s="973"/>
      <c r="T76" s="973"/>
      <c r="U76" s="974"/>
      <c r="V76" s="972">
        <v>195</v>
      </c>
      <c r="W76" s="973"/>
      <c r="X76" s="973"/>
      <c r="Y76" s="973"/>
      <c r="Z76" s="974"/>
      <c r="AA76" s="972">
        <v>6</v>
      </c>
      <c r="AB76" s="973"/>
      <c r="AC76" s="973"/>
      <c r="AD76" s="973"/>
      <c r="AE76" s="974"/>
      <c r="AF76" s="972">
        <v>6</v>
      </c>
      <c r="AG76" s="973"/>
      <c r="AH76" s="973"/>
      <c r="AI76" s="973"/>
      <c r="AJ76" s="974"/>
      <c r="AK76" s="972" t="s">
        <v>542</v>
      </c>
      <c r="AL76" s="973"/>
      <c r="AM76" s="973"/>
      <c r="AN76" s="973"/>
      <c r="AO76" s="974"/>
      <c r="AP76" s="972">
        <v>115</v>
      </c>
      <c r="AQ76" s="973"/>
      <c r="AR76" s="973"/>
      <c r="AS76" s="973"/>
      <c r="AT76" s="974"/>
      <c r="AU76" s="972">
        <v>22</v>
      </c>
      <c r="AV76" s="973"/>
      <c r="AW76" s="973"/>
      <c r="AX76" s="973"/>
      <c r="AY76" s="974"/>
      <c r="AZ76" s="975"/>
      <c r="BA76" s="976"/>
      <c r="BB76" s="976"/>
      <c r="BC76" s="976"/>
      <c r="BD76" s="97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538</v>
      </c>
      <c r="C77" s="969"/>
      <c r="D77" s="969"/>
      <c r="E77" s="969"/>
      <c r="F77" s="969"/>
      <c r="G77" s="969"/>
      <c r="H77" s="969"/>
      <c r="I77" s="969"/>
      <c r="J77" s="969"/>
      <c r="K77" s="969"/>
      <c r="L77" s="969"/>
      <c r="M77" s="969"/>
      <c r="N77" s="969"/>
      <c r="O77" s="969"/>
      <c r="P77" s="970"/>
      <c r="Q77" s="978">
        <v>320</v>
      </c>
      <c r="R77" s="973"/>
      <c r="S77" s="973"/>
      <c r="T77" s="973"/>
      <c r="U77" s="974"/>
      <c r="V77" s="972">
        <v>300</v>
      </c>
      <c r="W77" s="973"/>
      <c r="X77" s="973"/>
      <c r="Y77" s="973"/>
      <c r="Z77" s="974"/>
      <c r="AA77" s="972">
        <v>20</v>
      </c>
      <c r="AB77" s="973"/>
      <c r="AC77" s="973"/>
      <c r="AD77" s="973"/>
      <c r="AE77" s="974"/>
      <c r="AF77" s="972">
        <v>20</v>
      </c>
      <c r="AG77" s="973"/>
      <c r="AH77" s="973"/>
      <c r="AI77" s="973"/>
      <c r="AJ77" s="974"/>
      <c r="AK77" s="972" t="s">
        <v>542</v>
      </c>
      <c r="AL77" s="973"/>
      <c r="AM77" s="973"/>
      <c r="AN77" s="973"/>
      <c r="AO77" s="974"/>
      <c r="AP77" s="972">
        <v>231</v>
      </c>
      <c r="AQ77" s="973"/>
      <c r="AR77" s="973"/>
      <c r="AS77" s="973"/>
      <c r="AT77" s="974"/>
      <c r="AU77" s="972">
        <v>46</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8"/>
      <c r="R78" s="973"/>
      <c r="S78" s="973"/>
      <c r="T78" s="973"/>
      <c r="U78" s="974"/>
      <c r="V78" s="972"/>
      <c r="W78" s="973"/>
      <c r="X78" s="973"/>
      <c r="Y78" s="973"/>
      <c r="Z78" s="974"/>
      <c r="AA78" s="972"/>
      <c r="AB78" s="973"/>
      <c r="AC78" s="973"/>
      <c r="AD78" s="973"/>
      <c r="AE78" s="974"/>
      <c r="AF78" s="972"/>
      <c r="AG78" s="973"/>
      <c r="AH78" s="973"/>
      <c r="AI78" s="973"/>
      <c r="AJ78" s="974"/>
      <c r="AK78" s="972"/>
      <c r="AL78" s="973"/>
      <c r="AM78" s="973"/>
      <c r="AN78" s="973"/>
      <c r="AO78" s="974"/>
      <c r="AP78" s="972"/>
      <c r="AQ78" s="973"/>
      <c r="AR78" s="973"/>
      <c r="AS78" s="973"/>
      <c r="AT78" s="974"/>
      <c r="AU78" s="972"/>
      <c r="AV78" s="973"/>
      <c r="AW78" s="973"/>
      <c r="AX78" s="973"/>
      <c r="AY78" s="974"/>
      <c r="AZ78" s="975"/>
      <c r="BA78" s="976"/>
      <c r="BB78" s="976"/>
      <c r="BC78" s="976"/>
      <c r="BD78" s="97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5496</v>
      </c>
      <c r="AG88" s="953"/>
      <c r="AH88" s="953"/>
      <c r="AI88" s="953"/>
      <c r="AJ88" s="953"/>
      <c r="AK88" s="957"/>
      <c r="AL88" s="957"/>
      <c r="AM88" s="957"/>
      <c r="AN88" s="957"/>
      <c r="AO88" s="957"/>
      <c r="AP88" s="953">
        <v>3943</v>
      </c>
      <c r="AQ88" s="953"/>
      <c r="AR88" s="953"/>
      <c r="AS88" s="953"/>
      <c r="AT88" s="953"/>
      <c r="AU88" s="953">
        <v>122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29</v>
      </c>
      <c r="CS102" s="945"/>
      <c r="CT102" s="945"/>
      <c r="CU102" s="945"/>
      <c r="CV102" s="946"/>
      <c r="CW102" s="944">
        <v>10</v>
      </c>
      <c r="CX102" s="945"/>
      <c r="CY102" s="945"/>
      <c r="CZ102" s="945"/>
      <c r="DA102" s="946"/>
      <c r="DB102" s="944" t="s">
        <v>543</v>
      </c>
      <c r="DC102" s="945"/>
      <c r="DD102" s="945"/>
      <c r="DE102" s="945"/>
      <c r="DF102" s="946"/>
      <c r="DG102" s="944" t="s">
        <v>543</v>
      </c>
      <c r="DH102" s="945"/>
      <c r="DI102" s="945"/>
      <c r="DJ102" s="945"/>
      <c r="DK102" s="946"/>
      <c r="DL102" s="944" t="s">
        <v>543</v>
      </c>
      <c r="DM102" s="945"/>
      <c r="DN102" s="945"/>
      <c r="DO102" s="945"/>
      <c r="DP102" s="946"/>
      <c r="DQ102" s="944" t="s">
        <v>543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744816</v>
      </c>
      <c r="AB110" s="871"/>
      <c r="AC110" s="871"/>
      <c r="AD110" s="871"/>
      <c r="AE110" s="872"/>
      <c r="AF110" s="873">
        <v>723908</v>
      </c>
      <c r="AG110" s="871"/>
      <c r="AH110" s="871"/>
      <c r="AI110" s="871"/>
      <c r="AJ110" s="872"/>
      <c r="AK110" s="873">
        <v>748894</v>
      </c>
      <c r="AL110" s="871"/>
      <c r="AM110" s="871"/>
      <c r="AN110" s="871"/>
      <c r="AO110" s="872"/>
      <c r="AP110" s="874">
        <v>29.1</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6306023</v>
      </c>
      <c r="BR110" s="798"/>
      <c r="BS110" s="798"/>
      <c r="BT110" s="798"/>
      <c r="BU110" s="798"/>
      <c r="BV110" s="798">
        <v>6109005</v>
      </c>
      <c r="BW110" s="798"/>
      <c r="BX110" s="798"/>
      <c r="BY110" s="798"/>
      <c r="BZ110" s="798"/>
      <c r="CA110" s="798">
        <v>5893676</v>
      </c>
      <c r="CB110" s="798"/>
      <c r="CC110" s="798"/>
      <c r="CD110" s="798"/>
      <c r="CE110" s="798"/>
      <c r="CF110" s="859">
        <v>229.3</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74896</v>
      </c>
      <c r="BR111" s="769"/>
      <c r="BS111" s="769"/>
      <c r="BT111" s="769"/>
      <c r="BU111" s="769"/>
      <c r="BV111" s="769">
        <v>66563</v>
      </c>
      <c r="BW111" s="769"/>
      <c r="BX111" s="769"/>
      <c r="BY111" s="769"/>
      <c r="BZ111" s="769"/>
      <c r="CA111" s="769">
        <v>58296</v>
      </c>
      <c r="CB111" s="769"/>
      <c r="CC111" s="769"/>
      <c r="CD111" s="769"/>
      <c r="CE111" s="769"/>
      <c r="CF111" s="846">
        <v>2.2999999999999998</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7700</v>
      </c>
      <c r="BR112" s="769"/>
      <c r="BS112" s="769"/>
      <c r="BT112" s="769"/>
      <c r="BU112" s="769"/>
      <c r="BV112" s="769">
        <v>4222</v>
      </c>
      <c r="BW112" s="769"/>
      <c r="BX112" s="769"/>
      <c r="BY112" s="769"/>
      <c r="BZ112" s="769"/>
      <c r="CA112" s="769">
        <v>6199</v>
      </c>
      <c r="CB112" s="769"/>
      <c r="CC112" s="769"/>
      <c r="CD112" s="769"/>
      <c r="CE112" s="769"/>
      <c r="CF112" s="846">
        <v>0.2</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321</v>
      </c>
      <c r="AB113" s="907"/>
      <c r="AC113" s="907"/>
      <c r="AD113" s="907"/>
      <c r="AE113" s="908"/>
      <c r="AF113" s="909">
        <v>136</v>
      </c>
      <c r="AG113" s="907"/>
      <c r="AH113" s="907"/>
      <c r="AI113" s="907"/>
      <c r="AJ113" s="908"/>
      <c r="AK113" s="909">
        <v>1050</v>
      </c>
      <c r="AL113" s="907"/>
      <c r="AM113" s="907"/>
      <c r="AN113" s="907"/>
      <c r="AO113" s="908"/>
      <c r="AP113" s="910">
        <v>0</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168602</v>
      </c>
      <c r="BR113" s="769"/>
      <c r="BS113" s="769"/>
      <c r="BT113" s="769"/>
      <c r="BU113" s="769"/>
      <c r="BV113" s="769">
        <v>141302</v>
      </c>
      <c r="BW113" s="769"/>
      <c r="BX113" s="769"/>
      <c r="BY113" s="769"/>
      <c r="BZ113" s="769"/>
      <c r="CA113" s="769">
        <v>122766</v>
      </c>
      <c r="CB113" s="769"/>
      <c r="CC113" s="769"/>
      <c r="CD113" s="769"/>
      <c r="CE113" s="769"/>
      <c r="CF113" s="846">
        <v>4.8</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37295</v>
      </c>
      <c r="AB114" s="782"/>
      <c r="AC114" s="782"/>
      <c r="AD114" s="782"/>
      <c r="AE114" s="783"/>
      <c r="AF114" s="784">
        <v>28545</v>
      </c>
      <c r="AG114" s="782"/>
      <c r="AH114" s="782"/>
      <c r="AI114" s="782"/>
      <c r="AJ114" s="783"/>
      <c r="AK114" s="784">
        <v>21732</v>
      </c>
      <c r="AL114" s="782"/>
      <c r="AM114" s="782"/>
      <c r="AN114" s="782"/>
      <c r="AO114" s="783"/>
      <c r="AP114" s="752">
        <v>0.8</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1255023</v>
      </c>
      <c r="BR114" s="769"/>
      <c r="BS114" s="769"/>
      <c r="BT114" s="769"/>
      <c r="BU114" s="769"/>
      <c r="BV114" s="769">
        <v>839064</v>
      </c>
      <c r="BW114" s="769"/>
      <c r="BX114" s="769"/>
      <c r="BY114" s="769"/>
      <c r="BZ114" s="769"/>
      <c r="CA114" s="769">
        <v>785646</v>
      </c>
      <c r="CB114" s="769"/>
      <c r="CC114" s="769"/>
      <c r="CD114" s="769"/>
      <c r="CE114" s="769"/>
      <c r="CF114" s="846">
        <v>30.6</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11245</v>
      </c>
      <c r="AB115" s="907"/>
      <c r="AC115" s="907"/>
      <c r="AD115" s="907"/>
      <c r="AE115" s="908"/>
      <c r="AF115" s="909">
        <v>10340</v>
      </c>
      <c r="AG115" s="907"/>
      <c r="AH115" s="907"/>
      <c r="AI115" s="907"/>
      <c r="AJ115" s="908"/>
      <c r="AK115" s="909">
        <v>9952</v>
      </c>
      <c r="AL115" s="907"/>
      <c r="AM115" s="907"/>
      <c r="AN115" s="907"/>
      <c r="AO115" s="908"/>
      <c r="AP115" s="910">
        <v>0.4</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v>125</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793677</v>
      </c>
      <c r="AB117" s="893"/>
      <c r="AC117" s="893"/>
      <c r="AD117" s="893"/>
      <c r="AE117" s="894"/>
      <c r="AF117" s="896">
        <v>763054</v>
      </c>
      <c r="AG117" s="893"/>
      <c r="AH117" s="893"/>
      <c r="AI117" s="893"/>
      <c r="AJ117" s="894"/>
      <c r="AK117" s="896">
        <v>781628</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7812244</v>
      </c>
      <c r="BR118" s="856"/>
      <c r="BS118" s="856"/>
      <c r="BT118" s="856"/>
      <c r="BU118" s="856"/>
      <c r="BV118" s="856">
        <v>7160156</v>
      </c>
      <c r="BW118" s="856"/>
      <c r="BX118" s="856"/>
      <c r="BY118" s="856"/>
      <c r="BZ118" s="856"/>
      <c r="CA118" s="856">
        <v>6866583</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930144</v>
      </c>
      <c r="BR119" s="798"/>
      <c r="BS119" s="798"/>
      <c r="BT119" s="798"/>
      <c r="BU119" s="798"/>
      <c r="BV119" s="798">
        <v>1203494</v>
      </c>
      <c r="BW119" s="798"/>
      <c r="BX119" s="798"/>
      <c r="BY119" s="798"/>
      <c r="BZ119" s="798"/>
      <c r="CA119" s="798">
        <v>1478020</v>
      </c>
      <c r="CB119" s="798"/>
      <c r="CC119" s="798"/>
      <c r="CD119" s="798"/>
      <c r="CE119" s="798"/>
      <c r="CF119" s="859">
        <v>57.5</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74896</v>
      </c>
      <c r="DH119" s="715"/>
      <c r="DI119" s="715"/>
      <c r="DJ119" s="715"/>
      <c r="DK119" s="716"/>
      <c r="DL119" s="717">
        <v>66563</v>
      </c>
      <c r="DM119" s="715"/>
      <c r="DN119" s="715"/>
      <c r="DO119" s="715"/>
      <c r="DP119" s="716"/>
      <c r="DQ119" s="717">
        <v>58296</v>
      </c>
      <c r="DR119" s="715"/>
      <c r="DS119" s="715"/>
      <c r="DT119" s="715"/>
      <c r="DU119" s="716"/>
      <c r="DV119" s="805">
        <v>2.2999999999999998</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t="s">
        <v>111</v>
      </c>
      <c r="DH120" s="798"/>
      <c r="DI120" s="798"/>
      <c r="DJ120" s="798"/>
      <c r="DK120" s="798"/>
      <c r="DL120" s="798" t="s">
        <v>111</v>
      </c>
      <c r="DM120" s="798"/>
      <c r="DN120" s="798"/>
      <c r="DO120" s="798"/>
      <c r="DP120" s="798"/>
      <c r="DQ120" s="798" t="s">
        <v>111</v>
      </c>
      <c r="DR120" s="798"/>
      <c r="DS120" s="798"/>
      <c r="DT120" s="798"/>
      <c r="DU120" s="798"/>
      <c r="DV120" s="799" t="s">
        <v>111</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4200227</v>
      </c>
      <c r="BR121" s="856"/>
      <c r="BS121" s="856"/>
      <c r="BT121" s="856"/>
      <c r="BU121" s="856"/>
      <c r="BV121" s="856">
        <v>4113112</v>
      </c>
      <c r="BW121" s="856"/>
      <c r="BX121" s="856"/>
      <c r="BY121" s="856"/>
      <c r="BZ121" s="856"/>
      <c r="CA121" s="856">
        <v>4070727</v>
      </c>
      <c r="CB121" s="856"/>
      <c r="CC121" s="856"/>
      <c r="CD121" s="856"/>
      <c r="CE121" s="856"/>
      <c r="CF121" s="857">
        <v>158.4</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5130371</v>
      </c>
      <c r="BR122" s="838"/>
      <c r="BS122" s="838"/>
      <c r="BT122" s="838"/>
      <c r="BU122" s="838"/>
      <c r="BV122" s="838">
        <v>5316606</v>
      </c>
      <c r="BW122" s="838"/>
      <c r="BX122" s="838"/>
      <c r="BY122" s="838"/>
      <c r="BZ122" s="838"/>
      <c r="CA122" s="838">
        <v>5548747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104.7</v>
      </c>
      <c r="BR123" s="830"/>
      <c r="BS123" s="830"/>
      <c r="BT123" s="830"/>
      <c r="BU123" s="830"/>
      <c r="BV123" s="830">
        <v>72.400000000000006</v>
      </c>
      <c r="BW123" s="830"/>
      <c r="BX123" s="830"/>
      <c r="BY123" s="830"/>
      <c r="BZ123" s="830"/>
      <c r="CA123" s="830">
        <v>51.2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11245</v>
      </c>
      <c r="AB127" s="782"/>
      <c r="AC127" s="782"/>
      <c r="AD127" s="782"/>
      <c r="AE127" s="783"/>
      <c r="AF127" s="784">
        <v>10340</v>
      </c>
      <c r="AG127" s="782"/>
      <c r="AH127" s="782"/>
      <c r="AI127" s="782"/>
      <c r="AJ127" s="783"/>
      <c r="AK127" s="784">
        <v>9952</v>
      </c>
      <c r="AL127" s="782"/>
      <c r="AM127" s="782"/>
      <c r="AN127" s="782"/>
      <c r="AO127" s="783"/>
      <c r="AP127" s="752">
        <v>0.4</v>
      </c>
      <c r="AQ127" s="753"/>
      <c r="AR127" s="753"/>
      <c r="AS127" s="753"/>
      <c r="AT127" s="754"/>
      <c r="AU127" s="233"/>
      <c r="AV127" s="233"/>
      <c r="AW127" s="233"/>
      <c r="AX127" s="755" t="s">
        <v>447</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3025691</v>
      </c>
      <c r="AB129" s="782"/>
      <c r="AC129" s="782"/>
      <c r="AD129" s="782"/>
      <c r="AE129" s="783"/>
      <c r="AF129" s="784">
        <v>3003729</v>
      </c>
      <c r="AG129" s="782"/>
      <c r="AH129" s="782"/>
      <c r="AI129" s="782"/>
      <c r="AJ129" s="783"/>
      <c r="AK129" s="784">
        <v>3066336</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11.9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464431</v>
      </c>
      <c r="AB130" s="782"/>
      <c r="AC130" s="782"/>
      <c r="AD130" s="782"/>
      <c r="AE130" s="783"/>
      <c r="AF130" s="784">
        <v>459876</v>
      </c>
      <c r="AG130" s="782"/>
      <c r="AH130" s="782"/>
      <c r="AI130" s="782"/>
      <c r="AJ130" s="783"/>
      <c r="AK130" s="784">
        <v>496486</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51.2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2561260</v>
      </c>
      <c r="AB131" s="715"/>
      <c r="AC131" s="715"/>
      <c r="AD131" s="715"/>
      <c r="AE131" s="716"/>
      <c r="AF131" s="717">
        <v>2543853</v>
      </c>
      <c r="AG131" s="715"/>
      <c r="AH131" s="715"/>
      <c r="AI131" s="715"/>
      <c r="AJ131" s="716"/>
      <c r="AK131" s="717">
        <v>2569850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12.85484488</v>
      </c>
      <c r="AB132" s="738"/>
      <c r="AC132" s="738"/>
      <c r="AD132" s="738"/>
      <c r="AE132" s="739"/>
      <c r="AF132" s="740">
        <v>11.918062880000001</v>
      </c>
      <c r="AG132" s="738"/>
      <c r="AH132" s="738"/>
      <c r="AI132" s="738"/>
      <c r="AJ132" s="739"/>
      <c r="AK132" s="740">
        <v>11.09566706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14</v>
      </c>
      <c r="AB133" s="747"/>
      <c r="AC133" s="747"/>
      <c r="AD133" s="747"/>
      <c r="AE133" s="748"/>
      <c r="AF133" s="746">
        <v>12.7</v>
      </c>
      <c r="AG133" s="747"/>
      <c r="AH133" s="747"/>
      <c r="AI133" s="747"/>
      <c r="AJ133" s="748"/>
      <c r="AK133" s="746">
        <v>11.9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1" t="s">
        <v>463</v>
      </c>
      <c r="L7" s="254"/>
      <c r="M7" s="255" t="s">
        <v>464</v>
      </c>
      <c r="N7" s="256"/>
    </row>
    <row r="8" spans="1:16">
      <c r="A8" s="248"/>
      <c r="B8" s="244"/>
      <c r="C8" s="244"/>
      <c r="D8" s="244"/>
      <c r="E8" s="244"/>
      <c r="F8" s="244"/>
      <c r="G8" s="257"/>
      <c r="H8" s="258"/>
      <c r="I8" s="258"/>
      <c r="J8" s="259"/>
      <c r="K8" s="1122"/>
      <c r="L8" s="260" t="s">
        <v>465</v>
      </c>
      <c r="M8" s="261" t="s">
        <v>466</v>
      </c>
      <c r="N8" s="262" t="s">
        <v>467</v>
      </c>
    </row>
    <row r="9" spans="1:16">
      <c r="A9" s="248"/>
      <c r="B9" s="244"/>
      <c r="C9" s="244"/>
      <c r="D9" s="244"/>
      <c r="E9" s="244"/>
      <c r="F9" s="244"/>
      <c r="G9" s="1135" t="s">
        <v>468</v>
      </c>
      <c r="H9" s="1136"/>
      <c r="I9" s="1136"/>
      <c r="J9" s="1137"/>
      <c r="K9" s="263">
        <v>716544</v>
      </c>
      <c r="L9" s="264">
        <v>113431</v>
      </c>
      <c r="M9" s="265">
        <v>132943</v>
      </c>
      <c r="N9" s="266">
        <v>-14.7</v>
      </c>
    </row>
    <row r="10" spans="1:16">
      <c r="A10" s="248"/>
      <c r="B10" s="244"/>
      <c r="C10" s="244"/>
      <c r="D10" s="244"/>
      <c r="E10" s="244"/>
      <c r="F10" s="244"/>
      <c r="G10" s="1135" t="s">
        <v>469</v>
      </c>
      <c r="H10" s="1136"/>
      <c r="I10" s="1136"/>
      <c r="J10" s="1137"/>
      <c r="K10" s="267">
        <v>34726</v>
      </c>
      <c r="L10" s="268">
        <v>5497</v>
      </c>
      <c r="M10" s="269">
        <v>15355</v>
      </c>
      <c r="N10" s="270">
        <v>-64.2</v>
      </c>
    </row>
    <row r="11" spans="1:16" ht="13.5" customHeight="1">
      <c r="A11" s="248"/>
      <c r="B11" s="244"/>
      <c r="C11" s="244"/>
      <c r="D11" s="244"/>
      <c r="E11" s="244"/>
      <c r="F11" s="244"/>
      <c r="G11" s="1135" t="s">
        <v>470</v>
      </c>
      <c r="H11" s="1136"/>
      <c r="I11" s="1136"/>
      <c r="J11" s="1137"/>
      <c r="K11" s="267">
        <v>128680</v>
      </c>
      <c r="L11" s="268">
        <v>20370</v>
      </c>
      <c r="M11" s="269">
        <v>21605</v>
      </c>
      <c r="N11" s="270">
        <v>-5.7</v>
      </c>
    </row>
    <row r="12" spans="1:16" ht="13.5" customHeight="1">
      <c r="A12" s="248"/>
      <c r="B12" s="244"/>
      <c r="C12" s="244"/>
      <c r="D12" s="244"/>
      <c r="E12" s="244"/>
      <c r="F12" s="244"/>
      <c r="G12" s="1135" t="s">
        <v>471</v>
      </c>
      <c r="H12" s="1136"/>
      <c r="I12" s="1136"/>
      <c r="J12" s="1137"/>
      <c r="K12" s="267" t="s">
        <v>472</v>
      </c>
      <c r="L12" s="268" t="s">
        <v>472</v>
      </c>
      <c r="M12" s="269">
        <v>2278</v>
      </c>
      <c r="N12" s="270" t="s">
        <v>472</v>
      </c>
    </row>
    <row r="13" spans="1:16" ht="13.5" customHeight="1">
      <c r="A13" s="248"/>
      <c r="B13" s="244"/>
      <c r="C13" s="244"/>
      <c r="D13" s="244"/>
      <c r="E13" s="244"/>
      <c r="F13" s="244"/>
      <c r="G13" s="1135" t="s">
        <v>473</v>
      </c>
      <c r="H13" s="1136"/>
      <c r="I13" s="1136"/>
      <c r="J13" s="1137"/>
      <c r="K13" s="267" t="s">
        <v>472</v>
      </c>
      <c r="L13" s="268" t="s">
        <v>472</v>
      </c>
      <c r="M13" s="269" t="s">
        <v>472</v>
      </c>
      <c r="N13" s="270" t="s">
        <v>472</v>
      </c>
    </row>
    <row r="14" spans="1:16" ht="13.5" customHeight="1">
      <c r="A14" s="248"/>
      <c r="B14" s="244"/>
      <c r="C14" s="244"/>
      <c r="D14" s="244"/>
      <c r="E14" s="244"/>
      <c r="F14" s="244"/>
      <c r="G14" s="1135" t="s">
        <v>474</v>
      </c>
      <c r="H14" s="1136"/>
      <c r="I14" s="1136"/>
      <c r="J14" s="1137"/>
      <c r="K14" s="267">
        <v>148163</v>
      </c>
      <c r="L14" s="268">
        <v>23455</v>
      </c>
      <c r="M14" s="269">
        <v>5589</v>
      </c>
      <c r="N14" s="270">
        <v>319.7</v>
      </c>
    </row>
    <row r="15" spans="1:16" ht="13.5" customHeight="1">
      <c r="A15" s="248"/>
      <c r="B15" s="244"/>
      <c r="C15" s="244"/>
      <c r="D15" s="244"/>
      <c r="E15" s="244"/>
      <c r="F15" s="244"/>
      <c r="G15" s="1135" t="s">
        <v>475</v>
      </c>
      <c r="H15" s="1136"/>
      <c r="I15" s="1136"/>
      <c r="J15" s="1137"/>
      <c r="K15" s="267">
        <v>29298</v>
      </c>
      <c r="L15" s="268">
        <v>4638</v>
      </c>
      <c r="M15" s="269">
        <v>2911</v>
      </c>
      <c r="N15" s="270">
        <v>59.3</v>
      </c>
    </row>
    <row r="16" spans="1:16">
      <c r="A16" s="248"/>
      <c r="B16" s="244"/>
      <c r="C16" s="244"/>
      <c r="D16" s="244"/>
      <c r="E16" s="244"/>
      <c r="F16" s="244"/>
      <c r="G16" s="1138" t="s">
        <v>476</v>
      </c>
      <c r="H16" s="1139"/>
      <c r="I16" s="1139"/>
      <c r="J16" s="1140"/>
      <c r="K16" s="268">
        <v>-90990</v>
      </c>
      <c r="L16" s="268">
        <v>-14404</v>
      </c>
      <c r="M16" s="269">
        <v>-16243</v>
      </c>
      <c r="N16" s="270">
        <v>-11.3</v>
      </c>
    </row>
    <row r="17" spans="1:16">
      <c r="A17" s="248"/>
      <c r="B17" s="244"/>
      <c r="C17" s="244"/>
      <c r="D17" s="244"/>
      <c r="E17" s="244"/>
      <c r="F17" s="244"/>
      <c r="G17" s="1138" t="s">
        <v>169</v>
      </c>
      <c r="H17" s="1139"/>
      <c r="I17" s="1139"/>
      <c r="J17" s="1140"/>
      <c r="K17" s="268">
        <v>966421</v>
      </c>
      <c r="L17" s="268">
        <v>152987</v>
      </c>
      <c r="M17" s="269">
        <v>164438</v>
      </c>
      <c r="N17" s="270">
        <v>-7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2" t="s">
        <v>481</v>
      </c>
      <c r="H21" s="1133"/>
      <c r="I21" s="1133"/>
      <c r="J21" s="1134"/>
      <c r="K21" s="280">
        <v>12.66</v>
      </c>
      <c r="L21" s="281">
        <v>15.05</v>
      </c>
      <c r="M21" s="282">
        <v>-2.39</v>
      </c>
      <c r="N21" s="249"/>
      <c r="O21" s="283"/>
      <c r="P21" s="279"/>
    </row>
    <row r="22" spans="1:16" s="284" customFormat="1">
      <c r="A22" s="279"/>
      <c r="B22" s="249"/>
      <c r="C22" s="249"/>
      <c r="D22" s="249"/>
      <c r="E22" s="249"/>
      <c r="F22" s="249"/>
      <c r="G22" s="1132" t="s">
        <v>482</v>
      </c>
      <c r="H22" s="1133"/>
      <c r="I22" s="1133"/>
      <c r="J22" s="1134"/>
      <c r="K22" s="285">
        <v>93.2</v>
      </c>
      <c r="L22" s="286">
        <v>95.7</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1" t="s">
        <v>463</v>
      </c>
      <c r="L30" s="254"/>
      <c r="M30" s="255" t="s">
        <v>464</v>
      </c>
      <c r="N30" s="256"/>
    </row>
    <row r="31" spans="1:16">
      <c r="A31" s="248"/>
      <c r="B31" s="244"/>
      <c r="C31" s="244"/>
      <c r="D31" s="244"/>
      <c r="E31" s="244"/>
      <c r="F31" s="244"/>
      <c r="G31" s="257"/>
      <c r="H31" s="258"/>
      <c r="I31" s="258"/>
      <c r="J31" s="259"/>
      <c r="K31" s="1122"/>
      <c r="L31" s="260" t="s">
        <v>465</v>
      </c>
      <c r="M31" s="261" t="s">
        <v>466</v>
      </c>
      <c r="N31" s="262" t="s">
        <v>467</v>
      </c>
    </row>
    <row r="32" spans="1:16" ht="27" customHeight="1">
      <c r="A32" s="248"/>
      <c r="B32" s="244"/>
      <c r="C32" s="244"/>
      <c r="D32" s="244"/>
      <c r="E32" s="244"/>
      <c r="F32" s="244"/>
      <c r="G32" s="1123" t="s">
        <v>486</v>
      </c>
      <c r="H32" s="1124"/>
      <c r="I32" s="1124"/>
      <c r="J32" s="1125"/>
      <c r="K32" s="294">
        <v>748894</v>
      </c>
      <c r="L32" s="294">
        <v>118552</v>
      </c>
      <c r="M32" s="295">
        <v>104657</v>
      </c>
      <c r="N32" s="296">
        <v>13.3</v>
      </c>
    </row>
    <row r="33" spans="1:16" ht="13.5" customHeight="1">
      <c r="A33" s="248"/>
      <c r="B33" s="244"/>
      <c r="C33" s="244"/>
      <c r="D33" s="244"/>
      <c r="E33" s="244"/>
      <c r="F33" s="244"/>
      <c r="G33" s="1123" t="s">
        <v>487</v>
      </c>
      <c r="H33" s="1124"/>
      <c r="I33" s="1124"/>
      <c r="J33" s="1125"/>
      <c r="K33" s="294" t="s">
        <v>472</v>
      </c>
      <c r="L33" s="294" t="s">
        <v>472</v>
      </c>
      <c r="M33" s="295" t="s">
        <v>472</v>
      </c>
      <c r="N33" s="296" t="s">
        <v>472</v>
      </c>
    </row>
    <row r="34" spans="1:16" ht="27" customHeight="1">
      <c r="A34" s="248"/>
      <c r="B34" s="244"/>
      <c r="C34" s="244"/>
      <c r="D34" s="244"/>
      <c r="E34" s="244"/>
      <c r="F34" s="244"/>
      <c r="G34" s="1123" t="s">
        <v>488</v>
      </c>
      <c r="H34" s="1124"/>
      <c r="I34" s="1124"/>
      <c r="J34" s="1125"/>
      <c r="K34" s="294" t="s">
        <v>472</v>
      </c>
      <c r="L34" s="294" t="s">
        <v>472</v>
      </c>
      <c r="M34" s="295">
        <v>419</v>
      </c>
      <c r="N34" s="296" t="s">
        <v>472</v>
      </c>
    </row>
    <row r="35" spans="1:16" ht="27" customHeight="1">
      <c r="A35" s="248"/>
      <c r="B35" s="244"/>
      <c r="C35" s="244"/>
      <c r="D35" s="244"/>
      <c r="E35" s="244"/>
      <c r="F35" s="244"/>
      <c r="G35" s="1123" t="s">
        <v>489</v>
      </c>
      <c r="H35" s="1124"/>
      <c r="I35" s="1124"/>
      <c r="J35" s="1125"/>
      <c r="K35" s="294">
        <v>1050</v>
      </c>
      <c r="L35" s="294">
        <v>166</v>
      </c>
      <c r="M35" s="295">
        <v>24121</v>
      </c>
      <c r="N35" s="296">
        <v>-99.3</v>
      </c>
    </row>
    <row r="36" spans="1:16" ht="27" customHeight="1">
      <c r="A36" s="248"/>
      <c r="B36" s="244"/>
      <c r="C36" s="244"/>
      <c r="D36" s="244"/>
      <c r="E36" s="244"/>
      <c r="F36" s="244"/>
      <c r="G36" s="1123" t="s">
        <v>490</v>
      </c>
      <c r="H36" s="1124"/>
      <c r="I36" s="1124"/>
      <c r="J36" s="1125"/>
      <c r="K36" s="294">
        <v>21732</v>
      </c>
      <c r="L36" s="294">
        <v>3440</v>
      </c>
      <c r="M36" s="295">
        <v>4863</v>
      </c>
      <c r="N36" s="296">
        <v>-29.3</v>
      </c>
    </row>
    <row r="37" spans="1:16" ht="13.5" customHeight="1">
      <c r="A37" s="248"/>
      <c r="B37" s="244"/>
      <c r="C37" s="244"/>
      <c r="D37" s="244"/>
      <c r="E37" s="244"/>
      <c r="F37" s="244"/>
      <c r="G37" s="1123" t="s">
        <v>491</v>
      </c>
      <c r="H37" s="1124"/>
      <c r="I37" s="1124"/>
      <c r="J37" s="1125"/>
      <c r="K37" s="294">
        <v>9952</v>
      </c>
      <c r="L37" s="294">
        <v>1575</v>
      </c>
      <c r="M37" s="295">
        <v>2362</v>
      </c>
      <c r="N37" s="296">
        <v>-33.299999999999997</v>
      </c>
    </row>
    <row r="38" spans="1:16" ht="27" customHeight="1">
      <c r="A38" s="248"/>
      <c r="B38" s="244"/>
      <c r="C38" s="244"/>
      <c r="D38" s="244"/>
      <c r="E38" s="244"/>
      <c r="F38" s="244"/>
      <c r="G38" s="1126" t="s">
        <v>492</v>
      </c>
      <c r="H38" s="1127"/>
      <c r="I38" s="1127"/>
      <c r="J38" s="1128"/>
      <c r="K38" s="297" t="s">
        <v>472</v>
      </c>
      <c r="L38" s="297" t="s">
        <v>472</v>
      </c>
      <c r="M38" s="298">
        <v>22</v>
      </c>
      <c r="N38" s="299" t="s">
        <v>472</v>
      </c>
      <c r="O38" s="293"/>
    </row>
    <row r="39" spans="1:16">
      <c r="A39" s="248"/>
      <c r="B39" s="244"/>
      <c r="C39" s="244"/>
      <c r="D39" s="244"/>
      <c r="E39" s="244"/>
      <c r="F39" s="244"/>
      <c r="G39" s="1126" t="s">
        <v>493</v>
      </c>
      <c r="H39" s="1127"/>
      <c r="I39" s="1127"/>
      <c r="J39" s="1128"/>
      <c r="K39" s="300" t="s">
        <v>472</v>
      </c>
      <c r="L39" s="300" t="s">
        <v>472</v>
      </c>
      <c r="M39" s="301">
        <v>-5112</v>
      </c>
      <c r="N39" s="302" t="s">
        <v>472</v>
      </c>
      <c r="O39" s="293"/>
    </row>
    <row r="40" spans="1:16" ht="27" customHeight="1">
      <c r="A40" s="248"/>
      <c r="B40" s="244"/>
      <c r="C40" s="244"/>
      <c r="D40" s="244"/>
      <c r="E40" s="244"/>
      <c r="F40" s="244"/>
      <c r="G40" s="1123" t="s">
        <v>494</v>
      </c>
      <c r="H40" s="1124"/>
      <c r="I40" s="1124"/>
      <c r="J40" s="1125"/>
      <c r="K40" s="300">
        <v>-496486</v>
      </c>
      <c r="L40" s="300">
        <v>-78595</v>
      </c>
      <c r="M40" s="301">
        <v>-91802</v>
      </c>
      <c r="N40" s="302">
        <v>-14.4</v>
      </c>
      <c r="O40" s="293"/>
    </row>
    <row r="41" spans="1:16">
      <c r="A41" s="248"/>
      <c r="B41" s="244"/>
      <c r="C41" s="244"/>
      <c r="D41" s="244"/>
      <c r="E41" s="244"/>
      <c r="F41" s="244"/>
      <c r="G41" s="1129" t="s">
        <v>279</v>
      </c>
      <c r="H41" s="1130"/>
      <c r="I41" s="1130"/>
      <c r="J41" s="1131"/>
      <c r="K41" s="294">
        <v>285142</v>
      </c>
      <c r="L41" s="300">
        <v>45139</v>
      </c>
      <c r="M41" s="301">
        <v>39530</v>
      </c>
      <c r="N41" s="302">
        <v>14.2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6" t="s">
        <v>463</v>
      </c>
      <c r="J49" s="1118" t="s">
        <v>498</v>
      </c>
      <c r="K49" s="1119"/>
      <c r="L49" s="1119"/>
      <c r="M49" s="1119"/>
      <c r="N49" s="1120"/>
    </row>
    <row r="50" spans="1:14">
      <c r="A50" s="248"/>
      <c r="B50" s="244"/>
      <c r="C50" s="244"/>
      <c r="D50" s="244"/>
      <c r="E50" s="244"/>
      <c r="F50" s="244"/>
      <c r="G50" s="312"/>
      <c r="H50" s="313"/>
      <c r="I50" s="1117"/>
      <c r="J50" s="314" t="s">
        <v>499</v>
      </c>
      <c r="K50" s="315" t="s">
        <v>500</v>
      </c>
      <c r="L50" s="316" t="s">
        <v>501</v>
      </c>
      <c r="M50" s="317" t="s">
        <v>502</v>
      </c>
      <c r="N50" s="318" t="s">
        <v>503</v>
      </c>
    </row>
    <row r="51" spans="1:14">
      <c r="A51" s="248"/>
      <c r="B51" s="244"/>
      <c r="C51" s="244"/>
      <c r="D51" s="244"/>
      <c r="E51" s="244"/>
      <c r="F51" s="244"/>
      <c r="G51" s="310" t="s">
        <v>504</v>
      </c>
      <c r="H51" s="311"/>
      <c r="I51" s="319">
        <v>1260830</v>
      </c>
      <c r="J51" s="320">
        <v>186569</v>
      </c>
      <c r="K51" s="321">
        <v>195.2</v>
      </c>
      <c r="L51" s="322">
        <v>174443</v>
      </c>
      <c r="M51" s="323">
        <v>52.1</v>
      </c>
      <c r="N51" s="324">
        <v>143.1</v>
      </c>
    </row>
    <row r="52" spans="1:14">
      <c r="A52" s="248"/>
      <c r="B52" s="244"/>
      <c r="C52" s="244"/>
      <c r="D52" s="244"/>
      <c r="E52" s="244"/>
      <c r="F52" s="244"/>
      <c r="G52" s="325"/>
      <c r="H52" s="326" t="s">
        <v>505</v>
      </c>
      <c r="I52" s="327">
        <v>389326</v>
      </c>
      <c r="J52" s="328">
        <v>57610</v>
      </c>
      <c r="K52" s="329">
        <v>300.2</v>
      </c>
      <c r="L52" s="330">
        <v>89518</v>
      </c>
      <c r="M52" s="331">
        <v>60.1</v>
      </c>
      <c r="N52" s="332">
        <v>240.1</v>
      </c>
    </row>
    <row r="53" spans="1:14">
      <c r="A53" s="248"/>
      <c r="B53" s="244"/>
      <c r="C53" s="244"/>
      <c r="D53" s="244"/>
      <c r="E53" s="244"/>
      <c r="F53" s="244"/>
      <c r="G53" s="310" t="s">
        <v>506</v>
      </c>
      <c r="H53" s="311"/>
      <c r="I53" s="319">
        <v>431577</v>
      </c>
      <c r="J53" s="320">
        <v>65144</v>
      </c>
      <c r="K53" s="321">
        <v>-65.099999999999994</v>
      </c>
      <c r="L53" s="322">
        <v>192544</v>
      </c>
      <c r="M53" s="323">
        <v>10.4</v>
      </c>
      <c r="N53" s="324">
        <v>-75.5</v>
      </c>
    </row>
    <row r="54" spans="1:14">
      <c r="A54" s="248"/>
      <c r="B54" s="244"/>
      <c r="C54" s="244"/>
      <c r="D54" s="244"/>
      <c r="E54" s="244"/>
      <c r="F54" s="244"/>
      <c r="G54" s="325"/>
      <c r="H54" s="326" t="s">
        <v>505</v>
      </c>
      <c r="I54" s="327">
        <v>352410</v>
      </c>
      <c r="J54" s="328">
        <v>53194</v>
      </c>
      <c r="K54" s="329">
        <v>-7.7</v>
      </c>
      <c r="L54" s="330">
        <v>82235</v>
      </c>
      <c r="M54" s="331">
        <v>-8.1</v>
      </c>
      <c r="N54" s="332">
        <v>0.4</v>
      </c>
    </row>
    <row r="55" spans="1:14">
      <c r="A55" s="248"/>
      <c r="B55" s="244"/>
      <c r="C55" s="244"/>
      <c r="D55" s="244"/>
      <c r="E55" s="244"/>
      <c r="F55" s="244"/>
      <c r="G55" s="310" t="s">
        <v>507</v>
      </c>
      <c r="H55" s="311"/>
      <c r="I55" s="319">
        <v>444356</v>
      </c>
      <c r="J55" s="320">
        <v>68701</v>
      </c>
      <c r="K55" s="321">
        <v>5.5</v>
      </c>
      <c r="L55" s="322">
        <v>146140</v>
      </c>
      <c r="M55" s="323">
        <v>-24.1</v>
      </c>
      <c r="N55" s="324">
        <v>29.6</v>
      </c>
    </row>
    <row r="56" spans="1:14">
      <c r="A56" s="248"/>
      <c r="B56" s="244"/>
      <c r="C56" s="244"/>
      <c r="D56" s="244"/>
      <c r="E56" s="244"/>
      <c r="F56" s="244"/>
      <c r="G56" s="325"/>
      <c r="H56" s="326" t="s">
        <v>505</v>
      </c>
      <c r="I56" s="327">
        <v>222112</v>
      </c>
      <c r="J56" s="328">
        <v>34340</v>
      </c>
      <c r="K56" s="329">
        <v>-35.4</v>
      </c>
      <c r="L56" s="330">
        <v>75451</v>
      </c>
      <c r="M56" s="331">
        <v>-8.1999999999999993</v>
      </c>
      <c r="N56" s="332">
        <v>-27.2</v>
      </c>
    </row>
    <row r="57" spans="1:14">
      <c r="A57" s="248"/>
      <c r="B57" s="244"/>
      <c r="C57" s="244"/>
      <c r="D57" s="244"/>
      <c r="E57" s="244"/>
      <c r="F57" s="244"/>
      <c r="G57" s="310" t="s">
        <v>508</v>
      </c>
      <c r="H57" s="311"/>
      <c r="I57" s="319">
        <v>656196</v>
      </c>
      <c r="J57" s="320">
        <v>102836</v>
      </c>
      <c r="K57" s="321">
        <v>49.7</v>
      </c>
      <c r="L57" s="322">
        <v>146641</v>
      </c>
      <c r="M57" s="323">
        <v>0.3</v>
      </c>
      <c r="N57" s="324">
        <v>49.4</v>
      </c>
    </row>
    <row r="58" spans="1:14">
      <c r="A58" s="248"/>
      <c r="B58" s="244"/>
      <c r="C58" s="244"/>
      <c r="D58" s="244"/>
      <c r="E58" s="244"/>
      <c r="F58" s="244"/>
      <c r="G58" s="325"/>
      <c r="H58" s="326" t="s">
        <v>505</v>
      </c>
      <c r="I58" s="327">
        <v>230852</v>
      </c>
      <c r="J58" s="328">
        <v>36178</v>
      </c>
      <c r="K58" s="329">
        <v>5.4</v>
      </c>
      <c r="L58" s="330">
        <v>68142</v>
      </c>
      <c r="M58" s="331">
        <v>-9.6999999999999993</v>
      </c>
      <c r="N58" s="332">
        <v>15.1</v>
      </c>
    </row>
    <row r="59" spans="1:14">
      <c r="A59" s="248"/>
      <c r="B59" s="244"/>
      <c r="C59" s="244"/>
      <c r="D59" s="244"/>
      <c r="E59" s="244"/>
      <c r="F59" s="244"/>
      <c r="G59" s="310" t="s">
        <v>509</v>
      </c>
      <c r="H59" s="311"/>
      <c r="I59" s="319">
        <v>550884</v>
      </c>
      <c r="J59" s="320">
        <v>87207</v>
      </c>
      <c r="K59" s="321">
        <v>-15.2</v>
      </c>
      <c r="L59" s="322">
        <v>174587</v>
      </c>
      <c r="M59" s="323">
        <v>19.100000000000001</v>
      </c>
      <c r="N59" s="324">
        <v>-34.299999999999997</v>
      </c>
    </row>
    <row r="60" spans="1:14">
      <c r="A60" s="248"/>
      <c r="B60" s="244"/>
      <c r="C60" s="244"/>
      <c r="D60" s="244"/>
      <c r="E60" s="244"/>
      <c r="F60" s="244"/>
      <c r="G60" s="325"/>
      <c r="H60" s="326" t="s">
        <v>505</v>
      </c>
      <c r="I60" s="333">
        <v>302148</v>
      </c>
      <c r="J60" s="328">
        <v>47831</v>
      </c>
      <c r="K60" s="329">
        <v>32.200000000000003</v>
      </c>
      <c r="L60" s="330">
        <v>79695</v>
      </c>
      <c r="M60" s="331">
        <v>17</v>
      </c>
      <c r="N60" s="332">
        <v>15.2</v>
      </c>
    </row>
    <row r="61" spans="1:14">
      <c r="A61" s="248"/>
      <c r="B61" s="244"/>
      <c r="C61" s="244"/>
      <c r="D61" s="244"/>
      <c r="E61" s="244"/>
      <c r="F61" s="244"/>
      <c r="G61" s="310" t="s">
        <v>510</v>
      </c>
      <c r="H61" s="334"/>
      <c r="I61" s="335">
        <v>668769</v>
      </c>
      <c r="J61" s="336">
        <v>102091</v>
      </c>
      <c r="K61" s="337">
        <v>34</v>
      </c>
      <c r="L61" s="338">
        <v>166871</v>
      </c>
      <c r="M61" s="339">
        <v>11.6</v>
      </c>
      <c r="N61" s="324">
        <v>22.4</v>
      </c>
    </row>
    <row r="62" spans="1:14">
      <c r="A62" s="248"/>
      <c r="B62" s="244"/>
      <c r="C62" s="244"/>
      <c r="D62" s="244"/>
      <c r="E62" s="244"/>
      <c r="F62" s="244"/>
      <c r="G62" s="325"/>
      <c r="H62" s="326" t="s">
        <v>505</v>
      </c>
      <c r="I62" s="327">
        <v>299370</v>
      </c>
      <c r="J62" s="328">
        <v>45831</v>
      </c>
      <c r="K62" s="329">
        <v>58.9</v>
      </c>
      <c r="L62" s="330">
        <v>79008</v>
      </c>
      <c r="M62" s="331">
        <v>10.199999999999999</v>
      </c>
      <c r="N62" s="332">
        <v>48.7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1" t="s">
        <v>3</v>
      </c>
      <c r="D47" s="1141"/>
      <c r="E47" s="1142"/>
      <c r="F47" s="11">
        <v>5.43</v>
      </c>
      <c r="G47" s="12">
        <v>7</v>
      </c>
      <c r="H47" s="12">
        <v>9.58</v>
      </c>
      <c r="I47" s="12">
        <v>15.31</v>
      </c>
      <c r="J47" s="13">
        <v>21.2</v>
      </c>
    </row>
    <row r="48" spans="2:10" ht="57.75" customHeight="1">
      <c r="B48" s="14"/>
      <c r="C48" s="1143" t="s">
        <v>4</v>
      </c>
      <c r="D48" s="1143"/>
      <c r="E48" s="1144"/>
      <c r="F48" s="15">
        <v>2.97</v>
      </c>
      <c r="G48" s="16">
        <v>4.1399999999999997</v>
      </c>
      <c r="H48" s="16">
        <v>4.17</v>
      </c>
      <c r="I48" s="16">
        <v>4.9800000000000004</v>
      </c>
      <c r="J48" s="17">
        <v>5.26</v>
      </c>
    </row>
    <row r="49" spans="2:10" ht="57.75" customHeight="1" thickBot="1">
      <c r="B49" s="18"/>
      <c r="C49" s="1145" t="s">
        <v>5</v>
      </c>
      <c r="D49" s="1145"/>
      <c r="E49" s="1146"/>
      <c r="F49" s="19">
        <v>0.61</v>
      </c>
      <c r="G49" s="20">
        <v>2.4300000000000002</v>
      </c>
      <c r="H49" s="20">
        <v>1.08</v>
      </c>
      <c r="I49" s="20">
        <v>5.0999999999999996</v>
      </c>
      <c r="J49" s="21">
        <v>3.98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3" t="s">
        <v>517</v>
      </c>
      <c r="D34" s="1153"/>
      <c r="E34" s="1154"/>
      <c r="F34" s="32">
        <v>2.97</v>
      </c>
      <c r="G34" s="33">
        <v>4.1399999999999997</v>
      </c>
      <c r="H34" s="33">
        <v>4.17</v>
      </c>
      <c r="I34" s="33">
        <v>4.9800000000000004</v>
      </c>
      <c r="J34" s="34">
        <v>5.26</v>
      </c>
      <c r="K34" s="22"/>
      <c r="L34" s="22"/>
      <c r="M34" s="22"/>
      <c r="N34" s="22"/>
      <c r="O34" s="22"/>
      <c r="P34" s="22"/>
    </row>
    <row r="35" spans="1:16" ht="39" customHeight="1">
      <c r="A35" s="22"/>
      <c r="B35" s="35"/>
      <c r="C35" s="1147" t="s">
        <v>518</v>
      </c>
      <c r="D35" s="1148"/>
      <c r="E35" s="1149"/>
      <c r="F35" s="36">
        <v>3.68</v>
      </c>
      <c r="G35" s="37">
        <v>3.68</v>
      </c>
      <c r="H35" s="37">
        <v>3.19</v>
      </c>
      <c r="I35" s="37">
        <v>2.2599999999999998</v>
      </c>
      <c r="J35" s="38">
        <v>2.14</v>
      </c>
      <c r="K35" s="22"/>
      <c r="L35" s="22"/>
      <c r="M35" s="22"/>
      <c r="N35" s="22"/>
      <c r="O35" s="22"/>
      <c r="P35" s="22"/>
    </row>
    <row r="36" spans="1:16" ht="39" customHeight="1">
      <c r="A36" s="22"/>
      <c r="B36" s="35"/>
      <c r="C36" s="1147" t="s">
        <v>519</v>
      </c>
      <c r="D36" s="1148"/>
      <c r="E36" s="1149"/>
      <c r="F36" s="36">
        <v>0.6</v>
      </c>
      <c r="G36" s="37">
        <v>0.48</v>
      </c>
      <c r="H36" s="37">
        <v>0.77</v>
      </c>
      <c r="I36" s="37">
        <v>1.4</v>
      </c>
      <c r="J36" s="38">
        <v>1.1000000000000001</v>
      </c>
      <c r="K36" s="22"/>
      <c r="L36" s="22"/>
      <c r="M36" s="22"/>
      <c r="N36" s="22"/>
      <c r="O36" s="22"/>
      <c r="P36" s="22"/>
    </row>
    <row r="37" spans="1:16" ht="39" customHeight="1">
      <c r="A37" s="22"/>
      <c r="B37" s="35"/>
      <c r="C37" s="1147" t="s">
        <v>520</v>
      </c>
      <c r="D37" s="1148"/>
      <c r="E37" s="1149"/>
      <c r="F37" s="36">
        <v>0.88</v>
      </c>
      <c r="G37" s="37">
        <v>0.76</v>
      </c>
      <c r="H37" s="37">
        <v>0.87</v>
      </c>
      <c r="I37" s="37">
        <v>0.38</v>
      </c>
      <c r="J37" s="38">
        <v>0.56999999999999995</v>
      </c>
      <c r="K37" s="22"/>
      <c r="L37" s="22"/>
      <c r="M37" s="22"/>
      <c r="N37" s="22"/>
      <c r="O37" s="22"/>
      <c r="P37" s="22"/>
    </row>
    <row r="38" spans="1:16" ht="39" customHeight="1">
      <c r="A38" s="22"/>
      <c r="B38" s="35"/>
      <c r="C38" s="1147" t="s">
        <v>521</v>
      </c>
      <c r="D38" s="1148"/>
      <c r="E38" s="1149"/>
      <c r="F38" s="36">
        <v>1.1100000000000001</v>
      </c>
      <c r="G38" s="37">
        <v>1.05</v>
      </c>
      <c r="H38" s="37">
        <v>0.15</v>
      </c>
      <c r="I38" s="37">
        <v>0.33</v>
      </c>
      <c r="J38" s="38">
        <v>0.22</v>
      </c>
      <c r="K38" s="22"/>
      <c r="L38" s="22"/>
      <c r="M38" s="22"/>
      <c r="N38" s="22"/>
      <c r="O38" s="22"/>
      <c r="P38" s="22"/>
    </row>
    <row r="39" spans="1:16" ht="39" customHeight="1">
      <c r="A39" s="22"/>
      <c r="B39" s="35"/>
      <c r="C39" s="1147" t="s">
        <v>522</v>
      </c>
      <c r="D39" s="1148"/>
      <c r="E39" s="1149"/>
      <c r="F39" s="36">
        <v>0.01</v>
      </c>
      <c r="G39" s="37">
        <v>0.05</v>
      </c>
      <c r="H39" s="37">
        <v>0.03</v>
      </c>
      <c r="I39" s="37">
        <v>0.02</v>
      </c>
      <c r="J39" s="38">
        <v>0.03</v>
      </c>
      <c r="K39" s="22"/>
      <c r="L39" s="22"/>
      <c r="M39" s="22"/>
      <c r="N39" s="22"/>
      <c r="O39" s="22"/>
      <c r="P39" s="22"/>
    </row>
    <row r="40" spans="1:16" ht="39" customHeight="1">
      <c r="A40" s="22"/>
      <c r="B40" s="35"/>
      <c r="C40" s="1147" t="s">
        <v>523</v>
      </c>
      <c r="D40" s="1148"/>
      <c r="E40" s="1149"/>
      <c r="F40" s="36">
        <v>0</v>
      </c>
      <c r="G40" s="37">
        <v>0</v>
      </c>
      <c r="H40" s="37">
        <v>0.01</v>
      </c>
      <c r="I40" s="37">
        <v>0</v>
      </c>
      <c r="J40" s="38">
        <v>0.02</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524</v>
      </c>
      <c r="D42" s="1148"/>
      <c r="E42" s="1149"/>
      <c r="F42" s="36" t="s">
        <v>472</v>
      </c>
      <c r="G42" s="37" t="s">
        <v>472</v>
      </c>
      <c r="H42" s="37" t="s">
        <v>472</v>
      </c>
      <c r="I42" s="37" t="s">
        <v>472</v>
      </c>
      <c r="J42" s="38" t="s">
        <v>472</v>
      </c>
      <c r="K42" s="22"/>
      <c r="L42" s="22"/>
      <c r="M42" s="22"/>
      <c r="N42" s="22"/>
      <c r="O42" s="22"/>
      <c r="P42" s="22"/>
    </row>
    <row r="43" spans="1:16" ht="39" customHeight="1" thickBot="1">
      <c r="A43" s="22"/>
      <c r="B43" s="40"/>
      <c r="C43" s="1150" t="s">
        <v>525</v>
      </c>
      <c r="D43" s="1151"/>
      <c r="E43" s="1152"/>
      <c r="F43" s="41">
        <v>0</v>
      </c>
      <c r="G43" s="42">
        <v>0</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3" t="s">
        <v>10</v>
      </c>
      <c r="C45" s="1164"/>
      <c r="D45" s="58"/>
      <c r="E45" s="1169" t="s">
        <v>11</v>
      </c>
      <c r="F45" s="1169"/>
      <c r="G45" s="1169"/>
      <c r="H45" s="1169"/>
      <c r="I45" s="1169"/>
      <c r="J45" s="1170"/>
      <c r="K45" s="59">
        <v>770</v>
      </c>
      <c r="L45" s="60">
        <v>772</v>
      </c>
      <c r="M45" s="60">
        <v>745</v>
      </c>
      <c r="N45" s="60">
        <v>724</v>
      </c>
      <c r="O45" s="61">
        <v>749</v>
      </c>
      <c r="P45" s="48"/>
      <c r="Q45" s="48"/>
      <c r="R45" s="48"/>
      <c r="S45" s="48"/>
      <c r="T45" s="48"/>
      <c r="U45" s="48"/>
    </row>
    <row r="46" spans="1:21" ht="30.75" customHeight="1">
      <c r="A46" s="48"/>
      <c r="B46" s="1165"/>
      <c r="C46" s="1166"/>
      <c r="D46" s="62"/>
      <c r="E46" s="1157" t="s">
        <v>12</v>
      </c>
      <c r="F46" s="1157"/>
      <c r="G46" s="1157"/>
      <c r="H46" s="1157"/>
      <c r="I46" s="1157"/>
      <c r="J46" s="1158"/>
      <c r="K46" s="63" t="s">
        <v>472</v>
      </c>
      <c r="L46" s="64" t="s">
        <v>472</v>
      </c>
      <c r="M46" s="64" t="s">
        <v>472</v>
      </c>
      <c r="N46" s="64" t="s">
        <v>472</v>
      </c>
      <c r="O46" s="65" t="s">
        <v>472</v>
      </c>
      <c r="P46" s="48"/>
      <c r="Q46" s="48"/>
      <c r="R46" s="48"/>
      <c r="S46" s="48"/>
      <c r="T46" s="48"/>
      <c r="U46" s="48"/>
    </row>
    <row r="47" spans="1:21" ht="30.75" customHeight="1">
      <c r="A47" s="48"/>
      <c r="B47" s="1165"/>
      <c r="C47" s="1166"/>
      <c r="D47" s="62"/>
      <c r="E47" s="1157" t="s">
        <v>13</v>
      </c>
      <c r="F47" s="1157"/>
      <c r="G47" s="1157"/>
      <c r="H47" s="1157"/>
      <c r="I47" s="1157"/>
      <c r="J47" s="1158"/>
      <c r="K47" s="63" t="s">
        <v>472</v>
      </c>
      <c r="L47" s="64" t="s">
        <v>472</v>
      </c>
      <c r="M47" s="64" t="s">
        <v>472</v>
      </c>
      <c r="N47" s="64" t="s">
        <v>472</v>
      </c>
      <c r="O47" s="65" t="s">
        <v>472</v>
      </c>
      <c r="P47" s="48"/>
      <c r="Q47" s="48"/>
      <c r="R47" s="48"/>
      <c r="S47" s="48"/>
      <c r="T47" s="48"/>
      <c r="U47" s="48"/>
    </row>
    <row r="48" spans="1:21" ht="30.75" customHeight="1">
      <c r="A48" s="48"/>
      <c r="B48" s="1165"/>
      <c r="C48" s="1166"/>
      <c r="D48" s="62"/>
      <c r="E48" s="1157" t="s">
        <v>14</v>
      </c>
      <c r="F48" s="1157"/>
      <c r="G48" s="1157"/>
      <c r="H48" s="1157"/>
      <c r="I48" s="1157"/>
      <c r="J48" s="1158"/>
      <c r="K48" s="63">
        <v>7</v>
      </c>
      <c r="L48" s="64">
        <v>0</v>
      </c>
      <c r="M48" s="64">
        <v>0</v>
      </c>
      <c r="N48" s="64">
        <v>0</v>
      </c>
      <c r="O48" s="65">
        <v>1</v>
      </c>
      <c r="P48" s="48"/>
      <c r="Q48" s="48"/>
      <c r="R48" s="48"/>
      <c r="S48" s="48"/>
      <c r="T48" s="48"/>
      <c r="U48" s="48"/>
    </row>
    <row r="49" spans="1:21" ht="30.75" customHeight="1">
      <c r="A49" s="48"/>
      <c r="B49" s="1165"/>
      <c r="C49" s="1166"/>
      <c r="D49" s="62"/>
      <c r="E49" s="1157" t="s">
        <v>15</v>
      </c>
      <c r="F49" s="1157"/>
      <c r="G49" s="1157"/>
      <c r="H49" s="1157"/>
      <c r="I49" s="1157"/>
      <c r="J49" s="1158"/>
      <c r="K49" s="63">
        <v>53</v>
      </c>
      <c r="L49" s="64">
        <v>35</v>
      </c>
      <c r="M49" s="64">
        <v>37</v>
      </c>
      <c r="N49" s="64">
        <v>29</v>
      </c>
      <c r="O49" s="65">
        <v>22</v>
      </c>
      <c r="P49" s="48"/>
      <c r="Q49" s="48"/>
      <c r="R49" s="48"/>
      <c r="S49" s="48"/>
      <c r="T49" s="48"/>
      <c r="U49" s="48"/>
    </row>
    <row r="50" spans="1:21" ht="30.75" customHeight="1">
      <c r="A50" s="48"/>
      <c r="B50" s="1165"/>
      <c r="C50" s="1166"/>
      <c r="D50" s="62"/>
      <c r="E50" s="1157" t="s">
        <v>16</v>
      </c>
      <c r="F50" s="1157"/>
      <c r="G50" s="1157"/>
      <c r="H50" s="1157"/>
      <c r="I50" s="1157"/>
      <c r="J50" s="1158"/>
      <c r="K50" s="63">
        <v>19</v>
      </c>
      <c r="L50" s="64">
        <v>15</v>
      </c>
      <c r="M50" s="64">
        <v>11</v>
      </c>
      <c r="N50" s="64">
        <v>10</v>
      </c>
      <c r="O50" s="65">
        <v>10</v>
      </c>
      <c r="P50" s="48"/>
      <c r="Q50" s="48"/>
      <c r="R50" s="48"/>
      <c r="S50" s="48"/>
      <c r="T50" s="48"/>
      <c r="U50" s="48"/>
    </row>
    <row r="51" spans="1:21" ht="30.75" customHeight="1">
      <c r="A51" s="48"/>
      <c r="B51" s="1167"/>
      <c r="C51" s="1168"/>
      <c r="D51" s="66"/>
      <c r="E51" s="1157" t="s">
        <v>17</v>
      </c>
      <c r="F51" s="1157"/>
      <c r="G51" s="1157"/>
      <c r="H51" s="1157"/>
      <c r="I51" s="1157"/>
      <c r="J51" s="1158"/>
      <c r="K51" s="63">
        <v>0</v>
      </c>
      <c r="L51" s="64" t="s">
        <v>472</v>
      </c>
      <c r="M51" s="64" t="s">
        <v>472</v>
      </c>
      <c r="N51" s="64">
        <v>0</v>
      </c>
      <c r="O51" s="65" t="s">
        <v>472</v>
      </c>
      <c r="P51" s="48"/>
      <c r="Q51" s="48"/>
      <c r="R51" s="48"/>
      <c r="S51" s="48"/>
      <c r="T51" s="48"/>
      <c r="U51" s="48"/>
    </row>
    <row r="52" spans="1:21" ht="30.75" customHeight="1">
      <c r="A52" s="48"/>
      <c r="B52" s="1155" t="s">
        <v>18</v>
      </c>
      <c r="C52" s="1156"/>
      <c r="D52" s="66"/>
      <c r="E52" s="1157" t="s">
        <v>19</v>
      </c>
      <c r="F52" s="1157"/>
      <c r="G52" s="1157"/>
      <c r="H52" s="1157"/>
      <c r="I52" s="1157"/>
      <c r="J52" s="1158"/>
      <c r="K52" s="63">
        <v>460</v>
      </c>
      <c r="L52" s="64">
        <v>462</v>
      </c>
      <c r="M52" s="64">
        <v>465</v>
      </c>
      <c r="N52" s="64">
        <v>460</v>
      </c>
      <c r="O52" s="65">
        <v>497</v>
      </c>
      <c r="P52" s="48"/>
      <c r="Q52" s="48"/>
      <c r="R52" s="48"/>
      <c r="S52" s="48"/>
      <c r="T52" s="48"/>
      <c r="U52" s="48"/>
    </row>
    <row r="53" spans="1:21" ht="30.75" customHeight="1" thickBot="1">
      <c r="A53" s="48"/>
      <c r="B53" s="1159" t="s">
        <v>20</v>
      </c>
      <c r="C53" s="1160"/>
      <c r="D53" s="67"/>
      <c r="E53" s="1161" t="s">
        <v>21</v>
      </c>
      <c r="F53" s="1161"/>
      <c r="G53" s="1161"/>
      <c r="H53" s="1161"/>
      <c r="I53" s="1161"/>
      <c r="J53" s="1162"/>
      <c r="K53" s="68">
        <v>389</v>
      </c>
      <c r="L53" s="69">
        <v>360</v>
      </c>
      <c r="M53" s="69">
        <v>328</v>
      </c>
      <c r="N53" s="69">
        <v>303</v>
      </c>
      <c r="O53" s="70">
        <v>285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2015-04-15T05:57:54Z</cp:lastPrinted>
  <dcterms:created xsi:type="dcterms:W3CDTF">2015-02-17T05:58:34Z</dcterms:created>
  <dcterms:modified xsi:type="dcterms:W3CDTF">2015-05-07T14:05:38Z</dcterms:modified>
  <cp:category/>
</cp:coreProperties>
</file>