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tabRatio="8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<sst xmlns="http://schemas.openxmlformats.org/spreadsheetml/2006/main" count="1031" uniqueCount="555">
  <si>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</si>
  <si>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</si>
  <si>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</si>
  <si>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</si>
  <si>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</si>
  <si>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</si>
  <si>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</si>
  <si>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</si>
  <si>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</si>
  <si>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</si>
  <si>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</si>
  <si>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</si>
  <si>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</si>
  <si>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</si>
  <si>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</si>
  <si>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</si>
  <si>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</si>
  <si>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</si>
  <si>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</si>
  <si>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</si>
  <si>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</si>
  <si>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</si>
  <si>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</si>
  <si>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</si>
  <si>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</si>
  <si>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</si>
  <si>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</si>
  <si>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</si>
  <si>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</si>
  <si>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</si>
  <si>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</si>
  <si>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</si>
  <si>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</si>
  <si>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</si>
  <si>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</si>
  <si>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</si>
  <si>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</si>
  <si>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</si>
  <si>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</si>
  <si>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</si>
  <si>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</si>
  <si>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</si>
  <si>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</si>
  <si>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</si>
  <si>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</si>
  <si>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</si>
  <si>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</si>
  <si>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</si>
  <si>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</si>
  <si>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</si>
  <si>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</si>
  <si>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</si>
  <si>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</si>
  <si>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</si>
  <si>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</si>
  <si>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</si>
  <si>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</si>
  <si>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</si>
  <si>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</si>
  <si>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</si>
  <si>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</si>
  <si>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</si>
  <si>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</si>
  <si>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</si>
  <si>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</si>
  <si>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</si>
  <si>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</si>
  <si>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</si>
  <si>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</si>
  <si>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</si>
  <si>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</si>
  <si>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</si>
  <si>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</si>
  <si>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</si>
  <si>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</si>
  <si>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</si>
  <si>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</si>
  <si>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</si>
  <si>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</si>
  <si>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</si>
  <si>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</si>
  <si>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</si>
  <si>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</si>
  <si>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</si>
  <si>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</si>
  <si>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</si>
  <si>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</si>
  <si>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</si>
  <si>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</si>
  <si>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</si>
  <si>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</si>
  <si>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</si>
  <si>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</si>
  <si>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</si>
  <si>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</si>
  <si>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</si>
  <si>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</si>
  <si>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</si>
  <si>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</si>
  <si>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</si>
  <si>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</si>
  <si>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</si>
  <si>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</si>
  <si>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</si>
  <si>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</si>
  <si>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</si>
  <si>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</si>
  <si>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</si>
  <si>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</si>
  <si>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</si>
  <si>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</si>
  <si>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</si>
  <si>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</si>
  <si>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</si>
  <si>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</si>
  <si>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</si>
  <si>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</si>
  <si>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</si>
  <si>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</si>
  <si>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</si>
  <si>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</si>
  <si>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</si>
  <si>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</si>
  <si>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</si>
  <si>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</si>
  <si>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</si>
  <si>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</si>
  <si>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</si>
  <si>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</si>
  <si>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</si>
  <si>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</si>
  <si>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</si>
  <si>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</si>
  <si>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</si>
  <si>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</si>
  <si>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</si>
  <si>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</si>
  <si>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</si>
  <si>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</si>
  <si>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</si>
  <si>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</si>
  <si>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</si>
  <si>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</si>
  <si>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</si>
  <si>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</si>
  <si>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</si>
  <si>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</si>
  <si>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</si>
  <si>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</si>
  <si>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</si>
  <si>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</si>
  <si>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</si>
  <si>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</si>
  <si>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</si>
  <si>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</si>
  <si>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</si>
  <si>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</si>
  <si>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</si>
  <si>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</si>
  <si>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</si>
  <si>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</si>
  <si>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</si>
  <si>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</si>
  <si>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</si>
  <si>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</si>
  <si>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</si>
  <si>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</si>
  <si>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</si>
  <si>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</si>
  <si>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</si>
  <si>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</si>
  <si>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</si>
  <si>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</si>
  <si>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</si>
  <si>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</si>
  <si>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</si>
  <si>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</si>
  <si>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</si>
  <si>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</si>
  <si>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</si>
  <si>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</si>
  <si>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</si>
  <si>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</si>
  <si>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</si>
  <si>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</si>
  <si>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</si>
  <si>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</si>
  <si>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</si>
  <si>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</si>
  <si>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</si>
  <si>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</si>
  <si>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</si>
  <si>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</si>
  <si>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</si>
  <si>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</si>
  <si>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</si>
  <si>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</si>
  <si>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青森県五戸町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</si>
  <si>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</si>
  <si>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</si>
  <si>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</si>
  <si>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</si>
  <si>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</si>
  <si>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</si>
  <si>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</si>
  <si>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</si>
  <si>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</si>
  <si>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</si>
  <si>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</si>
  <si>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</si>
  <si>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</si>
  <si>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</si>
  <si>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</si>
  <si>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</si>
  <si>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</si>
  <si>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</si>
  <si>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</si>
  <si>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</si>
  <si>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</si>
  <si>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</si>
  <si>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</si>
  <si>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</si>
  <si>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</si>
  <si>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</si>
  <si>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</si>
  <si>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</si>
  <si>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</si>
  <si>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</si>
  <si>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</si>
  <si>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</si>
  <si>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</si>
  <si>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</si>
  <si>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</si>
  <si>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</si>
  <si>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</si>
  <si>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</si>
  <si>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</si>
  <si>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</si>
  <si>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</si>
  <si>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</si>
  <si>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</si>
  <si>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</si>
  <si>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</si>
  <si>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</si>
  <si>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</si>
  <si>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</si>
  <si>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</si>
  <si>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</si>
  <si>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</si>
  <si>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</si>
  <si>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</si>
  <si>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</si>
  <si>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</si>
  <si>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</si>
  <si>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</si>
  <si>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</si>
  <si>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</si>
  <si>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</si>
  <si>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</si>
  <si>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</si>
  <si>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</si>
  <si>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</si>
  <si>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</si>
  <si>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</si>
  <si>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</si>
  <si>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</si>
  <si>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</si>
  <si>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</si>
  <si>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</si>
  <si>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</si>
  <si>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</si>
  <si>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</si>
  <si>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</si>
  <si>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</si>
  <si>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</si>
  <si>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</si>
  <si>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</si>
  <si>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</si>
  <si>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</si>
  <si>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</si>
  <si>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</si>
  <si>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</si>
  <si>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</si>
  <si>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</si>
  <si>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</si>
  <si>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</si>
  <si>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</si>
  <si>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</si>
  <si>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</si>
  <si>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</si>
  <si>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</si>
  <si>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</si>
  <si>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</si>
  <si>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</si>
  <si>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</si>
  <si>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</si>
  <si>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</si>
  <si>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</si>
  <si>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</si>
  <si>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</si>
  <si>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</si>
  <si>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</si>
  <si>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</si>
  <si>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</si>
  <si>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</si>
  <si>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</si>
  <si>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</si>
  <si>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</si>
  <si>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</si>
  <si>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</si>
  <si>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</si>
  <si>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</si>
  <si>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</si>
  <si>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</si>
  <si>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</si>
  <si>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</si>
  <si>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</si>
  <si>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</si>
  <si>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</si>
  <si>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</si>
  <si>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</si>
  <si>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</si>
  <si>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</si>
  <si>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</si>
  <si>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</si>
  <si>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</si>
  <si>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</si>
  <si>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</si>
  <si>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</si>
  <si>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</si>
  <si>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</si>
  <si>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</si>
  <si>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</si>
  <si>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</si>
  <si>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</si>
  <si>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</si>
  <si>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</si>
  <si>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</si>
  <si>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</si>
  <si>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</si>
  <si>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</si>
  <si>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</si>
  <si>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</si>
  <si>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</si>
  <si>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</si>
  <si>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</si>
  <si>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</si>
  <si>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青森県五戸町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</si>
  <si>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</si>
  <si>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</si>
  <si>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</si>
  <si>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</si>
  <si>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</si>
  <si>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</si>
  <si>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</si>
  <si>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</si>
  <si>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</si>
  <si>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</si>
  <si>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</si>
  <si>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</si>
  <si>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</si>
  <si>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</si>
  <si>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</si>
  <si>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</si>
  <si>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</si>
  <si>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</si>
  <si>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</si>
  <si>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</si>
  <si>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</si>
  <si>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</si>
  <si>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</si>
  <si>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</si>
  <si>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</si>
  <si>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</si>
  <si>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</si>
  <si>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</si>
  <si>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</si>
  <si>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</si>
  <si>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</si>
  <si>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</si>
  <si>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</si>
  <si>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</si>
  <si>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</si>
  <si>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介護保険事業（保険事業勘定）</t>
    <phoneticPr fontId="5"/>
  </si>
  <si>
    <t>後期高齢者医療事業</t>
    <phoneticPr fontId="5"/>
  </si>
  <si>
    <t>五戸町病院事業会計</t>
    <phoneticPr fontId="5"/>
  </si>
  <si>
    <t>法適用企業</t>
    <phoneticPr fontId="5"/>
  </si>
  <si>
    <t>下水道事業特別会計</t>
    <phoneticPr fontId="5"/>
  </si>
  <si>
    <t>法非適用企業</t>
    <phoneticPr fontId="5"/>
  </si>
  <si>
    <t>農業集落排水処理施設事業特別会計</t>
    <phoneticPr fontId="5"/>
  </si>
  <si>
    <t>簡易水道事業特別会計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</si>
  <si>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</si>
  <si>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</si>
  <si>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</si>
  <si>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</si>
  <si>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</si>
  <si>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</si>
  <si>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</si>
  <si>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</si>
  <si>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</si>
  <si>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</si>
  <si>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</si>
  <si>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</si>
  <si>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</si>
  <si>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</si>
  <si>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</si>
  <si>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</si>
  <si>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</si>
  <si>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</si>
  <si>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</si>
  <si>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</si>
  <si>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</si>
  <si>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</si>
  <si>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</si>
  <si>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</si>
  <si>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</si>
  <si>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</si>
  <si>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</si>
  <si>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</si>
  <si>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</si>
  <si>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</si>
  <si>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</si>
  <si>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</si>
  <si>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</si>
  <si>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</si>
  <si>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</si>
  <si>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</si>
  <si>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</si>
  <si>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</si>
  <si>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</si>
  <si>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</si>
  <si>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</si>
  <si>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</si>
  <si>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</si>
  <si>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</si>
  <si>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</si>
  <si>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</si>
  <si>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</si>
  <si>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</si>
  <si>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</si>
  <si>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</si>
  <si>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</si>
  <si>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</si>
  <si>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</si>
  <si>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</si>
  <si>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</si>
  <si>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</si>
  <si>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</si>
  <si>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</si>
  <si>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</si>
  <si>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</si>
  <si>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</si>
  <si>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</si>
  <si>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</si>
  <si>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</si>
  <si>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</si>
  <si>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</si>
  <si>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</si>
  <si>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</si>
  <si>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</si>
  <si>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</si>
  <si>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</si>
  <si>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</si>
  <si>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</si>
  <si>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</si>
  <si>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</si>
  <si>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</si>
  <si>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</si>
  <si>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</si>
  <si>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</si>
  <si>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</si>
  <si>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</si>
  <si>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</si>
  <si>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</si>
  <si>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</si>
  <si>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</si>
  <si>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</si>
  <si>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</si>
  <si>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</si>
  <si>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</si>
  <si>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</si>
  <si>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</si>
  <si>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</si>
  <si>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</si>
  <si>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</si>
  <si>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</si>
  <si>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</si>
  <si>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</si>
  <si>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</si>
  <si>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</si>
  <si>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</si>
  <si>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</si>
  <si>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</si>
  <si>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</si>
  <si>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</si>
  <si>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</si>
  <si>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</si>
  <si>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</si>
  <si>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</si>
  <si>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</si>
  <si>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</si>
  <si>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</si>
  <si>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</si>
  <si>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</si>
  <si>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</si>
  <si>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</si>
  <si>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</si>
  <si>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</si>
  <si>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</si>
  <si>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</si>
  <si>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</si>
  <si>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</si>
  <si>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</si>
  <si>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</si>
  <si>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</si>
  <si>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</si>
  <si>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</si>
  <si>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</si>
  <si>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</si>
  <si>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</si>
  <si>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</si>
  <si>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</si>
  <si>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</si>
  <si>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</si>
  <si>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</si>
  <si>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</si>
  <si>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0.17</t>
  </si>
  <si>
    <t>一般会計</t>
  </si>
  <si>
    <t>介護保険事業（保険事業勘定）</t>
  </si>
  <si>
    <t>国民健康保険事業（事業勘定）</t>
  </si>
  <si>
    <t>住宅用地造成事業等特別会計</t>
  </si>
  <si>
    <t>下水道事業特別会計</t>
  </si>
  <si>
    <t>ケーブルテレビ事業</t>
  </si>
  <si>
    <t>簡易水道事業特別会計</t>
  </si>
  <si>
    <t>後期高齢者医療事業</t>
  </si>
  <si>
    <t>その他会計（赤字）</t>
  </si>
  <si>
    <t>その他会計（黒字）</t>
  </si>
  <si>
    <t>（公財）五戸町スポーツ振興公社</t>
    <rPh sb="1" eb="2">
      <t>コウ</t>
    </rPh>
    <rPh sb="2" eb="3">
      <t>ザイ</t>
    </rPh>
    <rPh sb="4" eb="7">
      <t>ゴノヘマチ</t>
    </rPh>
    <rPh sb="11" eb="13">
      <t>シンコウ</t>
    </rPh>
    <rPh sb="13" eb="15">
      <t>コウシャ</t>
    </rPh>
    <phoneticPr fontId="2"/>
  </si>
  <si>
    <t>（株）倉石地域振興公社</t>
    <rPh sb="1" eb="2">
      <t>カブ</t>
    </rPh>
    <rPh sb="3" eb="5">
      <t>クライシ</t>
    </rPh>
    <rPh sb="5" eb="7">
      <t>チイキ</t>
    </rPh>
    <rPh sb="7" eb="9">
      <t>シンコウ</t>
    </rPh>
    <rPh sb="9" eb="11">
      <t>コウシャ</t>
    </rPh>
    <phoneticPr fontId="2"/>
  </si>
  <si>
    <t>南部バス（株）</t>
    <rPh sb="0" eb="2">
      <t>ナンブ</t>
    </rPh>
    <rPh sb="5" eb="6">
      <t>カブ</t>
    </rPh>
    <phoneticPr fontId="2"/>
  </si>
  <si>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</si>
  <si>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</si>
  <si>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</si>
  <si>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</si>
  <si>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田子高原広域事務組合</t>
    <rPh sb="0" eb="2">
      <t>タッコ</t>
    </rPh>
    <rPh sb="2" eb="4">
      <t>コウゲン</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</si>
  <si>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</si>
  <si>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</si>
  <si>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</si>
  <si>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</si>
  <si>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三戸郡福祉事務組合</t>
    <rPh sb="0" eb="3">
      <t>サンノヘグン</t>
    </rPh>
    <rPh sb="3" eb="5">
      <t>フクシ</t>
    </rPh>
    <rPh sb="5" eb="7">
      <t>ジム</t>
    </rPh>
    <rPh sb="7" eb="9">
      <t>クミアイ</t>
    </rPh>
    <phoneticPr fontId="2"/>
  </si>
  <si>
    <t>-</t>
    <phoneticPr fontId="2"/>
  </si>
  <si>
    <t>-</t>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</si>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</sst>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99018</c:v>
                </c:pt>
                <c:pt idx="1">
                  <c:v>76490</c:v>
                </c:pt>
                <c:pt idx="2">
                  <c:v>64177</c:v>
                </c:pt>
                <c:pt idx="3">
                  <c:v>169438</c:v>
                </c:pt>
                <c:pt idx="4">
                  <c:v>79639</c:v>
                </c:pt>
              </c:numCache>
            </c:numRef>
          </c:val>
          <c:smooth val="0"/>
        </c:ser>
        <c:dLbls>
          <c:showLegendKey val="0"/>
          <c:showVal val="0"/>
          <c:showCatName val="0"/>
          <c:showSerName val="0"/>
          <c:showPercent val="0"/>
          <c:showBubbleSize val="0"/>
        </c:dLbls>
        <c:marker val="1"/>
        <c:smooth val="0"/>
        <c:axId val="228069536"/>
        <c:axId val="228069144"/>
      </c:lineChart>
      <c:catAx>
        <c:axId val="22806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069144"/>
        <c:crosses val="autoZero"/>
        <c:auto val="1"/>
        <c:lblAlgn val="ctr"/>
        <c:lblOffset val="100"/>
        <c:tickLblSkip val="1"/>
        <c:tickMarkSkip val="1"/>
        <c:noMultiLvlLbl val="0"/>
      </c:catAx>
      <c:valAx>
        <c:axId val="2280691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06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2.52</c:v>
                </c:pt>
                <c:pt idx="1">
                  <c:v>2.82</c:v>
                </c:pt>
                <c:pt idx="2">
                  <c:v>4.42</c:v>
                </c:pt>
                <c:pt idx="3">
                  <c:v>3.81</c:v>
                </c:pt>
                <c:pt idx="4">
                  <c:v>4.68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9.66</c:v>
                </c:pt>
                <c:pt idx="1">
                  <c:v>13.74</c:v>
                </c:pt>
                <c:pt idx="2">
                  <c:v>15.62</c:v>
                </c:pt>
                <c:pt idx="3">
                  <c:v>19.170000000000002</c:v>
                </c:pt>
                <c:pt idx="4">
                  <c:v>21.9</c:v>
                </c:pt>
              </c:numCache>
            </c:numRef>
          </c:val>
        </c:ser>
        <c:dLbls>
          <c:showLegendKey val="0"/>
          <c:showVal val="0"/>
          <c:showCatName val="0"/>
          <c:showSerName val="0"/>
          <c:showPercent val="0"/>
          <c:showBubbleSize val="0"/>
        </c:dLbls>
        <c:gapWidth val="250"/>
        <c:overlap val="100"/>
        <c:axId val="453959824"/>
        <c:axId val="453960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3.33</c:v>
                </c:pt>
                <c:pt idx="1">
                  <c:v>2</c:v>
                </c:pt>
                <c:pt idx="2">
                  <c:v>3.29</c:v>
                </c:pt>
                <c:pt idx="3">
                  <c:v>0.6</c:v>
                </c:pt>
                <c:pt idx="4">
                  <c:v>-0.17</c:v>
                </c:pt>
              </c:numCache>
            </c:numRef>
          </c:val>
          <c:smooth val="0"/>
        </c:ser>
        <c:dLbls>
          <c:showLegendKey val="0"/>
          <c:showVal val="0"/>
          <c:showCatName val="0"/>
          <c:showSerName val="0"/>
          <c:showPercent val="0"/>
          <c:showBubbleSize val="0"/>
        </c:dLbls>
        <c:marker val="1"/>
        <c:smooth val="0"/>
        <c:axId val="453959824"/>
        <c:axId val="453960216"/>
      </c:lineChart>
      <c:catAx>
        <c:axId val="45395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3960216"/>
        <c:crosses val="autoZero"/>
        <c:auto val="1"/>
        <c:lblAlgn val="ctr"/>
        <c:lblOffset val="100"/>
        <c:tickLblSkip val="1"/>
        <c:tickMarkSkip val="1"/>
        <c:noMultiLvlLbl val="0"/>
      </c:catAx>
      <c:valAx>
        <c:axId val="453960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95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7.0000000000000007E-2</c:v>
                </c:pt>
                <c:pt idx="4">
                  <c:v>#N/A</c:v>
                </c:pt>
                <c:pt idx="5">
                  <c:v>7.0000000000000007E-2</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0.02</c:v>
                </c:pt>
                <c:pt idx="4">
                  <c:v>#N/A</c:v>
                </c:pt>
                <c:pt idx="5">
                  <c:v>0.06</c:v>
                </c:pt>
                <c:pt idx="6">
                  <c:v>#N/A</c:v>
                </c:pt>
                <c:pt idx="7">
                  <c:v>7.0000000000000007E-2</c:v>
                </c:pt>
                <c:pt idx="8">
                  <c:v>#N/A</c:v>
                </c:pt>
                <c:pt idx="9">
                  <c:v>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0.13</c:v>
                </c:pt>
                <c:pt idx="4">
                  <c:v>#N/A</c:v>
                </c:pt>
                <c:pt idx="5">
                  <c:v>0.09</c:v>
                </c:pt>
                <c:pt idx="6">
                  <c:v>#N/A</c:v>
                </c:pt>
                <c:pt idx="7">
                  <c:v>0.14000000000000001</c:v>
                </c:pt>
                <c:pt idx="8">
                  <c:v>#N/A</c:v>
                </c:pt>
                <c:pt idx="9">
                  <c:v>0.02</c:v>
                </c:pt>
              </c:numCache>
            </c:numRef>
          </c:val>
        </c:ser>
        <c:ser>
          <c:idx val="4"/>
          <c:order val="4"/>
          <c:tx>
            <c:strRef>
              <c:f>データシート!$A$31</c:f>
              <c:strCache>
                <c:ptCount val="1"/>
                <c:pt idx="0">
                  <c:v>ケーブルテレビ事業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0.03</c:v>
                </c:pt>
                <c:pt idx="4">
                  <c:v>#N/A</c:v>
                </c:pt>
                <c:pt idx="5">
                  <c:v>0.02</c:v>
                </c:pt>
                <c:pt idx="6">
                  <c:v>#N/A</c:v>
                </c:pt>
                <c:pt idx="7">
                  <c:v>0.02</c:v>
                </c:pt>
                <c:pt idx="8">
                  <c:v>#N/A</c:v>
                </c:pt>
                <c:pt idx="9">
                  <c:v>0.03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0.11</c:v>
                </c:pt>
                <c:pt idx="4">
                  <c:v>#N/A</c:v>
                </c:pt>
                <c:pt idx="5">
                  <c:v>0.11</c:v>
                </c:pt>
                <c:pt idx="6">
                  <c:v>#N/A</c:v>
                </c:pt>
                <c:pt idx="7">
                  <c:v>0.02</c:v>
                </c:pt>
                <c:pt idx="8">
                  <c:v>#N/A</c:v>
                </c:pt>
                <c:pt idx="9">
                  <c:v>0.03</c:v>
                </c:pt>
              </c:numCache>
            </c:numRef>
          </c:val>
        </c:ser>
        <c:ser>
          <c:idx val="6"/>
          <c:order val="6"/>
          <c:tx>
            <c:strRef>
              <c:f>データシート!$A$33</c:f>
              <c:strCache>
                <c:ptCount val="1"/>
                <c:pt idx="0">
                  <c:v>住宅用地造成事業等特別会計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c:v>
                </c:pt>
                <c:pt idx="2">
                  <c:v>#N/A</c:v>
                </c:pt>
                <c:pt idx="3">
                  <c:v>0.68</c:v>
                </c:pt>
                <c:pt idx="4">
                  <c:v>#N/A</c:v>
                </c:pt>
                <c:pt idx="5">
                  <c:v>0.66</c:v>
                </c:pt>
                <c:pt idx="6">
                  <c:v>#N/A</c:v>
                </c:pt>
                <c:pt idx="7">
                  <c:v>0.22</c:v>
                </c:pt>
                <c:pt idx="8">
                  <c:v>#N/A</c:v>
                </c:pt>
                <c:pt idx="9">
                  <c:v>0.19</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0.65</c:v>
                </c:pt>
                <c:pt idx="2">
                  <c:v>#N/A</c:v>
                </c:pt>
                <c:pt idx="3">
                  <c:v>1.4</c:v>
                </c:pt>
                <c:pt idx="4">
                  <c:v>#N/A</c:v>
                </c:pt>
                <c:pt idx="5">
                  <c:v>1.05</c:v>
                </c:pt>
                <c:pt idx="6">
                  <c:v>#N/A</c:v>
                </c:pt>
                <c:pt idx="7">
                  <c:v>0.86</c:v>
                </c:pt>
                <c:pt idx="8">
                  <c:v>#N/A</c:v>
                </c:pt>
                <c:pt idx="9">
                  <c:v>1.71</c:v>
                </c:pt>
              </c:numCache>
            </c:numRef>
          </c:val>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1.48</c:v>
                </c:pt>
                <c:pt idx="2">
                  <c:v>#N/A</c:v>
                </c:pt>
                <c:pt idx="3">
                  <c:v>1.94</c:v>
                </c:pt>
                <c:pt idx="4">
                  <c:v>#N/A</c:v>
                </c:pt>
                <c:pt idx="5">
                  <c:v>2.0699999999999998</c:v>
                </c:pt>
                <c:pt idx="6">
                  <c:v>#N/A</c:v>
                </c:pt>
                <c:pt idx="7">
                  <c:v>2.2200000000000002</c:v>
                </c:pt>
                <c:pt idx="8">
                  <c:v>#N/A</c:v>
                </c:pt>
                <c:pt idx="9">
                  <c:v>1.85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2.5099999999999998</c:v>
                </c:pt>
                <c:pt idx="2">
                  <c:v>#N/A</c:v>
                </c:pt>
                <c:pt idx="3">
                  <c:v>2.78</c:v>
                </c:pt>
                <c:pt idx="4">
                  <c:v>#N/A</c:v>
                </c:pt>
                <c:pt idx="5">
                  <c:v>4.38</c:v>
                </c:pt>
                <c:pt idx="6">
                  <c:v>#N/A</c:v>
                </c:pt>
                <c:pt idx="7">
                  <c:v>3.78</c:v>
                </c:pt>
                <c:pt idx="8">
                  <c:v>#N/A</c:v>
                </c:pt>
                <c:pt idx="9">
                  <c:v>4.6399999999999997</c:v>
                </c:pt>
              </c:numCache>
            </c:numRef>
          </c:val>
        </c:ser>
        <c:dLbls>
          <c:showLegendKey val="0"/>
          <c:showVal val="0"/>
          <c:showCatName val="0"/>
          <c:showSerName val="0"/>
          <c:showPercent val="0"/>
          <c:showBubbleSize val="0"/>
        </c:dLbls>
        <c:gapWidth val="150"/>
        <c:overlap val="100"/>
        <c:axId val="453961000"/>
        <c:axId val="453961392"/>
      </c:barChart>
      <c:catAx>
        <c:axId val="45396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961392"/>
        <c:crosses val="autoZero"/>
        <c:auto val="1"/>
        <c:lblAlgn val="ctr"/>
        <c:lblOffset val="100"/>
        <c:tickLblSkip val="1"/>
        <c:tickMarkSkip val="1"/>
        <c:noMultiLvlLbl val="0"/>
      </c:catAx>
      <c:valAx>
        <c:axId val="45396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961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1151</c:v>
                </c:pt>
                <c:pt idx="5">
                  <c:v>1129</c:v>
                </c:pt>
                <c:pt idx="8">
                  <c:v>1179</c:v>
                </c:pt>
                <c:pt idx="11">
                  <c:v>1175</c:v>
                </c:pt>
                <c:pt idx="14">
                  <c:v>1201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102</c:v>
                </c:pt>
                <c:pt idx="3">
                  <c:v>96</c:v>
                </c:pt>
                <c:pt idx="6">
                  <c:v>100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24</c:v>
                </c:pt>
                <c:pt idx="6">
                  <c:v>14</c:v>
                </c:pt>
                <c:pt idx="9">
                  <c:v>18</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554</c:v>
                </c:pt>
                <c:pt idx="3">
                  <c:v>552</c:v>
                </c:pt>
                <c:pt idx="6">
                  <c:v>525</c:v>
                </c:pt>
                <c:pt idx="9">
                  <c:v>540</c:v>
                </c:pt>
                <c:pt idx="12">
                  <c:v>569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1523</c:v>
                </c:pt>
                <c:pt idx="3">
                  <c:v>1454</c:v>
                </c:pt>
                <c:pt idx="6">
                  <c:v>1404</c:v>
                </c:pt>
                <c:pt idx="9">
                  <c:v>1331</c:v>
                </c:pt>
                <c:pt idx="12">
                  <c:v>1245</c:v>
                </c:pt>
              </c:numCache>
            </c:numRef>
          </c:val>
        </c:ser>
        <c:dLbls>
          <c:showLegendKey val="0"/>
          <c:showVal val="0"/>
          <c:showCatName val="0"/>
          <c:showSerName val="0"/>
          <c:showPercent val="0"/>
          <c:showBubbleSize val="0"/>
        </c:dLbls>
        <c:gapWidth val="100"/>
        <c:overlap val="100"/>
        <c:axId val="453962176"/>
        <c:axId val="453962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1072</c:v>
                </c:pt>
                <c:pt idx="2">
                  <c:v>#N/A</c:v>
                </c:pt>
                <c:pt idx="3">
                  <c:v>#N/A</c:v>
                </c:pt>
                <c:pt idx="4">
                  <c:v>997</c:v>
                </c:pt>
                <c:pt idx="5">
                  <c:v>#N/A</c:v>
                </c:pt>
                <c:pt idx="6">
                  <c:v>#N/A</c:v>
                </c:pt>
                <c:pt idx="7">
                  <c:v>864</c:v>
                </c:pt>
                <c:pt idx="8">
                  <c:v>#N/A</c:v>
                </c:pt>
                <c:pt idx="9">
                  <c:v>#N/A</c:v>
                </c:pt>
                <c:pt idx="10">
                  <c:v>714</c:v>
                </c:pt>
                <c:pt idx="11">
                  <c:v>#N/A</c:v>
                </c:pt>
                <c:pt idx="12">
                  <c:v>#N/A</c:v>
                </c:pt>
                <c:pt idx="13">
                  <c:v>633</c:v>
                </c:pt>
                <c:pt idx="14">
                  <c:v>#N/A</c:v>
                </c:pt>
              </c:numCache>
            </c:numRef>
          </c:val>
          <c:smooth val="0"/>
        </c:ser>
        <c:dLbls>
          <c:showLegendKey val="0"/>
          <c:showVal val="0"/>
          <c:showCatName val="0"/>
          <c:showSerName val="0"/>
          <c:showPercent val="0"/>
          <c:showBubbleSize val="0"/>
        </c:dLbls>
        <c:marker val="1"/>
        <c:smooth val="0"/>
        <c:axId val="453962176"/>
        <c:axId val="453962568"/>
      </c:lineChart>
      <c:catAx>
        <c:axId val="4539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962568"/>
        <c:crosses val="autoZero"/>
        <c:auto val="1"/>
        <c:lblAlgn val="ctr"/>
        <c:lblOffset val="100"/>
        <c:tickLblSkip val="1"/>
        <c:tickMarkSkip val="1"/>
        <c:noMultiLvlLbl val="0"/>
      </c:catAx>
      <c:valAx>
        <c:axId val="453962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96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11303</c:v>
                </c:pt>
                <c:pt idx="5">
                  <c:v>11434</c:v>
                </c:pt>
                <c:pt idx="8">
                  <c:v>11466</c:v>
                </c:pt>
                <c:pt idx="11">
                  <c:v>12193</c:v>
                </c:pt>
                <c:pt idx="14">
                  <c:v>11989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591</c:v>
                </c:pt>
                <c:pt idx="5">
                  <c:v>495</c:v>
                </c:pt>
                <c:pt idx="8">
                  <c:v>451</c:v>
                </c:pt>
                <c:pt idx="11">
                  <c:v>444</c:v>
                </c:pt>
                <c:pt idx="14">
                  <c:v>495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1185</c:v>
                </c:pt>
                <c:pt idx="5">
                  <c:v>1439</c:v>
                </c:pt>
                <c:pt idx="8">
                  <c:v>1674</c:v>
                </c:pt>
                <c:pt idx="11">
                  <c:v>2065</c:v>
                </c:pt>
                <c:pt idx="14">
                  <c:v>2174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1651</c:v>
                </c:pt>
                <c:pt idx="3">
                  <c:v>1471</c:v>
                </c:pt>
                <c:pt idx="6">
                  <c:v>1470</c:v>
                </c:pt>
                <c:pt idx="9">
                  <c:v>1379</c:v>
                </c:pt>
                <c:pt idx="12">
                  <c:v>1179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174</c:v>
                </c:pt>
                <c:pt idx="3">
                  <c:v>182</c:v>
                </c:pt>
                <c:pt idx="6">
                  <c:v>164</c:v>
                </c:pt>
                <c:pt idx="9">
                  <c:v>149</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6683</c:v>
                </c:pt>
                <c:pt idx="3">
                  <c:v>6346</c:v>
                </c:pt>
                <c:pt idx="6">
                  <c:v>5886</c:v>
                </c:pt>
                <c:pt idx="9">
                  <c:v>5627</c:v>
                </c:pt>
                <c:pt idx="12">
                  <c:v>5437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221</c:v>
                </c:pt>
                <c:pt idx="3">
                  <c:v>113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10368</c:v>
                </c:pt>
                <c:pt idx="3">
                  <c:v>10387</c:v>
                </c:pt>
                <c:pt idx="6">
                  <c:v>10358</c:v>
                </c:pt>
                <c:pt idx="9">
                  <c:v>11046</c:v>
                </c:pt>
                <c:pt idx="12">
                  <c:v>11265</c:v>
                </c:pt>
              </c:numCache>
            </c:numRef>
          </c:val>
        </c:ser>
        <c:dLbls>
          <c:showLegendKey val="0"/>
          <c:showVal val="0"/>
          <c:showCatName val="0"/>
          <c:showSerName val="0"/>
          <c:showPercent val="0"/>
          <c:showBubbleSize val="0"/>
        </c:dLbls>
        <c:gapWidth val="100"/>
        <c:overlap val="100"/>
        <c:axId val="456726592"/>
        <c:axId val="456726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6017</c:v>
                </c:pt>
                <c:pt idx="2">
                  <c:v>#N/A</c:v>
                </c:pt>
                <c:pt idx="3">
                  <c:v>#N/A</c:v>
                </c:pt>
                <c:pt idx="4">
                  <c:v>5130</c:v>
                </c:pt>
                <c:pt idx="5">
                  <c:v>#N/A</c:v>
                </c:pt>
                <c:pt idx="6">
                  <c:v>#N/A</c:v>
                </c:pt>
                <c:pt idx="7">
                  <c:v>4286</c:v>
                </c:pt>
                <c:pt idx="8">
                  <c:v>#N/A</c:v>
                </c:pt>
                <c:pt idx="9">
                  <c:v>#N/A</c:v>
                </c:pt>
                <c:pt idx="10">
                  <c:v>3500</c:v>
                </c:pt>
                <c:pt idx="11">
                  <c:v>#N/A</c:v>
                </c:pt>
                <c:pt idx="12">
                  <c:v>#N/A</c:v>
                </c:pt>
                <c:pt idx="13">
                  <c:v>3372</c:v>
                </c:pt>
                <c:pt idx="14">
                  <c:v>#N/A</c:v>
                </c:pt>
              </c:numCache>
            </c:numRef>
          </c:val>
          <c:smooth val="0"/>
        </c:ser>
        <c:dLbls>
          <c:showLegendKey val="0"/>
          <c:showVal val="0"/>
          <c:showCatName val="0"/>
          <c:showSerName val="0"/>
          <c:showPercent val="0"/>
          <c:showBubbleSize val="0"/>
        </c:dLbls>
        <c:marker val="1"/>
        <c:smooth val="0"/>
        <c:axId val="456726592"/>
        <c:axId val="456726984"/>
      </c:lineChart>
      <c:catAx>
        <c:axId val="45672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6726984"/>
        <c:crosses val="autoZero"/>
        <c:auto val="1"/>
        <c:lblAlgn val="ctr"/>
        <c:lblOffset val="100"/>
        <c:tickLblSkip val="1"/>
        <c:tickMarkSkip val="1"/>
        <c:noMultiLvlLbl val="0"/>
      </c:catAx>
      <c:valAx>
        <c:axId val="456726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72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18,538
18,492
177.67
10,142,380
9,834,835
294,364
6,295,609
11,265,347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65.6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0.27</a:t>
          </a:r>
          <a:r>
            <a:rPr kumimoji="1" lang="ja-JP" altLang="en-US" sz="1300">
              <a:latin typeface="ＭＳ Ｐゴシック"/>
            </a:rPr>
            <a:t>は、類似団体内では中位であり、歳入の</a:t>
          </a:r>
          <a:r>
            <a:rPr kumimoji="1" lang="en-US" altLang="ja-JP" sz="1300">
              <a:latin typeface="ＭＳ Ｐゴシック"/>
            </a:rPr>
            <a:t>48.6</a:t>
          </a:r>
          <a:r>
            <a:rPr kumimoji="1" lang="ja-JP" altLang="en-US" sz="1300">
              <a:latin typeface="ＭＳ Ｐゴシック"/>
            </a:rPr>
            <a:t>％を地方交付税（臨時財政対策債含む。）に依存している状況である。昨年度と比較し、町税については微増になっており、歳出においては、公債費や投資的経費などが減少している。今後についても、更なる歳出の見直しを行うとともに、町税の徴収率向上など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44</xdr:row>
      <xdr:rowOff>4233</xdr:rowOff>
    </xdr:to>
    <xdr:cxnSp macro="">
      <xdr:nvCxnSpPr>
        <xdr:cNvPr id="67" name="直線コネクタ 66"/>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3" name="直線コネクタ 72"/>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6" name="直線コネクタ 75"/>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0" name="テキスト ボックス 79"/>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昨年度から</a:t>
          </a:r>
          <a:r>
            <a:rPr lang="en-US" altLang="ja-JP" sz="1300" b="0" i="0" baseline="0">
              <a:solidFill>
                <a:schemeClr val="dk1"/>
              </a:solidFill>
              <a:effectLst/>
              <a:latin typeface="+mn-ea"/>
              <a:ea typeface="+mn-ea"/>
              <a:cs typeface="+mn-cs"/>
            </a:rPr>
            <a:t>1.6</a:t>
          </a:r>
          <a:r>
            <a:rPr lang="ja-JP" altLang="ja-JP" sz="1300" b="0" i="0" baseline="0">
              <a:solidFill>
                <a:schemeClr val="dk1"/>
              </a:solidFill>
              <a:effectLst/>
              <a:latin typeface="+mn-ea"/>
              <a:ea typeface="+mn-ea"/>
              <a:cs typeface="+mn-cs"/>
            </a:rPr>
            <a:t>ポイント増加したものの、類似団体内中位を保っている。要因としては、昨年に引き続き新規採用者数の抑制、公債費負担の減少により義務的経費</a:t>
          </a:r>
          <a:r>
            <a:rPr lang="ja-JP" altLang="en-US" sz="1300" b="0" i="0" baseline="0">
              <a:solidFill>
                <a:schemeClr val="dk1"/>
              </a:solidFill>
              <a:effectLst/>
              <a:latin typeface="+mn-ea"/>
              <a:ea typeface="+mn-ea"/>
              <a:cs typeface="+mn-cs"/>
            </a:rPr>
            <a:t>を抑えている</a:t>
          </a:r>
          <a:r>
            <a:rPr lang="ja-JP" altLang="ja-JP" sz="1300" b="0" i="0" baseline="0">
              <a:solidFill>
                <a:schemeClr val="dk1"/>
              </a:solidFill>
              <a:effectLst/>
              <a:latin typeface="+mn-ea"/>
              <a:ea typeface="+mn-ea"/>
              <a:cs typeface="+mn-cs"/>
            </a:rPr>
            <a:t>ためである。今後も義務的経費を少しでも抑制し、町税等の徴収率を向上させ、経常収支比率の更なる改善を図る。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108796</xdr:rowOff>
    </xdr:to>
    <xdr:cxnSp macro="">
      <xdr:nvCxnSpPr>
        <xdr:cNvPr id="130" name="直線コネクタ 129"/>
        <xdr:cNvCxnSpPr/>
      </xdr:nvCxnSpPr>
      <xdr:spPr>
        <a:xfrm>
          <a:off x="4114800" y="106100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60537</xdr:rowOff>
    </xdr:to>
    <xdr:cxnSp macro="">
      <xdr:nvCxnSpPr>
        <xdr:cNvPr id="133" name="直線コネクタ 132"/>
        <xdr:cNvCxnSpPr/>
      </xdr:nvCxnSpPr>
      <xdr:spPr>
        <a:xfrm flipV="1">
          <a:off x="3225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165100</xdr:rowOff>
    </xdr:to>
    <xdr:cxnSp macro="">
      <xdr:nvCxnSpPr>
        <xdr:cNvPr id="136" name="直線コネクタ 135"/>
        <xdr:cNvCxnSpPr/>
      </xdr:nvCxnSpPr>
      <xdr:spPr>
        <a:xfrm flipV="1">
          <a:off x="2336800" y="106904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62</xdr:row>
      <xdr:rowOff>165100</xdr:rowOff>
    </xdr:to>
    <xdr:cxnSp macro="">
      <xdr:nvCxnSpPr>
        <xdr:cNvPr id="139" name="直線コネクタ 138"/>
        <xdr:cNvCxnSpPr/>
      </xdr:nvCxnSpPr>
      <xdr:spPr>
        <a:xfrm>
          <a:off x="1447800" y="1076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2" name="フローチャート : 判断 141"/>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43" name="テキスト ボックス 142"/>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57996</xdr:rowOff>
    </xdr:from>
    <xdr:to>
      <xdr:col>7</xdr:col>
      <xdr:colOff>203200</xdr:colOff>
      <xdr:row>62</xdr:row>
      <xdr:rowOff>159596</xdr:rowOff>
    </xdr:to>
    <xdr:sp macro="" textlink="">
      <xdr:nvSpPr>
        <xdr:cNvPr id="149" name="円/楕円 148"/>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74523</xdr:rowOff>
    </xdr:from>
    <xdr:ext cx="762000" cy="259045"/>
    <xdr:sp macro="" textlink="">
      <xdr:nvSpPr>
        <xdr:cNvPr id="150"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1" name="円/楕円 150"/>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2" name="テキスト ボックス 151"/>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3" name="円/楕円 152"/>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54" name="テキスト ボックス 153"/>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5" name="円/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7" name="円/楕円 156"/>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168504</xdr:rowOff>
    </xdr:from>
    <xdr:ext cx="762000" cy="259045"/>
    <xdr:sp macro="" textlink="">
      <xdr:nvSpPr>
        <xdr:cNvPr id="158" name="テキスト ボックス 157"/>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人件費、物件費及び維持補修費の合計額の人口１人当たりの金額が類似団体内平均値を</a:t>
          </a:r>
          <a:r>
            <a:rPr kumimoji="1" lang="en-US" altLang="ja-JP" sz="1300">
              <a:latin typeface="ＭＳ Ｐゴシック"/>
            </a:rPr>
            <a:t>56,289</a:t>
          </a:r>
          <a:r>
            <a:rPr kumimoji="1" lang="ja-JP" altLang="en-US" sz="1300">
              <a:latin typeface="ＭＳ Ｐゴシック"/>
            </a:rPr>
            <a:t>円下回っているのは、主に人件費の抑制が要因となっている。今後も人件費の適正化を図るとともに、委託料等の見直しによる物件費の抑制に努める。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79282</xdr:rowOff>
    </xdr:from>
    <xdr:to>
      <xdr:col>7</xdr:col>
      <xdr:colOff>152400</xdr:colOff>
      <xdr:row>81</xdr:row>
      <xdr:rowOff>79428</xdr:rowOff>
    </xdr:to>
    <xdr:cxnSp macro="">
      <xdr:nvCxnSpPr>
        <xdr:cNvPr id="191" name="直線コネクタ 190"/>
        <xdr:cNvCxnSpPr/>
      </xdr:nvCxnSpPr>
      <xdr:spPr>
        <a:xfrm>
          <a:off x="4114800" y="13966732"/>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61300</xdr:rowOff>
    </xdr:from>
    <xdr:to>
      <xdr:col>6</xdr:col>
      <xdr:colOff>0</xdr:colOff>
      <xdr:row>81</xdr:row>
      <xdr:rowOff>79282</xdr:rowOff>
    </xdr:to>
    <xdr:cxnSp macro="">
      <xdr:nvCxnSpPr>
        <xdr:cNvPr id="194" name="直線コネクタ 193"/>
        <xdr:cNvCxnSpPr/>
      </xdr:nvCxnSpPr>
      <xdr:spPr>
        <a:xfrm>
          <a:off x="3225800" y="13948750"/>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61300</xdr:rowOff>
    </xdr:from>
    <xdr:to>
      <xdr:col>4</xdr:col>
      <xdr:colOff>482600</xdr:colOff>
      <xdr:row>81</xdr:row>
      <xdr:rowOff>73761</xdr:rowOff>
    </xdr:to>
    <xdr:cxnSp macro="">
      <xdr:nvCxnSpPr>
        <xdr:cNvPr id="197" name="直線コネクタ 196"/>
        <xdr:cNvCxnSpPr/>
      </xdr:nvCxnSpPr>
      <xdr:spPr>
        <a:xfrm flipV="1">
          <a:off x="2336800" y="13948750"/>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39974</xdr:rowOff>
    </xdr:from>
    <xdr:to>
      <xdr:col>3</xdr:col>
      <xdr:colOff>279400</xdr:colOff>
      <xdr:row>81</xdr:row>
      <xdr:rowOff>73761</xdr:rowOff>
    </xdr:to>
    <xdr:cxnSp macro="">
      <xdr:nvCxnSpPr>
        <xdr:cNvPr id="200" name="直線コネクタ 199"/>
        <xdr:cNvCxnSpPr/>
      </xdr:nvCxnSpPr>
      <xdr:spPr>
        <a:xfrm>
          <a:off x="1447800" y="13927424"/>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27096</xdr:rowOff>
    </xdr:from>
    <xdr:to>
      <xdr:col>2</xdr:col>
      <xdr:colOff>127000</xdr:colOff>
      <xdr:row>82</xdr:row>
      <xdr:rowOff>128696</xdr:rowOff>
    </xdr:to>
    <xdr:sp macro="" textlink="">
      <xdr:nvSpPr>
        <xdr:cNvPr id="203" name="フローチャート : 判断 202"/>
        <xdr:cNvSpPr/>
      </xdr:nvSpPr>
      <xdr:spPr>
        <a:xfrm>
          <a:off x="1397000" y="140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113473</xdr:rowOff>
    </xdr:from>
    <xdr:ext cx="762000" cy="259045"/>
    <xdr:sp macro="" textlink="">
      <xdr:nvSpPr>
        <xdr:cNvPr id="204" name="テキスト ボックス 203"/>
        <xdr:cNvSpPr txBox="1"/>
      </xdr:nvSpPr>
      <xdr:spPr>
        <a:xfrm>
          <a:off x="1066800" y="141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28628</xdr:rowOff>
    </xdr:from>
    <xdr:to>
      <xdr:col>7</xdr:col>
      <xdr:colOff>203200</xdr:colOff>
      <xdr:row>81</xdr:row>
      <xdr:rowOff>130228</xdr:rowOff>
    </xdr:to>
    <xdr:sp macro="" textlink="">
      <xdr:nvSpPr>
        <xdr:cNvPr id="210" name="円/楕円 209"/>
        <xdr:cNvSpPr/>
      </xdr:nvSpPr>
      <xdr:spPr>
        <a:xfrm>
          <a:off x="4902200" y="13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121355</xdr:rowOff>
    </xdr:from>
    <xdr:ext cx="762000" cy="259045"/>
    <xdr:sp macro="" textlink="">
      <xdr:nvSpPr>
        <xdr:cNvPr id="211" name="人件費・物件費等の状況該当値テキスト"/>
        <xdr:cNvSpPr txBox="1"/>
      </xdr:nvSpPr>
      <xdr:spPr>
        <a:xfrm>
          <a:off x="5041900" y="1383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28482</xdr:rowOff>
    </xdr:from>
    <xdr:to>
      <xdr:col>6</xdr:col>
      <xdr:colOff>50800</xdr:colOff>
      <xdr:row>81</xdr:row>
      <xdr:rowOff>130082</xdr:rowOff>
    </xdr:to>
    <xdr:sp macro="" textlink="">
      <xdr:nvSpPr>
        <xdr:cNvPr id="212" name="円/楕円 211"/>
        <xdr:cNvSpPr/>
      </xdr:nvSpPr>
      <xdr:spPr>
        <a:xfrm>
          <a:off x="4064000" y="139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140259</xdr:rowOff>
    </xdr:from>
    <xdr:ext cx="736600" cy="259045"/>
    <xdr:sp macro="" textlink="">
      <xdr:nvSpPr>
        <xdr:cNvPr id="213" name="テキスト ボックス 212"/>
        <xdr:cNvSpPr txBox="1"/>
      </xdr:nvSpPr>
      <xdr:spPr>
        <a:xfrm>
          <a:off x="3733800" y="1368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10500</xdr:rowOff>
    </xdr:from>
    <xdr:to>
      <xdr:col>4</xdr:col>
      <xdr:colOff>533400</xdr:colOff>
      <xdr:row>81</xdr:row>
      <xdr:rowOff>112100</xdr:rowOff>
    </xdr:to>
    <xdr:sp macro="" textlink="">
      <xdr:nvSpPr>
        <xdr:cNvPr id="214" name="円/楕円 213"/>
        <xdr:cNvSpPr/>
      </xdr:nvSpPr>
      <xdr:spPr>
        <a:xfrm>
          <a:off x="3175000" y="138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122277</xdr:rowOff>
    </xdr:from>
    <xdr:ext cx="762000" cy="259045"/>
    <xdr:sp macro="" textlink="">
      <xdr:nvSpPr>
        <xdr:cNvPr id="215" name="テキスト ボックス 214"/>
        <xdr:cNvSpPr txBox="1"/>
      </xdr:nvSpPr>
      <xdr:spPr>
        <a:xfrm>
          <a:off x="2844800" y="136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22961</xdr:rowOff>
    </xdr:from>
    <xdr:to>
      <xdr:col>3</xdr:col>
      <xdr:colOff>330200</xdr:colOff>
      <xdr:row>81</xdr:row>
      <xdr:rowOff>124561</xdr:rowOff>
    </xdr:to>
    <xdr:sp macro="" textlink="">
      <xdr:nvSpPr>
        <xdr:cNvPr id="216" name="円/楕円 215"/>
        <xdr:cNvSpPr/>
      </xdr:nvSpPr>
      <xdr:spPr>
        <a:xfrm>
          <a:off x="2286000" y="13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134738</xdr:rowOff>
    </xdr:from>
    <xdr:ext cx="762000" cy="259045"/>
    <xdr:sp macro="" textlink="">
      <xdr:nvSpPr>
        <xdr:cNvPr id="217" name="テキスト ボックス 216"/>
        <xdr:cNvSpPr txBox="1"/>
      </xdr:nvSpPr>
      <xdr:spPr>
        <a:xfrm>
          <a:off x="1955800" y="1367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116,600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160624</xdr:rowOff>
    </xdr:from>
    <xdr:to>
      <xdr:col>2</xdr:col>
      <xdr:colOff>127000</xdr:colOff>
      <xdr:row>81</xdr:row>
      <xdr:rowOff>90774</xdr:rowOff>
    </xdr:to>
    <xdr:sp macro="" textlink="">
      <xdr:nvSpPr>
        <xdr:cNvPr id="218" name="円/楕円 217"/>
        <xdr:cNvSpPr/>
      </xdr:nvSpPr>
      <xdr:spPr>
        <a:xfrm>
          <a:off x="1397000" y="138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100951</xdr:rowOff>
    </xdr:from>
    <xdr:ext cx="762000" cy="259045"/>
    <xdr:sp macro="" textlink="">
      <xdr:nvSpPr>
        <xdr:cNvPr id="219" name="テキスト ボックス 218"/>
        <xdr:cNvSpPr txBox="1"/>
      </xdr:nvSpPr>
      <xdr:spPr>
        <a:xfrm>
          <a:off x="1066800" y="136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全国市町村平均値及び類似団体内平均値を下回る</a:t>
          </a:r>
          <a:r>
            <a:rPr kumimoji="1" lang="en-US" altLang="ja-JP" sz="1300">
              <a:latin typeface="ＭＳ Ｐゴシック"/>
            </a:rPr>
            <a:t>90.5</a:t>
          </a:r>
          <a:r>
            <a:rPr kumimoji="1" lang="ja-JP" altLang="en-US" sz="1300">
              <a:latin typeface="ＭＳ Ｐゴシック"/>
            </a:rPr>
            <a:t>である。今後も給与の適正化を図る。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151695</xdr:rowOff>
    </xdr:from>
    <xdr:to>
      <xdr:col>24</xdr:col>
      <xdr:colOff>558800</xdr:colOff>
      <xdr:row>81</xdr:row>
      <xdr:rowOff>60678</xdr:rowOff>
    </xdr:to>
    <xdr:cxnSp macro="">
      <xdr:nvCxnSpPr>
        <xdr:cNvPr id="253" name="直線コネクタ 252"/>
        <xdr:cNvCxnSpPr/>
      </xdr:nvCxnSpPr>
      <xdr:spPr>
        <a:xfrm flipV="1">
          <a:off x="16179800" y="138676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60678</xdr:rowOff>
    </xdr:from>
    <xdr:to>
      <xdr:col>23</xdr:col>
      <xdr:colOff>406400</xdr:colOff>
      <xdr:row>87</xdr:row>
      <xdr:rowOff>23989</xdr:rowOff>
    </xdr:to>
    <xdr:cxnSp macro="">
      <xdr:nvCxnSpPr>
        <xdr:cNvPr id="256" name="直線コネクタ 255"/>
        <xdr:cNvCxnSpPr/>
      </xdr:nvCxnSpPr>
      <xdr:spPr>
        <a:xfrm flipV="1">
          <a:off x="15290800" y="13948128"/>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87</xdr:row>
      <xdr:rowOff>23989</xdr:rowOff>
    </xdr:to>
    <xdr:cxnSp macro="">
      <xdr:nvCxnSpPr>
        <xdr:cNvPr id="259" name="直線コネクタ 258"/>
        <xdr:cNvCxnSpPr/>
      </xdr:nvCxnSpPr>
      <xdr:spPr>
        <a:xfrm>
          <a:off x="14401800" y="149267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7055</xdr:rowOff>
    </xdr:from>
    <xdr:to>
      <xdr:col>21</xdr:col>
      <xdr:colOff>0</xdr:colOff>
      <xdr:row>87</xdr:row>
      <xdr:rowOff>10584</xdr:rowOff>
    </xdr:to>
    <xdr:cxnSp macro="">
      <xdr:nvCxnSpPr>
        <xdr:cNvPr id="262" name="直線コネクタ 261"/>
        <xdr:cNvCxnSpPr/>
      </xdr:nvCxnSpPr>
      <xdr:spPr>
        <a:xfrm>
          <a:off x="13512800" y="13894505"/>
          <a:ext cx="889000" cy="10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65" name="フローチャート : 判断 264"/>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66" name="テキスト ボックス 265"/>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100895</xdr:rowOff>
    </xdr:from>
    <xdr:to>
      <xdr:col>24</xdr:col>
      <xdr:colOff>609600</xdr:colOff>
      <xdr:row>81</xdr:row>
      <xdr:rowOff>31045</xdr:rowOff>
    </xdr:to>
    <xdr:sp macro="" textlink="">
      <xdr:nvSpPr>
        <xdr:cNvPr id="272" name="円/楕円 271"/>
        <xdr:cNvSpPr/>
      </xdr:nvSpPr>
      <xdr:spPr>
        <a:xfrm>
          <a:off x="169672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22172</xdr:rowOff>
    </xdr:from>
    <xdr:ext cx="762000" cy="259045"/>
    <xdr:sp macro="" textlink="">
      <xdr:nvSpPr>
        <xdr:cNvPr id="273" name="給与水準   （国との比較）該当値テキスト"/>
        <xdr:cNvSpPr txBox="1"/>
      </xdr:nvSpPr>
      <xdr:spPr>
        <a:xfrm>
          <a:off x="17106900" y="1373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9878</xdr:rowOff>
    </xdr:from>
    <xdr:to>
      <xdr:col>23</xdr:col>
      <xdr:colOff>457200</xdr:colOff>
      <xdr:row>81</xdr:row>
      <xdr:rowOff>111478</xdr:rowOff>
    </xdr:to>
    <xdr:sp macro="" textlink="">
      <xdr:nvSpPr>
        <xdr:cNvPr id="274" name="円/楕円 273"/>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121655</xdr:rowOff>
    </xdr:from>
    <xdr:ext cx="736600" cy="259045"/>
    <xdr:sp macro="" textlink="">
      <xdr:nvSpPr>
        <xdr:cNvPr id="275" name="テキスト ボックス 274"/>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144639</xdr:rowOff>
    </xdr:from>
    <xdr:to>
      <xdr:col>22</xdr:col>
      <xdr:colOff>254000</xdr:colOff>
      <xdr:row>87</xdr:row>
      <xdr:rowOff>74789</xdr:rowOff>
    </xdr:to>
    <xdr:sp macro="" textlink="">
      <xdr:nvSpPr>
        <xdr:cNvPr id="276" name="円/楕円 275"/>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84966</xdr:rowOff>
    </xdr:from>
    <xdr:ext cx="762000" cy="259045"/>
    <xdr:sp macro="" textlink="">
      <xdr:nvSpPr>
        <xdr:cNvPr id="277" name="テキスト ボックス 276"/>
        <xdr:cNvSpPr txBox="1"/>
      </xdr:nvSpPr>
      <xdr:spPr>
        <a:xfrm>
          <a:off x="14909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78" name="円/楕円 277"/>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79" name="テキスト ボックス 278"/>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80" name="円/楕円 279"/>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81" name="テキスト ボックス 280"/>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a:t>
          </a:r>
          <a:r>
            <a:rPr kumimoji="1" lang="ja-JP" altLang="en-US" sz="1300">
              <a:latin typeface="ＭＳ Ｐゴシック"/>
            </a:rPr>
            <a:t>人増加したものの、類似団体内で</a:t>
          </a:r>
          <a:r>
            <a:rPr kumimoji="1" lang="en-US" altLang="ja-JP" sz="1300">
              <a:latin typeface="ＭＳ Ｐゴシック"/>
            </a:rPr>
            <a:t>2</a:t>
          </a:r>
          <a:r>
            <a:rPr kumimoji="1" lang="ja-JP" altLang="en-US" sz="1300">
              <a:latin typeface="ＭＳ Ｐゴシック"/>
            </a:rPr>
            <a:t>番目に少ない</a:t>
          </a:r>
          <a:r>
            <a:rPr kumimoji="1" lang="en-US" altLang="ja-JP" sz="1300">
              <a:latin typeface="ＭＳ Ｐゴシック"/>
            </a:rPr>
            <a:t>7.01</a:t>
          </a:r>
          <a:r>
            <a:rPr kumimoji="1" lang="ja-JP" altLang="en-US" sz="1300">
              <a:latin typeface="ＭＳ Ｐゴシック"/>
            </a:rPr>
            <a:t>人となっており、類似団体内平均値を</a:t>
          </a:r>
          <a:r>
            <a:rPr kumimoji="1" lang="en-US" altLang="ja-JP" sz="1300">
              <a:latin typeface="ＭＳ Ｐゴシック"/>
            </a:rPr>
            <a:t>3.65</a:t>
          </a:r>
          <a:r>
            <a:rPr kumimoji="1" lang="ja-JP" altLang="en-US" sz="1300">
              <a:latin typeface="ＭＳ Ｐゴシック"/>
            </a:rPr>
            <a:t>ポイント下回っている。要因として、新規採用者数を抑制してきた結果であり、今後、業務の効率化等を図りながら職員数の適正化を進める。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68183</xdr:rowOff>
    </xdr:from>
    <xdr:to>
      <xdr:col>24</xdr:col>
      <xdr:colOff>558800</xdr:colOff>
      <xdr:row>58</xdr:row>
      <xdr:rowOff>98346</xdr:rowOff>
    </xdr:to>
    <xdr:cxnSp macro="">
      <xdr:nvCxnSpPr>
        <xdr:cNvPr id="320" name="直線コネクタ 319"/>
        <xdr:cNvCxnSpPr/>
      </xdr:nvCxnSpPr>
      <xdr:spPr>
        <a:xfrm>
          <a:off x="16179800" y="1001228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1"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60643</xdr:rowOff>
    </xdr:from>
    <xdr:to>
      <xdr:col>23</xdr:col>
      <xdr:colOff>406400</xdr:colOff>
      <xdr:row>58</xdr:row>
      <xdr:rowOff>68183</xdr:rowOff>
    </xdr:to>
    <xdr:cxnSp macro="">
      <xdr:nvCxnSpPr>
        <xdr:cNvPr id="323" name="直線コネクタ 322"/>
        <xdr:cNvCxnSpPr/>
      </xdr:nvCxnSpPr>
      <xdr:spPr>
        <a:xfrm>
          <a:off x="15290800" y="10004743"/>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25" name="テキスト ボックス 324"/>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60643</xdr:rowOff>
    </xdr:from>
    <xdr:to>
      <xdr:col>22</xdr:col>
      <xdr:colOff>203200</xdr:colOff>
      <xdr:row>58</xdr:row>
      <xdr:rowOff>78740</xdr:rowOff>
    </xdr:to>
    <xdr:cxnSp macro="">
      <xdr:nvCxnSpPr>
        <xdr:cNvPr id="326" name="直線コネクタ 325"/>
        <xdr:cNvCxnSpPr/>
      </xdr:nvCxnSpPr>
      <xdr:spPr>
        <a:xfrm flipV="1">
          <a:off x="14401800" y="100047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28" name="テキスト ボックス 327"/>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78740</xdr:rowOff>
    </xdr:from>
    <xdr:to>
      <xdr:col>21</xdr:col>
      <xdr:colOff>0</xdr:colOff>
      <xdr:row>58</xdr:row>
      <xdr:rowOff>116443</xdr:rowOff>
    </xdr:to>
    <xdr:cxnSp macro="">
      <xdr:nvCxnSpPr>
        <xdr:cNvPr id="329" name="直線コネクタ 328"/>
        <xdr:cNvCxnSpPr/>
      </xdr:nvCxnSpPr>
      <xdr:spPr>
        <a:xfrm flipV="1">
          <a:off x="13512800" y="10022840"/>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31" name="テキスト ボックス 330"/>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64056</xdr:rowOff>
    </xdr:from>
    <xdr:to>
      <xdr:col>19</xdr:col>
      <xdr:colOff>533400</xdr:colOff>
      <xdr:row>61</xdr:row>
      <xdr:rowOff>165656</xdr:rowOff>
    </xdr:to>
    <xdr:sp macro="" textlink="">
      <xdr:nvSpPr>
        <xdr:cNvPr id="332" name="フローチャート : 判断 331"/>
        <xdr:cNvSpPr/>
      </xdr:nvSpPr>
      <xdr:spPr>
        <a:xfrm>
          <a:off x="13462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150433</xdr:rowOff>
    </xdr:from>
    <xdr:ext cx="762000" cy="259045"/>
    <xdr:sp macro="" textlink="">
      <xdr:nvSpPr>
        <xdr:cNvPr id="333" name="テキスト ボックス 332"/>
        <xdr:cNvSpPr txBox="1"/>
      </xdr:nvSpPr>
      <xdr:spPr>
        <a:xfrm>
          <a:off x="13131800" y="1060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47546</xdr:rowOff>
    </xdr:from>
    <xdr:to>
      <xdr:col>24</xdr:col>
      <xdr:colOff>609600</xdr:colOff>
      <xdr:row>58</xdr:row>
      <xdr:rowOff>149146</xdr:rowOff>
    </xdr:to>
    <xdr:sp macro="" textlink="">
      <xdr:nvSpPr>
        <xdr:cNvPr id="339" name="円/楕円 338"/>
        <xdr:cNvSpPr/>
      </xdr:nvSpPr>
      <xdr:spPr>
        <a:xfrm>
          <a:off x="16967200" y="99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140273</xdr:rowOff>
    </xdr:from>
    <xdr:ext cx="762000" cy="259045"/>
    <xdr:sp macro="" textlink="">
      <xdr:nvSpPr>
        <xdr:cNvPr id="340" name="定員管理の状況該当値テキスト"/>
        <xdr:cNvSpPr txBox="1"/>
      </xdr:nvSpPr>
      <xdr:spPr>
        <a:xfrm>
          <a:off x="17106900" y="991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17383</xdr:rowOff>
    </xdr:from>
    <xdr:to>
      <xdr:col>23</xdr:col>
      <xdr:colOff>457200</xdr:colOff>
      <xdr:row>58</xdr:row>
      <xdr:rowOff>118983</xdr:rowOff>
    </xdr:to>
    <xdr:sp macro="" textlink="">
      <xdr:nvSpPr>
        <xdr:cNvPr id="341" name="円/楕円 340"/>
        <xdr:cNvSpPr/>
      </xdr:nvSpPr>
      <xdr:spPr>
        <a:xfrm>
          <a:off x="16129000" y="996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129160</xdr:rowOff>
    </xdr:from>
    <xdr:ext cx="736600" cy="259045"/>
    <xdr:sp macro="" textlink="">
      <xdr:nvSpPr>
        <xdr:cNvPr id="342" name="テキスト ボックス 341"/>
        <xdr:cNvSpPr txBox="1"/>
      </xdr:nvSpPr>
      <xdr:spPr>
        <a:xfrm>
          <a:off x="15798800" y="973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9843</xdr:rowOff>
    </xdr:from>
    <xdr:to>
      <xdr:col>22</xdr:col>
      <xdr:colOff>254000</xdr:colOff>
      <xdr:row>58</xdr:row>
      <xdr:rowOff>111443</xdr:rowOff>
    </xdr:to>
    <xdr:sp macro="" textlink="">
      <xdr:nvSpPr>
        <xdr:cNvPr id="343" name="円/楕円 342"/>
        <xdr:cNvSpPr/>
      </xdr:nvSpPr>
      <xdr:spPr>
        <a:xfrm>
          <a:off x="152400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121620</xdr:rowOff>
    </xdr:from>
    <xdr:ext cx="762000" cy="259045"/>
    <xdr:sp macro="" textlink="">
      <xdr:nvSpPr>
        <xdr:cNvPr id="344" name="テキスト ボックス 343"/>
        <xdr:cNvSpPr txBox="1"/>
      </xdr:nvSpPr>
      <xdr:spPr>
        <a:xfrm>
          <a:off x="14909800" y="972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27940</xdr:rowOff>
    </xdr:from>
    <xdr:to>
      <xdr:col>21</xdr:col>
      <xdr:colOff>50800</xdr:colOff>
      <xdr:row>58</xdr:row>
      <xdr:rowOff>129540</xdr:rowOff>
    </xdr:to>
    <xdr:sp macro="" textlink="">
      <xdr:nvSpPr>
        <xdr:cNvPr id="345" name="円/楕円 344"/>
        <xdr:cNvSpPr/>
      </xdr:nvSpPr>
      <xdr:spPr>
        <a:xfrm>
          <a:off x="14351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139717</xdr:rowOff>
    </xdr:from>
    <xdr:ext cx="762000" cy="259045"/>
    <xdr:sp macro="" textlink="">
      <xdr:nvSpPr>
        <xdr:cNvPr id="346" name="テキスト ボックス 345"/>
        <xdr:cNvSpPr txBox="1"/>
      </xdr:nvSpPr>
      <xdr:spPr>
        <a:xfrm>
          <a:off x="14020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65643</xdr:rowOff>
    </xdr:from>
    <xdr:to>
      <xdr:col>19</xdr:col>
      <xdr:colOff>533400</xdr:colOff>
      <xdr:row>58</xdr:row>
      <xdr:rowOff>167243</xdr:rowOff>
    </xdr:to>
    <xdr:sp macro="" textlink="">
      <xdr:nvSpPr>
        <xdr:cNvPr id="347" name="円/楕円 346"/>
        <xdr:cNvSpPr/>
      </xdr:nvSpPr>
      <xdr:spPr>
        <a:xfrm>
          <a:off x="13462000" y="100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5970</xdr:rowOff>
    </xdr:from>
    <xdr:ext cx="762000" cy="259045"/>
    <xdr:sp macro="" textlink="">
      <xdr:nvSpPr>
        <xdr:cNvPr id="348" name="テキスト ボックス 347"/>
        <xdr:cNvSpPr txBox="1"/>
      </xdr:nvSpPr>
      <xdr:spPr>
        <a:xfrm>
          <a:off x="13131800" y="977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昨年度と比較し、標準財政規模が</a:t>
          </a:r>
          <a:r>
            <a:rPr kumimoji="1" lang="en-US" altLang="ja-JP" sz="1300">
              <a:latin typeface="ＭＳ Ｐゴシック"/>
            </a:rPr>
            <a:t>118,793</a:t>
          </a:r>
          <a:r>
            <a:rPr kumimoji="1" lang="ja-JP" altLang="en-US" sz="1300">
              <a:latin typeface="ＭＳ Ｐゴシック"/>
            </a:rPr>
            <a:t>千円の減となったものの、元利償還金が</a:t>
          </a:r>
          <a:r>
            <a:rPr kumimoji="1" lang="en-US" altLang="ja-JP" sz="1300">
              <a:latin typeface="ＭＳ Ｐゴシック"/>
            </a:rPr>
            <a:t>81,974</a:t>
          </a:r>
          <a:r>
            <a:rPr kumimoji="1" lang="ja-JP" altLang="en-US" sz="1300">
              <a:latin typeface="ＭＳ Ｐゴシック"/>
            </a:rPr>
            <a:t>千円の減少したことにより、</a:t>
          </a:r>
          <a:r>
            <a:rPr kumimoji="1" lang="en-US" altLang="ja-JP" sz="1300">
              <a:latin typeface="ＭＳ Ｐゴシック"/>
            </a:rPr>
            <a:t>2</a:t>
          </a:r>
          <a:r>
            <a:rPr kumimoji="1" lang="ja-JP" altLang="en-US" sz="1300">
              <a:latin typeface="ＭＳ Ｐゴシック"/>
            </a:rPr>
            <a:t>ポイント改善されたが、類似団体内平均値を</a:t>
          </a:r>
          <a:r>
            <a:rPr kumimoji="1" lang="en-US" altLang="ja-JP" sz="1300">
              <a:latin typeface="ＭＳ Ｐゴシック"/>
            </a:rPr>
            <a:t>2.9</a:t>
          </a:r>
          <a:r>
            <a:rPr kumimoji="1" lang="ja-JP" altLang="en-US" sz="1300">
              <a:latin typeface="ＭＳ Ｐゴシック"/>
            </a:rPr>
            <a:t>ポイント上回る</a:t>
          </a:r>
          <a:r>
            <a:rPr kumimoji="1" lang="en-US" altLang="ja-JP" sz="1300">
              <a:latin typeface="ＭＳ Ｐゴシック"/>
            </a:rPr>
            <a:t>14.1</a:t>
          </a:r>
          <a:r>
            <a:rPr kumimoji="1" lang="ja-JP" altLang="en-US" sz="1300">
              <a:latin typeface="ＭＳ Ｐゴシック"/>
            </a:rPr>
            <a:t>％である。今後についても元利償還金は減少していく見込みであり、普通建設事業において起債を財源とする単独事業費の抑制を図るなどし、更なる改善を進めていく。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41</xdr:row>
      <xdr:rowOff>156633</xdr:rowOff>
    </xdr:to>
    <xdr:cxnSp macro="">
      <xdr:nvCxnSpPr>
        <xdr:cNvPr id="378" name="直線コネクタ 377"/>
        <xdr:cNvCxnSpPr/>
      </xdr:nvCxnSpPr>
      <xdr:spPr>
        <a:xfrm flipV="1">
          <a:off x="17018000" y="6212840"/>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128710</xdr:rowOff>
    </xdr:from>
    <xdr:ext cx="762000" cy="259045"/>
    <xdr:sp macro="" textlink="">
      <xdr:nvSpPr>
        <xdr:cNvPr id="379" name="公債費負担の状況最小値テキスト"/>
        <xdr:cNvSpPr txBox="1"/>
      </xdr:nvSpPr>
      <xdr:spPr>
        <a:xfrm>
          <a:off x="17106900" y="715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41</xdr:row>
      <xdr:rowOff>156633</xdr:rowOff>
    </xdr:from>
    <xdr:to>
      <xdr:col>24</xdr:col>
      <xdr:colOff>647700</xdr:colOff>
      <xdr:row>41</xdr:row>
      <xdr:rowOff>156633</xdr:rowOff>
    </xdr:to>
    <xdr:cxnSp macro="">
      <xdr:nvCxnSpPr>
        <xdr:cNvPr id="380" name="直線コネクタ 379"/>
        <xdr:cNvCxnSpPr/>
      </xdr:nvCxnSpPr>
      <xdr:spPr>
        <a:xfrm>
          <a:off x="16929100" y="718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81"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2" name="直線コネクタ 381"/>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41</xdr:row>
      <xdr:rowOff>44027</xdr:rowOff>
    </xdr:to>
    <xdr:cxnSp macro="">
      <xdr:nvCxnSpPr>
        <xdr:cNvPr id="383" name="直線コネクタ 382"/>
        <xdr:cNvCxnSpPr/>
      </xdr:nvCxnSpPr>
      <xdr:spPr>
        <a:xfrm flipV="1">
          <a:off x="16179800" y="691261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129981</xdr:rowOff>
    </xdr:from>
    <xdr:ext cx="762000" cy="259045"/>
    <xdr:sp macro="" textlink="">
      <xdr:nvSpPr>
        <xdr:cNvPr id="384" name="公債費負担の状況平均値テキスト"/>
        <xdr:cNvSpPr txBox="1"/>
      </xdr:nvSpPr>
      <xdr:spPr>
        <a:xfrm>
          <a:off x="17106900" y="647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385" name="フローチャート : 判断 384"/>
        <xdr:cNvSpPr/>
      </xdr:nvSpPr>
      <xdr:spPr>
        <a:xfrm>
          <a:off x="169672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42</xdr:row>
      <xdr:rowOff>25400</xdr:rowOff>
    </xdr:to>
    <xdr:cxnSp macro="">
      <xdr:nvCxnSpPr>
        <xdr:cNvPr id="386" name="直線コネクタ 385"/>
        <xdr:cNvCxnSpPr/>
      </xdr:nvCxnSpPr>
      <xdr:spPr>
        <a:xfrm flipV="1">
          <a:off x="15290800" y="70734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38523</xdr:rowOff>
    </xdr:from>
    <xdr:to>
      <xdr:col>23</xdr:col>
      <xdr:colOff>457200</xdr:colOff>
      <xdr:row>39</xdr:row>
      <xdr:rowOff>140123</xdr:rowOff>
    </xdr:to>
    <xdr:sp macro="" textlink="">
      <xdr:nvSpPr>
        <xdr:cNvPr id="387" name="フローチャート : 判断 386"/>
        <xdr:cNvSpPr/>
      </xdr:nvSpPr>
      <xdr:spPr>
        <a:xfrm>
          <a:off x="16129000" y="67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150300</xdr:rowOff>
    </xdr:from>
    <xdr:ext cx="736600" cy="259045"/>
    <xdr:sp macro="" textlink="">
      <xdr:nvSpPr>
        <xdr:cNvPr id="388" name="テキスト ボックス 387"/>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162137</xdr:rowOff>
    </xdr:to>
    <xdr:cxnSp macro="">
      <xdr:nvCxnSpPr>
        <xdr:cNvPr id="389" name="直線コネクタ 388"/>
        <xdr:cNvCxnSpPr/>
      </xdr:nvCxnSpPr>
      <xdr:spPr>
        <a:xfrm flipV="1">
          <a:off x="14401800" y="722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0" name="フローチャート : 判断 389"/>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1" name="テキスト ボックス 390"/>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151554</xdr:rowOff>
    </xdr:to>
    <xdr:cxnSp macro="">
      <xdr:nvCxnSpPr>
        <xdr:cNvPr id="392" name="直線コネクタ 391"/>
        <xdr:cNvCxnSpPr/>
      </xdr:nvCxnSpPr>
      <xdr:spPr>
        <a:xfrm flipV="1">
          <a:off x="13512800" y="73630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3" name="フローチャート : 判断 392"/>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4" name="テキスト ボックス 393"/>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5" name="フローチャート :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6" name="テキスト ボックス 39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402" name="円/楕円 401"/>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147337</xdr:rowOff>
    </xdr:from>
    <xdr:ext cx="762000" cy="259045"/>
    <xdr:sp macro="" textlink="">
      <xdr:nvSpPr>
        <xdr:cNvPr id="403"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4" name="円/楕円 403"/>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405" name="テキスト ボックス 404"/>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6" name="円/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7" name="テキスト ボックス 40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08" name="円/楕円 407"/>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09" name="テキスト ボックス 408"/>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10" name="円/楕円 409"/>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11" name="テキスト ボックス 410"/>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0.7</a:t>
          </a:r>
          <a:r>
            <a:rPr kumimoji="1" lang="ja-JP" altLang="en-US" sz="1300">
              <a:latin typeface="ＭＳ Ｐゴシック"/>
            </a:rPr>
            <a:t>ポイント減少し、</a:t>
          </a:r>
          <a:r>
            <a:rPr kumimoji="1" lang="en-US" altLang="ja-JP" sz="1300">
              <a:latin typeface="ＭＳ Ｐゴシック"/>
            </a:rPr>
            <a:t>65.6</a:t>
          </a:r>
          <a:r>
            <a:rPr kumimoji="1" lang="ja-JP" altLang="en-US" sz="1300">
              <a:latin typeface="ＭＳ Ｐゴシック"/>
            </a:rPr>
            <a:t>％と改善されているが、類似団体内平均値を上回っているため、地方債の新規発行を抑制し、地方債残高などの将来負担額の減少に努めて負担比率を改善していく。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152340</xdr:rowOff>
    </xdr:from>
    <xdr:to>
      <xdr:col>24</xdr:col>
      <xdr:colOff>558800</xdr:colOff>
      <xdr:row>17</xdr:row>
      <xdr:rowOff>160383</xdr:rowOff>
    </xdr:to>
    <xdr:cxnSp macro="">
      <xdr:nvCxnSpPr>
        <xdr:cNvPr id="447" name="直線コネクタ 446"/>
        <xdr:cNvCxnSpPr/>
      </xdr:nvCxnSpPr>
      <xdr:spPr>
        <a:xfrm flipV="1">
          <a:off x="16179800" y="3066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106818</xdr:rowOff>
    </xdr:from>
    <xdr:ext cx="762000" cy="259045"/>
    <xdr:sp macro="" textlink="">
      <xdr:nvSpPr>
        <xdr:cNvPr id="448" name="将来負担の状況平均値テキスト"/>
        <xdr:cNvSpPr txBox="1"/>
      </xdr:nvSpPr>
      <xdr:spPr>
        <a:xfrm>
          <a:off x="17106900" y="2678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160383</xdr:rowOff>
    </xdr:from>
    <xdr:to>
      <xdr:col>23</xdr:col>
      <xdr:colOff>406400</xdr:colOff>
      <xdr:row>18</xdr:row>
      <xdr:rowOff>161290</xdr:rowOff>
    </xdr:to>
    <xdr:cxnSp macro="">
      <xdr:nvCxnSpPr>
        <xdr:cNvPr id="450" name="直線コネクタ 449"/>
        <xdr:cNvCxnSpPr/>
      </xdr:nvCxnSpPr>
      <xdr:spPr>
        <a:xfrm flipV="1">
          <a:off x="15290800" y="307503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135181</xdr:rowOff>
    </xdr:from>
    <xdr:ext cx="736600" cy="259045"/>
    <xdr:sp macro="" textlink="">
      <xdr:nvSpPr>
        <xdr:cNvPr id="452" name="テキスト ボックス 451"/>
        <xdr:cNvSpPr txBox="1"/>
      </xdr:nvSpPr>
      <xdr:spPr>
        <a:xfrm>
          <a:off x="15798800" y="270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161290</xdr:rowOff>
    </xdr:from>
    <xdr:to>
      <xdr:col>22</xdr:col>
      <xdr:colOff>203200</xdr:colOff>
      <xdr:row>19</xdr:row>
      <xdr:rowOff>150707</xdr:rowOff>
    </xdr:to>
    <xdr:cxnSp macro="">
      <xdr:nvCxnSpPr>
        <xdr:cNvPr id="453" name="直線コネクタ 452"/>
        <xdr:cNvCxnSpPr/>
      </xdr:nvCxnSpPr>
      <xdr:spPr>
        <a:xfrm flipV="1">
          <a:off x="14401800" y="324739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4" name="フローチャート : 判断 453"/>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115406</xdr:rowOff>
    </xdr:from>
    <xdr:ext cx="762000" cy="259045"/>
    <xdr:sp macro="" textlink="">
      <xdr:nvSpPr>
        <xdr:cNvPr id="455" name="テキスト ボックス 454"/>
        <xdr:cNvSpPr txBox="1"/>
      </xdr:nvSpPr>
      <xdr:spPr>
        <a:xfrm>
          <a:off x="14909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150707</xdr:rowOff>
    </xdr:from>
    <xdr:to>
      <xdr:col>21</xdr:col>
      <xdr:colOff>0</xdr:colOff>
      <xdr:row>20</xdr:row>
      <xdr:rowOff>126335</xdr:rowOff>
    </xdr:to>
    <xdr:cxnSp macro="">
      <xdr:nvCxnSpPr>
        <xdr:cNvPr id="456" name="直線コネクタ 455"/>
        <xdr:cNvCxnSpPr/>
      </xdr:nvCxnSpPr>
      <xdr:spPr>
        <a:xfrm flipV="1">
          <a:off x="13512800" y="3408257"/>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7" name="フローチャート : 判断 456"/>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104822</xdr:rowOff>
    </xdr:from>
    <xdr:ext cx="762000" cy="259045"/>
    <xdr:sp macro="" textlink="">
      <xdr:nvSpPr>
        <xdr:cNvPr id="458" name="テキスト ボックス 457"/>
        <xdr:cNvSpPr txBox="1"/>
      </xdr:nvSpPr>
      <xdr:spPr>
        <a:xfrm>
          <a:off x="14020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2237</xdr:rowOff>
    </xdr:from>
    <xdr:to>
      <xdr:col>19</xdr:col>
      <xdr:colOff>533400</xdr:colOff>
      <xdr:row>19</xdr:row>
      <xdr:rowOff>103837</xdr:rowOff>
    </xdr:to>
    <xdr:sp macro="" textlink="">
      <xdr:nvSpPr>
        <xdr:cNvPr id="459" name="フローチャート : 判断 458"/>
        <xdr:cNvSpPr/>
      </xdr:nvSpPr>
      <xdr:spPr>
        <a:xfrm>
          <a:off x="13462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114015</xdr:rowOff>
    </xdr:from>
    <xdr:ext cx="762000" cy="259045"/>
    <xdr:sp macro="" textlink="">
      <xdr:nvSpPr>
        <xdr:cNvPr id="460" name="テキスト ボックス 459"/>
        <xdr:cNvSpPr txBox="1"/>
      </xdr:nvSpPr>
      <xdr:spPr>
        <a:xfrm>
          <a:off x="13131800" y="30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101540</xdr:rowOff>
    </xdr:from>
    <xdr:to>
      <xdr:col>24</xdr:col>
      <xdr:colOff>609600</xdr:colOff>
      <xdr:row>18</xdr:row>
      <xdr:rowOff>31690</xdr:rowOff>
    </xdr:to>
    <xdr:sp macro="" textlink="">
      <xdr:nvSpPr>
        <xdr:cNvPr id="466" name="円/楕円 465"/>
        <xdr:cNvSpPr/>
      </xdr:nvSpPr>
      <xdr:spPr>
        <a:xfrm>
          <a:off x="169672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73617</xdr:rowOff>
    </xdr:from>
    <xdr:ext cx="762000" cy="259045"/>
    <xdr:sp macro="" textlink="">
      <xdr:nvSpPr>
        <xdr:cNvPr id="467" name="将来負担の状況該当値テキスト"/>
        <xdr:cNvSpPr txBox="1"/>
      </xdr:nvSpPr>
      <xdr:spPr>
        <a:xfrm>
          <a:off x="17106900" y="298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109583</xdr:rowOff>
    </xdr:from>
    <xdr:to>
      <xdr:col>23</xdr:col>
      <xdr:colOff>457200</xdr:colOff>
      <xdr:row>18</xdr:row>
      <xdr:rowOff>39733</xdr:rowOff>
    </xdr:to>
    <xdr:sp macro="" textlink="">
      <xdr:nvSpPr>
        <xdr:cNvPr id="468" name="円/楕円 467"/>
        <xdr:cNvSpPr/>
      </xdr:nvSpPr>
      <xdr:spPr>
        <a:xfrm>
          <a:off x="16129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24510</xdr:rowOff>
    </xdr:from>
    <xdr:ext cx="736600" cy="259045"/>
    <xdr:sp macro="" textlink="">
      <xdr:nvSpPr>
        <xdr:cNvPr id="469" name="テキスト ボックス 468"/>
        <xdr:cNvSpPr txBox="1"/>
      </xdr:nvSpPr>
      <xdr:spPr>
        <a:xfrm>
          <a:off x="15798800" y="311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110490</xdr:rowOff>
    </xdr:from>
    <xdr:to>
      <xdr:col>22</xdr:col>
      <xdr:colOff>254000</xdr:colOff>
      <xdr:row>19</xdr:row>
      <xdr:rowOff>40640</xdr:rowOff>
    </xdr:to>
    <xdr:sp macro="" textlink="">
      <xdr:nvSpPr>
        <xdr:cNvPr id="470" name="円/楕円 469"/>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25417</xdr:rowOff>
    </xdr:from>
    <xdr:ext cx="762000" cy="259045"/>
    <xdr:sp macro="" textlink="">
      <xdr:nvSpPr>
        <xdr:cNvPr id="471" name="テキスト ボックス 470"/>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99907</xdr:rowOff>
    </xdr:from>
    <xdr:to>
      <xdr:col>21</xdr:col>
      <xdr:colOff>50800</xdr:colOff>
      <xdr:row>20</xdr:row>
      <xdr:rowOff>30057</xdr:rowOff>
    </xdr:to>
    <xdr:sp macro="" textlink="">
      <xdr:nvSpPr>
        <xdr:cNvPr id="472" name="円/楕円 471"/>
        <xdr:cNvSpPr/>
      </xdr:nvSpPr>
      <xdr:spPr>
        <a:xfrm>
          <a:off x="14351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14834</xdr:rowOff>
    </xdr:from>
    <xdr:ext cx="762000" cy="259045"/>
    <xdr:sp macro="" textlink="">
      <xdr:nvSpPr>
        <xdr:cNvPr id="473" name="テキスト ボックス 472"/>
        <xdr:cNvSpPr txBox="1"/>
      </xdr:nvSpPr>
      <xdr:spPr>
        <a:xfrm>
          <a:off x="14020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75535</xdr:rowOff>
    </xdr:from>
    <xdr:to>
      <xdr:col>19</xdr:col>
      <xdr:colOff>533400</xdr:colOff>
      <xdr:row>21</xdr:row>
      <xdr:rowOff>5685</xdr:rowOff>
    </xdr:to>
    <xdr:sp macro="" textlink="">
      <xdr:nvSpPr>
        <xdr:cNvPr id="474" name="円/楕円 473"/>
        <xdr:cNvSpPr/>
      </xdr:nvSpPr>
      <xdr:spPr>
        <a:xfrm>
          <a:off x="13462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161912</xdr:rowOff>
    </xdr:from>
    <xdr:ext cx="762000" cy="259045"/>
    <xdr:sp macro="" textlink="">
      <xdr:nvSpPr>
        <xdr:cNvPr id="475" name="テキスト ボックス 474"/>
        <xdr:cNvSpPr txBox="1"/>
      </xdr:nvSpPr>
      <xdr:spPr>
        <a:xfrm>
          <a:off x="13131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18,538
18,492
177.67
10,142,380
9,834,835
294,364
6,295,609
11,265,347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65.6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0.3</a:t>
          </a:r>
          <a:r>
            <a:rPr kumimoji="1" lang="ja-JP" altLang="en-US" sz="1300">
              <a:latin typeface="ＭＳ Ｐゴシック"/>
            </a:rPr>
            <a:t>ポイント増加し</a:t>
          </a:r>
          <a:r>
            <a:rPr kumimoji="1" lang="en-US" altLang="ja-JP" sz="1300">
              <a:latin typeface="ＭＳ Ｐゴシック"/>
            </a:rPr>
            <a:t>16.3</a:t>
          </a:r>
          <a:r>
            <a:rPr kumimoji="1" lang="ja-JP" altLang="en-US" sz="1300">
              <a:latin typeface="ＭＳ Ｐゴシック"/>
            </a:rPr>
            <a:t>％となったものの、類似団体内では最も少ない値である。その要因は、新規採用者数を抑制してきた結果である。今後についても、事務の効率化を進めながら職員数の適正化を図る。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48078</xdr:rowOff>
    </xdr:from>
    <xdr:to>
      <xdr:col>7</xdr:col>
      <xdr:colOff>15875</xdr:colOff>
      <xdr:row>33</xdr:row>
      <xdr:rowOff>80736</xdr:rowOff>
    </xdr:to>
    <xdr:cxnSp macro="">
      <xdr:nvCxnSpPr>
        <xdr:cNvPr id="66" name="直線コネクタ 65"/>
        <xdr:cNvCxnSpPr/>
      </xdr:nvCxnSpPr>
      <xdr:spPr>
        <a:xfrm>
          <a:off x="3987800" y="57059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48078</xdr:rowOff>
    </xdr:from>
    <xdr:to>
      <xdr:col>5</xdr:col>
      <xdr:colOff>549275</xdr:colOff>
      <xdr:row>33</xdr:row>
      <xdr:rowOff>135164</xdr:rowOff>
    </xdr:to>
    <xdr:cxnSp macro="">
      <xdr:nvCxnSpPr>
        <xdr:cNvPr id="69" name="直線コネクタ 68"/>
        <xdr:cNvCxnSpPr/>
      </xdr:nvCxnSpPr>
      <xdr:spPr>
        <a:xfrm flipV="1">
          <a:off x="3098800" y="57059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135164</xdr:rowOff>
    </xdr:from>
    <xdr:to>
      <xdr:col>4</xdr:col>
      <xdr:colOff>346075</xdr:colOff>
      <xdr:row>34</xdr:row>
      <xdr:rowOff>94343</xdr:rowOff>
    </xdr:to>
    <xdr:cxnSp macro="">
      <xdr:nvCxnSpPr>
        <xdr:cNvPr id="72" name="直線コネクタ 71"/>
        <xdr:cNvCxnSpPr/>
      </xdr:nvCxnSpPr>
      <xdr:spPr>
        <a:xfrm flipV="1">
          <a:off x="2209800" y="5793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61686</xdr:rowOff>
    </xdr:from>
    <xdr:to>
      <xdr:col>3</xdr:col>
      <xdr:colOff>142875</xdr:colOff>
      <xdr:row>34</xdr:row>
      <xdr:rowOff>94343</xdr:rowOff>
    </xdr:to>
    <xdr:cxnSp macro="">
      <xdr:nvCxnSpPr>
        <xdr:cNvPr id="75" name="直線コネクタ 74"/>
        <xdr:cNvCxnSpPr/>
      </xdr:nvCxnSpPr>
      <xdr:spPr>
        <a:xfrm>
          <a:off x="1320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79" name="テキスト ボックス 78"/>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29936</xdr:rowOff>
    </xdr:from>
    <xdr:to>
      <xdr:col>7</xdr:col>
      <xdr:colOff>66675</xdr:colOff>
      <xdr:row>33</xdr:row>
      <xdr:rowOff>131536</xdr:rowOff>
    </xdr:to>
    <xdr:sp macro="" textlink="">
      <xdr:nvSpPr>
        <xdr:cNvPr id="85" name="円/楕円 84"/>
        <xdr:cNvSpPr/>
      </xdr:nvSpPr>
      <xdr:spPr>
        <a:xfrm>
          <a:off x="4775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109963</xdr:rowOff>
    </xdr:from>
    <xdr:ext cx="762000" cy="259045"/>
    <xdr:sp macro="" textlink="">
      <xdr:nvSpPr>
        <xdr:cNvPr id="86" name="人件費該当値テキスト"/>
        <xdr:cNvSpPr txBox="1"/>
      </xdr:nvSpPr>
      <xdr:spPr>
        <a:xfrm>
          <a:off x="4914900" y="559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168728</xdr:rowOff>
    </xdr:from>
    <xdr:to>
      <xdr:col>5</xdr:col>
      <xdr:colOff>600075</xdr:colOff>
      <xdr:row>33</xdr:row>
      <xdr:rowOff>98878</xdr:rowOff>
    </xdr:to>
    <xdr:sp macro="" textlink="">
      <xdr:nvSpPr>
        <xdr:cNvPr id="87" name="円/楕円 86"/>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109055</xdr:rowOff>
    </xdr:from>
    <xdr:ext cx="736600" cy="259045"/>
    <xdr:sp macro="" textlink="">
      <xdr:nvSpPr>
        <xdr:cNvPr id="88" name="テキスト ボックス 87"/>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84364</xdr:rowOff>
    </xdr:from>
    <xdr:to>
      <xdr:col>4</xdr:col>
      <xdr:colOff>396875</xdr:colOff>
      <xdr:row>34</xdr:row>
      <xdr:rowOff>14514</xdr:rowOff>
    </xdr:to>
    <xdr:sp macro="" textlink="">
      <xdr:nvSpPr>
        <xdr:cNvPr id="89" name="円/楕円 88"/>
        <xdr:cNvSpPr/>
      </xdr:nvSpPr>
      <xdr:spPr>
        <a:xfrm>
          <a:off x="3048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24691</xdr:rowOff>
    </xdr:from>
    <xdr:ext cx="762000" cy="259045"/>
    <xdr:sp macro="" textlink="">
      <xdr:nvSpPr>
        <xdr:cNvPr id="90" name="テキスト ボックス 89"/>
        <xdr:cNvSpPr txBox="1"/>
      </xdr:nvSpPr>
      <xdr:spPr>
        <a:xfrm>
          <a:off x="2717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43543</xdr:rowOff>
    </xdr:from>
    <xdr:to>
      <xdr:col>3</xdr:col>
      <xdr:colOff>193675</xdr:colOff>
      <xdr:row>34</xdr:row>
      <xdr:rowOff>145143</xdr:rowOff>
    </xdr:to>
    <xdr:sp macro="" textlink="">
      <xdr:nvSpPr>
        <xdr:cNvPr id="91" name="円/楕円 90"/>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155320</xdr:rowOff>
    </xdr:from>
    <xdr:ext cx="762000" cy="259045"/>
    <xdr:sp macro="" textlink="">
      <xdr:nvSpPr>
        <xdr:cNvPr id="92" name="テキスト ボックス 91"/>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10886</xdr:rowOff>
    </xdr:from>
    <xdr:to>
      <xdr:col>1</xdr:col>
      <xdr:colOff>676275</xdr:colOff>
      <xdr:row>34</xdr:row>
      <xdr:rowOff>112486</xdr:rowOff>
    </xdr:to>
    <xdr:sp macro="" textlink="">
      <xdr:nvSpPr>
        <xdr:cNvPr id="93" name="円/楕円 92"/>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122663</xdr:rowOff>
    </xdr:from>
    <xdr:ext cx="762000" cy="259045"/>
    <xdr:sp macro="" textlink="">
      <xdr:nvSpPr>
        <xdr:cNvPr id="94" name="テキスト ボックス 93"/>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0.7</a:t>
          </a:r>
          <a:r>
            <a:rPr kumimoji="1" lang="ja-JP" altLang="en-US" sz="1300">
              <a:latin typeface="ＭＳ Ｐゴシック"/>
            </a:rPr>
            <a:t>ポイント増加し</a:t>
          </a:r>
          <a:r>
            <a:rPr kumimoji="1" lang="en-US" altLang="ja-JP" sz="1300">
              <a:latin typeface="ＭＳ Ｐゴシック"/>
            </a:rPr>
            <a:t>12.4</a:t>
          </a:r>
          <a:r>
            <a:rPr kumimoji="1" lang="ja-JP" altLang="en-US" sz="1300">
              <a:latin typeface="ＭＳ Ｐゴシック"/>
            </a:rPr>
            <a:t>％となっており、類似団体内平均値と比較し</a:t>
          </a:r>
          <a:r>
            <a:rPr kumimoji="1" lang="en-US" altLang="ja-JP" sz="1300">
              <a:latin typeface="ＭＳ Ｐゴシック"/>
            </a:rPr>
            <a:t>0.6</a:t>
          </a:r>
          <a:r>
            <a:rPr kumimoji="1" lang="ja-JP" altLang="en-US" sz="1300">
              <a:latin typeface="ＭＳ Ｐゴシック"/>
            </a:rPr>
            <a:t>ポイント下回っている。今後も事業の見直しを図り、経費削減に努める。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82550</xdr:rowOff>
    </xdr:to>
    <xdr:cxnSp macro="">
      <xdr:nvCxnSpPr>
        <xdr:cNvPr id="127" name="直線コネクタ 126"/>
        <xdr:cNvCxnSpPr/>
      </xdr:nvCxnSpPr>
      <xdr:spPr>
        <a:xfrm>
          <a:off x="15671800" y="2565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38100</xdr:rowOff>
    </xdr:from>
    <xdr:to>
      <xdr:col>22</xdr:col>
      <xdr:colOff>565150</xdr:colOff>
      <xdr:row>14</xdr:row>
      <xdr:rowOff>165100</xdr:rowOff>
    </xdr:to>
    <xdr:cxnSp macro="">
      <xdr:nvCxnSpPr>
        <xdr:cNvPr id="130" name="直線コネクタ 129"/>
        <xdr:cNvCxnSpPr/>
      </xdr:nvCxnSpPr>
      <xdr:spPr>
        <a:xfrm>
          <a:off x="14782800" y="2438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158750</xdr:rowOff>
    </xdr:from>
    <xdr:to>
      <xdr:col>21</xdr:col>
      <xdr:colOff>361950</xdr:colOff>
      <xdr:row>14</xdr:row>
      <xdr:rowOff>38100</xdr:rowOff>
    </xdr:to>
    <xdr:cxnSp macro="">
      <xdr:nvCxnSpPr>
        <xdr:cNvPr id="133" name="直線コネクタ 132"/>
        <xdr:cNvCxnSpPr/>
      </xdr:nvCxnSpPr>
      <xdr:spPr>
        <a:xfrm>
          <a:off x="13893800" y="238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82550</xdr:rowOff>
    </xdr:from>
    <xdr:to>
      <xdr:col>20</xdr:col>
      <xdr:colOff>158750</xdr:colOff>
      <xdr:row>13</xdr:row>
      <xdr:rowOff>158750</xdr:rowOff>
    </xdr:to>
    <xdr:cxnSp macro="">
      <xdr:nvCxnSpPr>
        <xdr:cNvPr id="136" name="直線コネクタ 135"/>
        <xdr:cNvCxnSpPr/>
      </xdr:nvCxnSpPr>
      <xdr:spPr>
        <a:xfrm>
          <a:off x="13004800" y="231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39" name="フローチャート :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6" name="円/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8" name="円/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158750</xdr:rowOff>
    </xdr:from>
    <xdr:to>
      <xdr:col>21</xdr:col>
      <xdr:colOff>412750</xdr:colOff>
      <xdr:row>14</xdr:row>
      <xdr:rowOff>88900</xdr:rowOff>
    </xdr:to>
    <xdr:sp macro="" textlink="">
      <xdr:nvSpPr>
        <xdr:cNvPr id="150" name="円/楕円 149"/>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99077</xdr:rowOff>
    </xdr:from>
    <xdr:ext cx="762000" cy="259045"/>
    <xdr:sp macro="" textlink="">
      <xdr:nvSpPr>
        <xdr:cNvPr id="151" name="テキスト ボックス 150"/>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107950</xdr:rowOff>
    </xdr:from>
    <xdr:to>
      <xdr:col>20</xdr:col>
      <xdr:colOff>209550</xdr:colOff>
      <xdr:row>14</xdr:row>
      <xdr:rowOff>38100</xdr:rowOff>
    </xdr:to>
    <xdr:sp macro="" textlink="">
      <xdr:nvSpPr>
        <xdr:cNvPr id="152" name="円/楕円 151"/>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48277</xdr:rowOff>
    </xdr:from>
    <xdr:ext cx="762000" cy="259045"/>
    <xdr:sp macro="" textlink="">
      <xdr:nvSpPr>
        <xdr:cNvPr id="153" name="テキスト ボックス 152"/>
        <xdr:cNvSpPr txBox="1"/>
      </xdr:nvSpPr>
      <xdr:spPr>
        <a:xfrm>
          <a:off x="13512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4" name="円/楕円 153"/>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5" name="テキスト ボックス 154"/>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0.4</a:t>
          </a:r>
          <a:r>
            <a:rPr kumimoji="1" lang="ja-JP" altLang="en-US" sz="1300">
              <a:latin typeface="ＭＳ Ｐゴシック"/>
            </a:rPr>
            <a:t>ポイント増加し</a:t>
          </a:r>
          <a:r>
            <a:rPr kumimoji="1" lang="en-US" altLang="ja-JP" sz="1300">
              <a:latin typeface="ＭＳ Ｐゴシック"/>
            </a:rPr>
            <a:t>5.4</a:t>
          </a:r>
          <a:r>
            <a:rPr kumimoji="1" lang="ja-JP" altLang="en-US" sz="1300">
              <a:latin typeface="ＭＳ Ｐゴシック"/>
            </a:rPr>
            <a:t>％となっており、類似団体内では中位である。今後も事業の見直しを図り、経費削減に努める。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127000</xdr:rowOff>
    </xdr:to>
    <xdr:cxnSp macro="">
      <xdr:nvCxnSpPr>
        <xdr:cNvPr id="188" name="直線コネクタ 187"/>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50800</xdr:rowOff>
    </xdr:to>
    <xdr:cxnSp macro="">
      <xdr:nvCxnSpPr>
        <xdr:cNvPr id="191" name="直線コネクタ 190"/>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50800</xdr:rowOff>
    </xdr:to>
    <xdr:cxnSp macro="">
      <xdr:nvCxnSpPr>
        <xdr:cNvPr id="194" name="直線コネクタ 193"/>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146050</xdr:rowOff>
    </xdr:to>
    <xdr:cxnSp macro="">
      <xdr:nvCxnSpPr>
        <xdr:cNvPr id="197" name="直線コネクタ 196"/>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7" name="円/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9" name="円/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1" name="円/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2" name="テキスト ボックス 21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3" name="円/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0.8</a:t>
          </a:r>
          <a:r>
            <a:rPr kumimoji="1" lang="ja-JP" altLang="en-US" sz="1300">
              <a:latin typeface="ＭＳ Ｐゴシック"/>
            </a:rPr>
            <a:t>ポイント増加し</a:t>
          </a:r>
          <a:r>
            <a:rPr kumimoji="1" lang="en-US" altLang="ja-JP" sz="1300">
              <a:latin typeface="ＭＳ Ｐゴシック"/>
            </a:rPr>
            <a:t>15.2</a:t>
          </a:r>
          <a:r>
            <a:rPr kumimoji="1" lang="ja-JP" altLang="en-US" sz="1300">
              <a:latin typeface="ＭＳ Ｐゴシック"/>
            </a:rPr>
            <a:t>％となっており、類似団体内平均値を</a:t>
          </a:r>
          <a:r>
            <a:rPr kumimoji="1" lang="en-US" altLang="ja-JP" sz="1300">
              <a:latin typeface="ＭＳ Ｐゴシック"/>
            </a:rPr>
            <a:t>1.1</a:t>
          </a:r>
          <a:r>
            <a:rPr kumimoji="1" lang="ja-JP" altLang="en-US" sz="1300">
              <a:latin typeface="ＭＳ Ｐゴシック"/>
            </a:rPr>
            <a:t>ポイント上回っている。その要因として、特別会計への繰出金の経常経費充当一般材財源等が増加したためである。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157480</xdr:rowOff>
    </xdr:to>
    <xdr:cxnSp macro="">
      <xdr:nvCxnSpPr>
        <xdr:cNvPr id="247" name="直線コネクタ 246"/>
        <xdr:cNvCxnSpPr/>
      </xdr:nvCxnSpPr>
      <xdr:spPr>
        <a:xfrm>
          <a:off x="15671800" y="9979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48"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58</xdr:row>
      <xdr:rowOff>35560</xdr:rowOff>
    </xdr:to>
    <xdr:cxnSp macro="">
      <xdr:nvCxnSpPr>
        <xdr:cNvPr id="250" name="直線コネクタ 249"/>
        <xdr:cNvCxnSpPr/>
      </xdr:nvCxnSpPr>
      <xdr:spPr>
        <a:xfrm>
          <a:off x="14782800" y="9827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54610</xdr:rowOff>
    </xdr:to>
    <xdr:cxnSp macro="">
      <xdr:nvCxnSpPr>
        <xdr:cNvPr id="253" name="直線コネクタ 252"/>
        <xdr:cNvCxnSpPr/>
      </xdr:nvCxnSpPr>
      <xdr:spPr>
        <a:xfrm>
          <a:off x="13893800" y="9751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8890</xdr:rowOff>
    </xdr:to>
    <xdr:cxnSp macro="">
      <xdr:nvCxnSpPr>
        <xdr:cNvPr id="256" name="直線コネクタ 255"/>
        <xdr:cNvCxnSpPr/>
      </xdr:nvCxnSpPr>
      <xdr:spPr>
        <a:xfrm flipV="1">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66" name="円/楕円 265"/>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67"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8" name="円/楕円 267"/>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9" name="テキスト ボックス 268"/>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2" name="円/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3" name="テキスト ボックス 27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4" name="円/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5" name="テキスト ボックス 27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0.4</a:t>
          </a:r>
          <a:r>
            <a:rPr kumimoji="1" lang="ja-JP" altLang="en-US" sz="1300">
              <a:latin typeface="ＭＳ Ｐゴシック"/>
            </a:rPr>
            <a:t>ポイント増加し</a:t>
          </a:r>
          <a:r>
            <a:rPr kumimoji="1" lang="en-US" altLang="ja-JP" sz="1300">
              <a:latin typeface="ＭＳ Ｐゴシック"/>
            </a:rPr>
            <a:t>15.9</a:t>
          </a:r>
          <a:r>
            <a:rPr kumimoji="1" lang="ja-JP" altLang="en-US" sz="1300">
              <a:latin typeface="ＭＳ Ｐゴシック"/>
            </a:rPr>
            <a:t>％となっており、類似団体内平均値を</a:t>
          </a:r>
          <a:r>
            <a:rPr kumimoji="1" lang="en-US" altLang="ja-JP" sz="1300">
              <a:latin typeface="ＭＳ Ｐゴシック"/>
            </a:rPr>
            <a:t>3</a:t>
          </a:r>
          <a:r>
            <a:rPr kumimoji="1" lang="ja-JP" altLang="en-US" sz="1300">
              <a:latin typeface="ＭＳ Ｐゴシック"/>
            </a:rPr>
            <a:t>ポイント上回っている。高止まりしている主な要因は、病院事業への負担金である。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107950</xdr:rowOff>
    </xdr:from>
    <xdr:to>
      <xdr:col>24</xdr:col>
      <xdr:colOff>31750</xdr:colOff>
      <xdr:row>37</xdr:row>
      <xdr:rowOff>138430</xdr:rowOff>
    </xdr:to>
    <xdr:cxnSp macro="">
      <xdr:nvCxnSpPr>
        <xdr:cNvPr id="308" name="直線コネクタ 307"/>
        <xdr:cNvCxnSpPr/>
      </xdr:nvCxnSpPr>
      <xdr:spPr>
        <a:xfrm>
          <a:off x="15671800" y="645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107950</xdr:rowOff>
    </xdr:from>
    <xdr:to>
      <xdr:col>22</xdr:col>
      <xdr:colOff>565150</xdr:colOff>
      <xdr:row>38</xdr:row>
      <xdr:rowOff>5080</xdr:rowOff>
    </xdr:to>
    <xdr:cxnSp macro="">
      <xdr:nvCxnSpPr>
        <xdr:cNvPr id="311" name="直線コネクタ 310"/>
        <xdr:cNvCxnSpPr/>
      </xdr:nvCxnSpPr>
      <xdr:spPr>
        <a:xfrm flipV="1">
          <a:off x="14782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3" name="テキスト ボックス 312"/>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xdr:rowOff>
    </xdr:from>
    <xdr:to>
      <xdr:col>21</xdr:col>
      <xdr:colOff>361950</xdr:colOff>
      <xdr:row>38</xdr:row>
      <xdr:rowOff>73660</xdr:rowOff>
    </xdr:to>
    <xdr:cxnSp macro="">
      <xdr:nvCxnSpPr>
        <xdr:cNvPr id="314" name="直線コネクタ 313"/>
        <xdr:cNvCxnSpPr/>
      </xdr:nvCxnSpPr>
      <xdr:spPr>
        <a:xfrm flipV="1">
          <a:off x="13893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73660</xdr:rowOff>
    </xdr:from>
    <xdr:to>
      <xdr:col>20</xdr:col>
      <xdr:colOff>158750</xdr:colOff>
      <xdr:row>38</xdr:row>
      <xdr:rowOff>104140</xdr:rowOff>
    </xdr:to>
    <xdr:cxnSp macro="">
      <xdr:nvCxnSpPr>
        <xdr:cNvPr id="317" name="直線コネクタ 316"/>
        <xdr:cNvCxnSpPr/>
      </xdr:nvCxnSpPr>
      <xdr:spPr>
        <a:xfrm flipV="1">
          <a:off x="13004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19" name="テキスト ボックス 318"/>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21" name="テキスト ボックス 320"/>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7" name="円/楕円 326"/>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28"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57150</xdr:rowOff>
    </xdr:from>
    <xdr:to>
      <xdr:col>22</xdr:col>
      <xdr:colOff>615950</xdr:colOff>
      <xdr:row>37</xdr:row>
      <xdr:rowOff>158750</xdr:rowOff>
    </xdr:to>
    <xdr:sp macro="" textlink="">
      <xdr:nvSpPr>
        <xdr:cNvPr id="329" name="円/楕円 328"/>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143527</xdr:rowOff>
    </xdr:from>
    <xdr:ext cx="736600" cy="259045"/>
    <xdr:sp macro="" textlink="">
      <xdr:nvSpPr>
        <xdr:cNvPr id="330" name="テキスト ボックス 329"/>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125730</xdr:rowOff>
    </xdr:from>
    <xdr:to>
      <xdr:col>21</xdr:col>
      <xdr:colOff>412750</xdr:colOff>
      <xdr:row>38</xdr:row>
      <xdr:rowOff>55880</xdr:rowOff>
    </xdr:to>
    <xdr:sp macro="" textlink="">
      <xdr:nvSpPr>
        <xdr:cNvPr id="331" name="円/楕円 330"/>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40657</xdr:rowOff>
    </xdr:from>
    <xdr:ext cx="762000" cy="259045"/>
    <xdr:sp macro="" textlink="">
      <xdr:nvSpPr>
        <xdr:cNvPr id="332" name="テキスト ボックス 331"/>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22860</xdr:rowOff>
    </xdr:from>
    <xdr:to>
      <xdr:col>20</xdr:col>
      <xdr:colOff>209550</xdr:colOff>
      <xdr:row>38</xdr:row>
      <xdr:rowOff>124460</xdr:rowOff>
    </xdr:to>
    <xdr:sp macro="" textlink="">
      <xdr:nvSpPr>
        <xdr:cNvPr id="333" name="円/楕円 332"/>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109237</xdr:rowOff>
    </xdr:from>
    <xdr:ext cx="762000" cy="259045"/>
    <xdr:sp macro="" textlink="">
      <xdr:nvSpPr>
        <xdr:cNvPr id="334" name="テキスト ボックス 333"/>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5" name="円/楕円 334"/>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6" name="テキスト ボックス 335"/>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a:t>
          </a:r>
          <a:r>
            <a:rPr kumimoji="1" lang="ja-JP" altLang="en-US" sz="1300">
              <a:latin typeface="ＭＳ Ｐゴシック"/>
            </a:rPr>
            <a:t>ポイント減少し</a:t>
          </a:r>
          <a:r>
            <a:rPr kumimoji="1" lang="en-US" altLang="ja-JP" sz="1300">
              <a:latin typeface="ＭＳ Ｐゴシック"/>
            </a:rPr>
            <a:t>19.1</a:t>
          </a:r>
          <a:r>
            <a:rPr kumimoji="1" lang="ja-JP" altLang="en-US" sz="1300">
              <a:latin typeface="ＭＳ Ｐゴシック"/>
            </a:rPr>
            <a:t>％となっており、類似団体内平均値を</a:t>
          </a:r>
          <a:r>
            <a:rPr kumimoji="1" lang="en-US" altLang="ja-JP" sz="1300">
              <a:latin typeface="ＭＳ Ｐゴシック"/>
            </a:rPr>
            <a:t>0.2</a:t>
          </a:r>
          <a:r>
            <a:rPr kumimoji="1" lang="ja-JP" altLang="en-US" sz="1300">
              <a:latin typeface="ＭＳ Ｐゴシック"/>
            </a:rPr>
            <a:t>ポイント下回っている。元利償還を終えた事業等もあり、改善の傾向にあるように思われるものの、病院建設事業や公営住宅建替事業など大規模事業による地方債の元利償還金の影響は大きく、引き続き厳しい財政運営であることには変わりない。今後も地方債の新規発行を伴う普通建設事業の抑制及び公営企業の事業を抑制し弾力化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39370</xdr:rowOff>
    </xdr:from>
    <xdr:to>
      <xdr:col>7</xdr:col>
      <xdr:colOff>15875</xdr:colOff>
      <xdr:row>79</xdr:row>
      <xdr:rowOff>115570</xdr:rowOff>
    </xdr:to>
    <xdr:cxnSp macro="">
      <xdr:nvCxnSpPr>
        <xdr:cNvPr id="369" name="直線コネクタ 368"/>
        <xdr:cNvCxnSpPr/>
      </xdr:nvCxnSpPr>
      <xdr:spPr>
        <a:xfrm flipV="1">
          <a:off x="3987800" y="13583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0"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80</xdr:row>
      <xdr:rowOff>43180</xdr:rowOff>
    </xdr:to>
    <xdr:cxnSp macro="">
      <xdr:nvCxnSpPr>
        <xdr:cNvPr id="372" name="直線コネクタ 371"/>
        <xdr:cNvCxnSpPr/>
      </xdr:nvCxnSpPr>
      <xdr:spPr>
        <a:xfrm flipV="1">
          <a:off x="3098800" y="1366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138447</xdr:rowOff>
    </xdr:from>
    <xdr:ext cx="736600" cy="259045"/>
    <xdr:sp macro="" textlink="">
      <xdr:nvSpPr>
        <xdr:cNvPr id="374" name="テキスト ボックス 373"/>
        <xdr:cNvSpPr txBox="1"/>
      </xdr:nvSpPr>
      <xdr:spPr>
        <a:xfrm>
          <a:off x="3606800" y="1334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43180</xdr:rowOff>
    </xdr:from>
    <xdr:to>
      <xdr:col>4</xdr:col>
      <xdr:colOff>346075</xdr:colOff>
      <xdr:row>80</xdr:row>
      <xdr:rowOff>81280</xdr:rowOff>
    </xdr:to>
    <xdr:cxnSp macro="">
      <xdr:nvCxnSpPr>
        <xdr:cNvPr id="375" name="直線コネクタ 374"/>
        <xdr:cNvCxnSpPr/>
      </xdr:nvCxnSpPr>
      <xdr:spPr>
        <a:xfrm flipV="1">
          <a:off x="2209800" y="1375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81280</xdr:rowOff>
    </xdr:from>
    <xdr:to>
      <xdr:col>3</xdr:col>
      <xdr:colOff>142875</xdr:colOff>
      <xdr:row>80</xdr:row>
      <xdr:rowOff>104139</xdr:rowOff>
    </xdr:to>
    <xdr:cxnSp macro="">
      <xdr:nvCxnSpPr>
        <xdr:cNvPr id="378" name="直線コネクタ 377"/>
        <xdr:cNvCxnSpPr/>
      </xdr:nvCxnSpPr>
      <xdr:spPr>
        <a:xfrm flipV="1">
          <a:off x="1320800" y="13797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81" name="フローチャート : 判断 380"/>
        <xdr:cNvSpPr/>
      </xdr:nvSpPr>
      <xdr:spPr>
        <a:xfrm>
          <a:off x="1270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154957</xdr:rowOff>
    </xdr:from>
    <xdr:ext cx="762000" cy="259045"/>
    <xdr:sp macro="" textlink="">
      <xdr:nvSpPr>
        <xdr:cNvPr id="382" name="テキスト ボックス 381"/>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160020</xdr:rowOff>
    </xdr:from>
    <xdr:to>
      <xdr:col>7</xdr:col>
      <xdr:colOff>66675</xdr:colOff>
      <xdr:row>79</xdr:row>
      <xdr:rowOff>90170</xdr:rowOff>
    </xdr:to>
    <xdr:sp macro="" textlink="">
      <xdr:nvSpPr>
        <xdr:cNvPr id="388" name="円/楕円 387"/>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5097</xdr:rowOff>
    </xdr:from>
    <xdr:ext cx="762000" cy="259045"/>
    <xdr:sp macro="" textlink="">
      <xdr:nvSpPr>
        <xdr:cNvPr id="389" name="公債費該当値テキスト"/>
        <xdr:cNvSpPr txBox="1"/>
      </xdr:nvSpPr>
      <xdr:spPr>
        <a:xfrm>
          <a:off x="49149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90" name="円/楕円 389"/>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91" name="テキスト ボックス 390"/>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163830</xdr:rowOff>
    </xdr:from>
    <xdr:to>
      <xdr:col>4</xdr:col>
      <xdr:colOff>396875</xdr:colOff>
      <xdr:row>80</xdr:row>
      <xdr:rowOff>93980</xdr:rowOff>
    </xdr:to>
    <xdr:sp macro="" textlink="">
      <xdr:nvSpPr>
        <xdr:cNvPr id="392" name="円/楕円 391"/>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78757</xdr:rowOff>
    </xdr:from>
    <xdr:ext cx="762000" cy="259045"/>
    <xdr:sp macro="" textlink="">
      <xdr:nvSpPr>
        <xdr:cNvPr id="393" name="テキスト ボックス 392"/>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30480</xdr:rowOff>
    </xdr:from>
    <xdr:to>
      <xdr:col>3</xdr:col>
      <xdr:colOff>193675</xdr:colOff>
      <xdr:row>80</xdr:row>
      <xdr:rowOff>132080</xdr:rowOff>
    </xdr:to>
    <xdr:sp macro="" textlink="">
      <xdr:nvSpPr>
        <xdr:cNvPr id="394" name="円/楕円 393"/>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95" name="テキスト ボックス 394"/>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96" name="円/楕円 395"/>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165116</xdr:rowOff>
    </xdr:from>
    <xdr:ext cx="762000" cy="259045"/>
    <xdr:sp macro="" textlink="">
      <xdr:nvSpPr>
        <xdr:cNvPr id="397" name="テキスト ボックス 396"/>
        <xdr:cNvSpPr txBox="1"/>
      </xdr:nvSpPr>
      <xdr:spPr>
        <a:xfrm>
          <a:off x="939800" y="135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2.6</a:t>
          </a:r>
          <a:r>
            <a:rPr kumimoji="1" lang="ja-JP" altLang="en-US" sz="1300">
              <a:latin typeface="ＭＳ Ｐゴシック"/>
            </a:rPr>
            <a:t>ポイント増加し</a:t>
          </a:r>
          <a:r>
            <a:rPr kumimoji="1" lang="en-US" altLang="ja-JP" sz="1300">
              <a:latin typeface="ＭＳ Ｐゴシック"/>
            </a:rPr>
            <a:t>65.2</a:t>
          </a:r>
          <a:r>
            <a:rPr kumimoji="1" lang="ja-JP" altLang="en-US" sz="1300">
              <a:latin typeface="ＭＳ Ｐゴシック"/>
            </a:rPr>
            <a:t>％となっており、類似団体平均を</a:t>
          </a:r>
          <a:r>
            <a:rPr kumimoji="1" lang="en-US" altLang="ja-JP" sz="1300">
              <a:latin typeface="ＭＳ Ｐゴシック"/>
            </a:rPr>
            <a:t>2.3</a:t>
          </a:r>
          <a:r>
            <a:rPr kumimoji="1" lang="ja-JP" altLang="en-US" sz="1300">
              <a:latin typeface="ＭＳ Ｐゴシック"/>
            </a:rPr>
            <a:t>ポイント下回っている。要因として、人件費を抑制したことなどがあげられるが、病院事業への負担金などの影響により、中位に留まっている状況である。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76</xdr:row>
      <xdr:rowOff>58420</xdr:rowOff>
    </xdr:to>
    <xdr:cxnSp macro="">
      <xdr:nvCxnSpPr>
        <xdr:cNvPr id="430" name="直線コネクタ 429"/>
        <xdr:cNvCxnSpPr/>
      </xdr:nvCxnSpPr>
      <xdr:spPr>
        <a:xfrm>
          <a:off x="15671800" y="12989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75</xdr:row>
      <xdr:rowOff>130810</xdr:rowOff>
    </xdr:to>
    <xdr:cxnSp macro="">
      <xdr:nvCxnSpPr>
        <xdr:cNvPr id="433" name="直線コネクタ 432"/>
        <xdr:cNvCxnSpPr/>
      </xdr:nvCxnSpPr>
      <xdr:spPr>
        <a:xfrm>
          <a:off x="14782800" y="12978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5" name="テキスト ボックス 43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75</xdr:row>
      <xdr:rowOff>149861</xdr:rowOff>
    </xdr:to>
    <xdr:cxnSp macro="">
      <xdr:nvCxnSpPr>
        <xdr:cNvPr id="436" name="直線コネクタ 435"/>
        <xdr:cNvCxnSpPr/>
      </xdr:nvCxnSpPr>
      <xdr:spPr>
        <a:xfrm flipV="1">
          <a:off x="13893800" y="12978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38" name="テキスト ボックス 437"/>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75</xdr:row>
      <xdr:rowOff>149861</xdr:rowOff>
    </xdr:to>
    <xdr:cxnSp macro="">
      <xdr:nvCxnSpPr>
        <xdr:cNvPr id="439" name="直線コネクタ 438"/>
        <xdr:cNvCxnSpPr/>
      </xdr:nvCxnSpPr>
      <xdr:spPr>
        <a:xfrm>
          <a:off x="13004800" y="1298194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9" name="円/楕円 44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0"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51" name="円/楕円 450"/>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52" name="テキスト ボックス 451"/>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3" name="円/楕円 452"/>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4" name="テキスト ボックス 453"/>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55" name="円/楕円 454"/>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39387</xdr:rowOff>
    </xdr:from>
    <xdr:ext cx="762000" cy="259045"/>
    <xdr:sp macro="" textlink="">
      <xdr:nvSpPr>
        <xdr:cNvPr id="456" name="テキスト ボックス 455"/>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7" name="円/楕円 456"/>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58" name="テキスト ボックス 457"/>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52781</xdr:rowOff>
    </xdr:from>
    <xdr:to>
      <xdr:col>4</xdr:col>
      <xdr:colOff>1117600</xdr:colOff>
      <xdr:row>19</xdr:row>
      <xdr:rowOff>55639</xdr:rowOff>
    </xdr:to>
    <xdr:cxnSp macro="">
      <xdr:nvCxnSpPr>
        <xdr:cNvPr id="54" name="直線コネクタ 53"/>
        <xdr:cNvCxnSpPr/>
      </xdr:nvCxnSpPr>
      <xdr:spPr bwMode="auto">
        <a:xfrm>
          <a:off x="5003800" y="3357956"/>
          <a:ext cx="6477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32636</xdr:rowOff>
    </xdr:from>
    <xdr:to>
      <xdr:col>4</xdr:col>
      <xdr:colOff>469900</xdr:colOff>
      <xdr:row>19</xdr:row>
      <xdr:rowOff>52781</xdr:rowOff>
    </xdr:to>
    <xdr:cxnSp macro="">
      <xdr:nvCxnSpPr>
        <xdr:cNvPr id="57" name="直線コネクタ 56"/>
        <xdr:cNvCxnSpPr/>
      </xdr:nvCxnSpPr>
      <xdr:spPr bwMode="auto">
        <a:xfrm>
          <a:off x="4305300" y="3337811"/>
          <a:ext cx="698500" cy="20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142907</xdr:rowOff>
    </xdr:from>
    <xdr:to>
      <xdr:col>3</xdr:col>
      <xdr:colOff>904875</xdr:colOff>
      <xdr:row>19</xdr:row>
      <xdr:rowOff>32636</xdr:rowOff>
    </xdr:to>
    <xdr:cxnSp macro="">
      <xdr:nvCxnSpPr>
        <xdr:cNvPr id="60" name="直線コネクタ 59"/>
        <xdr:cNvCxnSpPr/>
      </xdr:nvCxnSpPr>
      <xdr:spPr bwMode="auto">
        <a:xfrm>
          <a:off x="3606800" y="3276632"/>
          <a:ext cx="698500" cy="6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142907</xdr:rowOff>
    </xdr:from>
    <xdr:to>
      <xdr:col>3</xdr:col>
      <xdr:colOff>206375</xdr:colOff>
      <xdr:row>19</xdr:row>
      <xdr:rowOff>28483</xdr:rowOff>
    </xdr:to>
    <xdr:cxnSp macro="">
      <xdr:nvCxnSpPr>
        <xdr:cNvPr id="63" name="直線コネクタ 62"/>
        <xdr:cNvCxnSpPr/>
      </xdr:nvCxnSpPr>
      <xdr:spPr bwMode="auto">
        <a:xfrm flipV="1">
          <a:off x="2908300" y="3276632"/>
          <a:ext cx="698500" cy="57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159753</xdr:rowOff>
    </xdr:from>
    <xdr:to>
      <xdr:col>2</xdr:col>
      <xdr:colOff>692150</xdr:colOff>
      <xdr:row>18</xdr:row>
      <xdr:rowOff>89903</xdr:rowOff>
    </xdr:to>
    <xdr:sp macro="" textlink="">
      <xdr:nvSpPr>
        <xdr:cNvPr id="66" name="フローチャート : 判断 65"/>
        <xdr:cNvSpPr/>
      </xdr:nvSpPr>
      <xdr:spPr bwMode="auto">
        <a:xfrm>
          <a:off x="2857500" y="31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100080</xdr:rowOff>
    </xdr:from>
    <xdr:ext cx="762000" cy="259045"/>
    <xdr:sp macro="" textlink="">
      <xdr:nvSpPr>
        <xdr:cNvPr id="67" name="テキスト ボックス 66"/>
        <xdr:cNvSpPr txBox="1"/>
      </xdr:nvSpPr>
      <xdr:spPr>
        <a:xfrm>
          <a:off x="2527300" y="289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4839</xdr:rowOff>
    </xdr:from>
    <xdr:to>
      <xdr:col>5</xdr:col>
      <xdr:colOff>34925</xdr:colOff>
      <xdr:row>19</xdr:row>
      <xdr:rowOff>106439</xdr:rowOff>
    </xdr:to>
    <xdr:sp macro="" textlink="">
      <xdr:nvSpPr>
        <xdr:cNvPr id="73" name="円/楕円 72"/>
        <xdr:cNvSpPr/>
      </xdr:nvSpPr>
      <xdr:spPr bwMode="auto">
        <a:xfrm>
          <a:off x="5600700" y="331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84866</xdr:rowOff>
    </xdr:from>
    <xdr:ext cx="762000" cy="259045"/>
    <xdr:sp macro="" textlink="">
      <xdr:nvSpPr>
        <xdr:cNvPr id="74" name="人口1人当たり決算額の推移該当値テキスト130"/>
        <xdr:cNvSpPr txBox="1"/>
      </xdr:nvSpPr>
      <xdr:spPr>
        <a:xfrm>
          <a:off x="5740400" y="321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90,492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1981</xdr:rowOff>
    </xdr:from>
    <xdr:to>
      <xdr:col>4</xdr:col>
      <xdr:colOff>520700</xdr:colOff>
      <xdr:row>19</xdr:row>
      <xdr:rowOff>103581</xdr:rowOff>
    </xdr:to>
    <xdr:sp macro="" textlink="">
      <xdr:nvSpPr>
        <xdr:cNvPr id="75" name="円/楕円 74"/>
        <xdr:cNvSpPr/>
      </xdr:nvSpPr>
      <xdr:spPr bwMode="auto">
        <a:xfrm>
          <a:off x="4953000" y="330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88358</xdr:rowOff>
    </xdr:from>
    <xdr:ext cx="736600" cy="259045"/>
    <xdr:sp macro="" textlink="">
      <xdr:nvSpPr>
        <xdr:cNvPr id="76" name="テキスト ボックス 75"/>
        <xdr:cNvSpPr txBox="1"/>
      </xdr:nvSpPr>
      <xdr:spPr>
        <a:xfrm>
          <a:off x="4622800" y="339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153286</xdr:rowOff>
    </xdr:from>
    <xdr:to>
      <xdr:col>3</xdr:col>
      <xdr:colOff>955675</xdr:colOff>
      <xdr:row>19</xdr:row>
      <xdr:rowOff>83436</xdr:rowOff>
    </xdr:to>
    <xdr:sp macro="" textlink="">
      <xdr:nvSpPr>
        <xdr:cNvPr id="77" name="円/楕円 76"/>
        <xdr:cNvSpPr/>
      </xdr:nvSpPr>
      <xdr:spPr bwMode="auto">
        <a:xfrm>
          <a:off x="4254500" y="3287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68213</xdr:rowOff>
    </xdr:from>
    <xdr:ext cx="762000" cy="259045"/>
    <xdr:sp macro="" textlink="">
      <xdr:nvSpPr>
        <xdr:cNvPr id="78" name="テキスト ボックス 77"/>
        <xdr:cNvSpPr txBox="1"/>
      </xdr:nvSpPr>
      <xdr:spPr>
        <a:xfrm>
          <a:off x="3924300" y="337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92107</xdr:rowOff>
    </xdr:from>
    <xdr:to>
      <xdr:col>3</xdr:col>
      <xdr:colOff>257175</xdr:colOff>
      <xdr:row>19</xdr:row>
      <xdr:rowOff>22257</xdr:rowOff>
    </xdr:to>
    <xdr:sp macro="" textlink="">
      <xdr:nvSpPr>
        <xdr:cNvPr id="79" name="円/楕円 78"/>
        <xdr:cNvSpPr/>
      </xdr:nvSpPr>
      <xdr:spPr bwMode="auto">
        <a:xfrm>
          <a:off x="3556000" y="322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7034</xdr:rowOff>
    </xdr:from>
    <xdr:ext cx="762000" cy="259045"/>
    <xdr:sp macro="" textlink="">
      <xdr:nvSpPr>
        <xdr:cNvPr id="80" name="テキスト ボックス 79"/>
        <xdr:cNvSpPr txBox="1"/>
      </xdr:nvSpPr>
      <xdr:spPr>
        <a:xfrm>
          <a:off x="3225800" y="331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149133</xdr:rowOff>
    </xdr:from>
    <xdr:to>
      <xdr:col>2</xdr:col>
      <xdr:colOff>692150</xdr:colOff>
      <xdr:row>19</xdr:row>
      <xdr:rowOff>79283</xdr:rowOff>
    </xdr:to>
    <xdr:sp macro="" textlink="">
      <xdr:nvSpPr>
        <xdr:cNvPr id="81" name="円/楕円 80"/>
        <xdr:cNvSpPr/>
      </xdr:nvSpPr>
      <xdr:spPr bwMode="auto">
        <a:xfrm>
          <a:off x="2857500" y="3282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64060</xdr:rowOff>
    </xdr:from>
    <xdr:ext cx="762000" cy="259045"/>
    <xdr:sp macro="" textlink="">
      <xdr:nvSpPr>
        <xdr:cNvPr id="82" name="テキスト ボックス 81"/>
        <xdr:cNvSpPr txBox="1"/>
      </xdr:nvSpPr>
      <xdr:spPr>
        <a:xfrm>
          <a:off x="2527300" y="336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221793</xdr:rowOff>
    </xdr:from>
    <xdr:to>
      <xdr:col>4</xdr:col>
      <xdr:colOff>1117600</xdr:colOff>
      <xdr:row>35</xdr:row>
      <xdr:rowOff>295002</xdr:rowOff>
    </xdr:to>
    <xdr:cxnSp macro="">
      <xdr:nvCxnSpPr>
        <xdr:cNvPr id="116" name="直線コネクタ 115"/>
        <xdr:cNvCxnSpPr/>
      </xdr:nvCxnSpPr>
      <xdr:spPr bwMode="auto">
        <a:xfrm>
          <a:off x="5003800" y="6832143"/>
          <a:ext cx="647700" cy="7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279779</xdr:rowOff>
    </xdr:from>
    <xdr:ext cx="762000" cy="259045"/>
    <xdr:sp macro="" textlink="">
      <xdr:nvSpPr>
        <xdr:cNvPr id="117" name="人口1人当たり決算額の推移平均値テキスト445"/>
        <xdr:cNvSpPr txBox="1"/>
      </xdr:nvSpPr>
      <xdr:spPr>
        <a:xfrm>
          <a:off x="5740400" y="689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75488</xdr:rowOff>
    </xdr:from>
    <xdr:to>
      <xdr:col>4</xdr:col>
      <xdr:colOff>469900</xdr:colOff>
      <xdr:row>35</xdr:row>
      <xdr:rowOff>221793</xdr:rowOff>
    </xdr:to>
    <xdr:cxnSp macro="">
      <xdr:nvCxnSpPr>
        <xdr:cNvPr id="119" name="直線コネクタ 118"/>
        <xdr:cNvCxnSpPr/>
      </xdr:nvCxnSpPr>
      <xdr:spPr bwMode="auto">
        <a:xfrm>
          <a:off x="4305300" y="6685838"/>
          <a:ext cx="698500" cy="146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274496</xdr:rowOff>
    </xdr:from>
    <xdr:ext cx="736600" cy="259045"/>
    <xdr:sp macro="" textlink="">
      <xdr:nvSpPr>
        <xdr:cNvPr id="121" name="テキスト ボックス 120"/>
        <xdr:cNvSpPr txBox="1"/>
      </xdr:nvSpPr>
      <xdr:spPr>
        <a:xfrm>
          <a:off x="4622800" y="688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297269</xdr:rowOff>
    </xdr:from>
    <xdr:to>
      <xdr:col>3</xdr:col>
      <xdr:colOff>904875</xdr:colOff>
      <xdr:row>35</xdr:row>
      <xdr:rowOff>75488</xdr:rowOff>
    </xdr:to>
    <xdr:cxnSp macro="">
      <xdr:nvCxnSpPr>
        <xdr:cNvPr id="122" name="直線コネクタ 121"/>
        <xdr:cNvCxnSpPr/>
      </xdr:nvCxnSpPr>
      <xdr:spPr bwMode="auto">
        <a:xfrm>
          <a:off x="3606800" y="6564719"/>
          <a:ext cx="698500" cy="12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242462</xdr:rowOff>
    </xdr:from>
    <xdr:to>
      <xdr:col>3</xdr:col>
      <xdr:colOff>206375</xdr:colOff>
      <xdr:row>34</xdr:row>
      <xdr:rowOff>297269</xdr:rowOff>
    </xdr:to>
    <xdr:cxnSp macro="">
      <xdr:nvCxnSpPr>
        <xdr:cNvPr id="125" name="直線コネクタ 124"/>
        <xdr:cNvCxnSpPr/>
      </xdr:nvCxnSpPr>
      <xdr:spPr bwMode="auto">
        <a:xfrm>
          <a:off x="2908300" y="6509912"/>
          <a:ext cx="698500" cy="54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7" name="テキスト ボックス 126"/>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79305</xdr:rowOff>
    </xdr:from>
    <xdr:to>
      <xdr:col>2</xdr:col>
      <xdr:colOff>692150</xdr:colOff>
      <xdr:row>35</xdr:row>
      <xdr:rowOff>180905</xdr:rowOff>
    </xdr:to>
    <xdr:sp macro="" textlink="">
      <xdr:nvSpPr>
        <xdr:cNvPr id="128" name="フローチャート : 判断 127"/>
        <xdr:cNvSpPr/>
      </xdr:nvSpPr>
      <xdr:spPr bwMode="auto">
        <a:xfrm>
          <a:off x="28575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165682</xdr:rowOff>
    </xdr:from>
    <xdr:ext cx="762000" cy="259045"/>
    <xdr:sp macro="" textlink="">
      <xdr:nvSpPr>
        <xdr:cNvPr id="129" name="テキスト ボックス 128"/>
        <xdr:cNvSpPr txBox="1"/>
      </xdr:nvSpPr>
      <xdr:spPr>
        <a:xfrm>
          <a:off x="25273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244202</xdr:rowOff>
    </xdr:from>
    <xdr:to>
      <xdr:col>5</xdr:col>
      <xdr:colOff>34925</xdr:colOff>
      <xdr:row>36</xdr:row>
      <xdr:rowOff>2902</xdr:rowOff>
    </xdr:to>
    <xdr:sp macro="" textlink="">
      <xdr:nvSpPr>
        <xdr:cNvPr id="135" name="円/楕円 134"/>
        <xdr:cNvSpPr/>
      </xdr:nvSpPr>
      <xdr:spPr bwMode="auto">
        <a:xfrm>
          <a:off x="5600700" y="68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89279</xdr:rowOff>
    </xdr:from>
    <xdr:ext cx="762000" cy="259045"/>
    <xdr:sp macro="" textlink="">
      <xdr:nvSpPr>
        <xdr:cNvPr id="136" name="人口1人当たり決算額の推移該当値テキスト445"/>
        <xdr:cNvSpPr txBox="1"/>
      </xdr:nvSpPr>
      <xdr:spPr>
        <a:xfrm>
          <a:off x="57404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170993</xdr:rowOff>
    </xdr:from>
    <xdr:to>
      <xdr:col>4</xdr:col>
      <xdr:colOff>520700</xdr:colOff>
      <xdr:row>35</xdr:row>
      <xdr:rowOff>272593</xdr:rowOff>
    </xdr:to>
    <xdr:sp macro="" textlink="">
      <xdr:nvSpPr>
        <xdr:cNvPr id="137" name="円/楕円 136"/>
        <xdr:cNvSpPr/>
      </xdr:nvSpPr>
      <xdr:spPr bwMode="auto">
        <a:xfrm>
          <a:off x="4953000" y="6781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282770</xdr:rowOff>
    </xdr:from>
    <xdr:ext cx="736600" cy="259045"/>
    <xdr:sp macro="" textlink="">
      <xdr:nvSpPr>
        <xdr:cNvPr id="138" name="テキスト ボックス 137"/>
        <xdr:cNvSpPr txBox="1"/>
      </xdr:nvSpPr>
      <xdr:spPr>
        <a:xfrm>
          <a:off x="4622800" y="65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24688</xdr:rowOff>
    </xdr:from>
    <xdr:to>
      <xdr:col>3</xdr:col>
      <xdr:colOff>955675</xdr:colOff>
      <xdr:row>35</xdr:row>
      <xdr:rowOff>126288</xdr:rowOff>
    </xdr:to>
    <xdr:sp macro="" textlink="">
      <xdr:nvSpPr>
        <xdr:cNvPr id="139" name="円/楕円 138"/>
        <xdr:cNvSpPr/>
      </xdr:nvSpPr>
      <xdr:spPr bwMode="auto">
        <a:xfrm>
          <a:off x="4254500" y="663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136466</xdr:rowOff>
    </xdr:from>
    <xdr:ext cx="762000" cy="259045"/>
    <xdr:sp macro="" textlink="">
      <xdr:nvSpPr>
        <xdr:cNvPr id="140" name="テキスト ボックス 139"/>
        <xdr:cNvSpPr txBox="1"/>
      </xdr:nvSpPr>
      <xdr:spPr>
        <a:xfrm>
          <a:off x="3924300" y="640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246469</xdr:rowOff>
    </xdr:from>
    <xdr:to>
      <xdr:col>3</xdr:col>
      <xdr:colOff>257175</xdr:colOff>
      <xdr:row>35</xdr:row>
      <xdr:rowOff>5169</xdr:rowOff>
    </xdr:to>
    <xdr:sp macro="" textlink="">
      <xdr:nvSpPr>
        <xdr:cNvPr id="141" name="円/楕円 140"/>
        <xdr:cNvSpPr/>
      </xdr:nvSpPr>
      <xdr:spPr bwMode="auto">
        <a:xfrm>
          <a:off x="3556000" y="651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15346</xdr:rowOff>
    </xdr:from>
    <xdr:ext cx="762000" cy="259045"/>
    <xdr:sp macro="" textlink="">
      <xdr:nvSpPr>
        <xdr:cNvPr id="142" name="テキスト ボックス 141"/>
        <xdr:cNvSpPr txBox="1"/>
      </xdr:nvSpPr>
      <xdr:spPr>
        <a:xfrm>
          <a:off x="3225800" y="62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191662</xdr:rowOff>
    </xdr:from>
    <xdr:to>
      <xdr:col>2</xdr:col>
      <xdr:colOff>692150</xdr:colOff>
      <xdr:row>34</xdr:row>
      <xdr:rowOff>293262</xdr:rowOff>
    </xdr:to>
    <xdr:sp macro="" textlink="">
      <xdr:nvSpPr>
        <xdr:cNvPr id="143" name="円/楕円 142"/>
        <xdr:cNvSpPr/>
      </xdr:nvSpPr>
      <xdr:spPr bwMode="auto">
        <a:xfrm>
          <a:off x="2857500" y="645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303439</xdr:rowOff>
    </xdr:from>
    <xdr:ext cx="762000" cy="259045"/>
    <xdr:sp macro="" textlink="">
      <xdr:nvSpPr>
        <xdr:cNvPr id="144" name="テキスト ボックス 143"/>
        <xdr:cNvSpPr txBox="1"/>
      </xdr:nvSpPr>
      <xdr:spPr>
        <a:xfrm>
          <a:off x="2527300" y="62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財政調整基金残高が標準財政規模比で</a:t>
          </a:r>
          <a:r>
            <a:rPr kumimoji="1" lang="en-US" altLang="ja-JP" sz="1200">
              <a:latin typeface="ＭＳ ゴシック" pitchFamily="49" charset="-128"/>
              <a:ea typeface="ＭＳ ゴシック" pitchFamily="49" charset="-128"/>
            </a:rPr>
            <a:t>2.73</a:t>
          </a:r>
          <a:r>
            <a:rPr kumimoji="1" lang="ja-JP" altLang="en-US" sz="1200">
              <a:latin typeface="ＭＳ ゴシック" pitchFamily="49" charset="-128"/>
              <a:ea typeface="ＭＳ ゴシック" pitchFamily="49" charset="-128"/>
            </a:rPr>
            <a:t>ポイント増加しているのは、平成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年度において予算積立や歳計剰余処分に係るものを合わせると約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4,900</a:t>
          </a:r>
          <a:r>
            <a:rPr kumimoji="1" lang="ja-JP" altLang="en-US" sz="1200">
              <a:latin typeface="ＭＳ ゴシック" pitchFamily="49" charset="-128"/>
              <a:ea typeface="ＭＳ ゴシック" pitchFamily="49" charset="-128"/>
            </a:rPr>
            <a:t>万円積み立てをすることができたためである。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実質収支額が標準財政規模比で</a:t>
          </a:r>
          <a:r>
            <a:rPr kumimoji="1" lang="en-US" altLang="ja-JP" sz="1200">
              <a:latin typeface="ＭＳ ゴシック" pitchFamily="49" charset="-128"/>
              <a:ea typeface="ＭＳ ゴシック" pitchFamily="49" charset="-128"/>
            </a:rPr>
            <a:t>0.87</a:t>
          </a:r>
          <a:r>
            <a:rPr kumimoji="1" lang="ja-JP" altLang="en-US" sz="1200">
              <a:latin typeface="ＭＳ ゴシック" pitchFamily="49" charset="-128"/>
              <a:ea typeface="ＭＳ ゴシック" pitchFamily="49" charset="-128"/>
            </a:rPr>
            <a:t>ポイント増加しているのは、平成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年度に比べ、実質収支額が約</a:t>
          </a:r>
          <a:r>
            <a:rPr kumimoji="1" lang="en-US" altLang="ja-JP" sz="1200">
              <a:latin typeface="ＭＳ ゴシック" pitchFamily="49" charset="-128"/>
              <a:ea typeface="ＭＳ ゴシック" pitchFamily="49" charset="-128"/>
            </a:rPr>
            <a:t>5,000</a:t>
          </a:r>
          <a:r>
            <a:rPr kumimoji="1" lang="ja-JP" altLang="en-US" sz="1200">
              <a:latin typeface="ＭＳ ゴシック" pitchFamily="49" charset="-128"/>
              <a:ea typeface="ＭＳ ゴシック" pitchFamily="49" charset="-128"/>
            </a:rPr>
            <a:t>万円多かったためである。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実質単年度収支額が標準財政規模比で</a:t>
          </a:r>
          <a:r>
            <a:rPr kumimoji="1" lang="en-US" altLang="ja-JP" sz="1200">
              <a:latin typeface="ＭＳ ゴシック" pitchFamily="49" charset="-128"/>
              <a:ea typeface="ＭＳ ゴシック" pitchFamily="49" charset="-128"/>
            </a:rPr>
            <a:t>0.77</a:t>
          </a:r>
          <a:r>
            <a:rPr kumimoji="1" lang="ja-JP" altLang="en-US" sz="1200">
              <a:latin typeface="ＭＳ ゴシック" pitchFamily="49" charset="-128"/>
              <a:ea typeface="ＭＳ ゴシック" pitchFamily="49" charset="-128"/>
            </a:rPr>
            <a:t>ポイント減少しているのは、平成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年度に比べ、実質単年度収支額が約</a:t>
          </a:r>
          <a:r>
            <a:rPr kumimoji="1" lang="en-US" altLang="ja-JP" sz="1200">
              <a:latin typeface="ＭＳ ゴシック" pitchFamily="49" charset="-128"/>
              <a:ea typeface="ＭＳ ゴシック" pitchFamily="49" charset="-128"/>
            </a:rPr>
            <a:t>4,900</a:t>
          </a:r>
          <a:r>
            <a:rPr kumimoji="1" lang="ja-JP" altLang="en-US" sz="1200">
              <a:latin typeface="ＭＳ ゴシック" pitchFamily="49" charset="-128"/>
              <a:ea typeface="ＭＳ ゴシック" pitchFamily="49" charset="-128"/>
            </a:rPr>
            <a:t>万円少なかったためである。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年度と比較し、実質収支額は黒字となり、資金剰余額は増となっている。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また、連結決算における実質収支額も黒字となっており、連結実質収支比率は平成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今後についても、資金不足額が発生しないよう経営改善を図っていく。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％となっており、平成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年度と比較し、標準財政規模は</a:t>
          </a:r>
          <a:r>
            <a:rPr kumimoji="1" lang="en-US" altLang="ja-JP" sz="1400">
              <a:latin typeface="ＭＳ ゴシック" pitchFamily="49" charset="-128"/>
              <a:ea typeface="ＭＳ ゴシック" pitchFamily="49" charset="-128"/>
            </a:rPr>
            <a:t>118,793</a:t>
          </a:r>
          <a:r>
            <a:rPr kumimoji="1" lang="ja-JP" altLang="en-US" sz="1400">
              <a:latin typeface="ＭＳ ゴシック" pitchFamily="49" charset="-128"/>
              <a:ea typeface="ＭＳ ゴシック" pitchFamily="49" charset="-128"/>
            </a:rPr>
            <a:t>千円減となっているが、元利償還金等（Ａ）のうち元利償還金が</a:t>
          </a:r>
          <a:r>
            <a:rPr kumimoji="1" lang="en-US" altLang="ja-JP" sz="1400">
              <a:latin typeface="ＭＳ ゴシック" pitchFamily="49" charset="-128"/>
              <a:ea typeface="ＭＳ ゴシック" pitchFamily="49" charset="-128"/>
            </a:rPr>
            <a:t>85,714</a:t>
          </a:r>
          <a:r>
            <a:rPr kumimoji="1" lang="ja-JP" altLang="en-US" sz="1400">
              <a:latin typeface="ＭＳ ゴシック" pitchFamily="49" charset="-128"/>
              <a:ea typeface="ＭＳ ゴシック" pitchFamily="49" charset="-128"/>
            </a:rPr>
            <a:t>千円減となったことがあげられる。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今後、元利償還金は減少するため、実質公債費比率は減少する見込みである。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65.6</a:t>
          </a:r>
          <a:r>
            <a:rPr kumimoji="1" lang="ja-JP" altLang="en-US" sz="1400">
              <a:latin typeface="ＭＳ ゴシック" pitchFamily="49" charset="-128"/>
              <a:ea typeface="ＭＳ ゴシック" pitchFamily="49" charset="-128"/>
            </a:rPr>
            <a:t>％であり、平成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今後も地方債現在高等の負担見込額が減少していき、将来負担比率が下がっていく見込である。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10142380</v>
      </c>
      <c r="BO4" s="349"/>
      <c r="BP4" s="349"/>
      <c r="BQ4" s="349"/>
      <c r="BR4" s="349"/>
      <c r="BS4" s="349"/>
      <c r="BT4" s="349"/>
      <c r="BU4" s="350"/>
      <c r="BV4" s="348">
        <v>11456003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9834835</v>
      </c>
      <c r="BO5" s="386"/>
      <c r="BP5" s="386"/>
      <c r="BQ5" s="386"/>
      <c r="BR5" s="386"/>
      <c r="BS5" s="386"/>
      <c r="BT5" s="386"/>
      <c r="BU5" s="387"/>
      <c r="BV5" s="385">
        <v>11191038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84.3</v>
      </c>
      <c r="CU5" s="383"/>
      <c r="CV5" s="383"/>
      <c r="CW5" s="383"/>
      <c r="CX5" s="383"/>
      <c r="CY5" s="383"/>
      <c r="CZ5" s="383"/>
      <c r="DA5" s="384"/>
      <c r="DB5" s="382">
        <v>82.7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307545</v>
      </c>
      <c r="BO6" s="386"/>
      <c r="BP6" s="386"/>
      <c r="BQ6" s="386"/>
      <c r="BR6" s="386"/>
      <c r="BS6" s="386"/>
      <c r="BT6" s="386"/>
      <c r="BU6" s="387"/>
      <c r="BV6" s="385">
        <v>264965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89.3</v>
      </c>
      <c r="CU6" s="423"/>
      <c r="CV6" s="423"/>
      <c r="CW6" s="423"/>
      <c r="CX6" s="423"/>
      <c r="CY6" s="423"/>
      <c r="CZ6" s="423"/>
      <c r="DA6" s="424"/>
      <c r="DB6" s="422">
        <v>87.6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13181</v>
      </c>
      <c r="BO7" s="386"/>
      <c r="BP7" s="386"/>
      <c r="BQ7" s="386"/>
      <c r="BR7" s="386"/>
      <c r="BS7" s="386"/>
      <c r="BT7" s="386"/>
      <c r="BU7" s="387"/>
      <c r="BV7" s="385">
        <v>20721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6295609</v>
      </c>
      <c r="CU7" s="386"/>
      <c r="CV7" s="386"/>
      <c r="CW7" s="386"/>
      <c r="CX7" s="386"/>
      <c r="CY7" s="386"/>
      <c r="CZ7" s="386"/>
      <c r="DA7" s="387"/>
      <c r="DB7" s="385">
        <v>6414402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294364</v>
      </c>
      <c r="BO8" s="386"/>
      <c r="BP8" s="386"/>
      <c r="BQ8" s="386"/>
      <c r="BR8" s="386"/>
      <c r="BS8" s="386"/>
      <c r="BT8" s="386"/>
      <c r="BU8" s="387"/>
      <c r="BV8" s="385">
        <v>244244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18712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50120</v>
      </c>
      <c r="BO9" s="386"/>
      <c r="BP9" s="386"/>
      <c r="BQ9" s="386"/>
      <c r="BR9" s="386"/>
      <c r="BS9" s="386"/>
      <c r="BT9" s="386"/>
      <c r="BU9" s="387"/>
      <c r="BV9" s="385">
        <v>-39163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16.7</v>
      </c>
      <c r="CU9" s="383"/>
      <c r="CV9" s="383"/>
      <c r="CW9" s="383"/>
      <c r="CX9" s="383"/>
      <c r="CY9" s="383"/>
      <c r="CZ9" s="383"/>
      <c r="DA9" s="384"/>
      <c r="DB9" s="382">
        <v>18.2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20138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256775</v>
      </c>
      <c r="BO10" s="386"/>
      <c r="BP10" s="386"/>
      <c r="BQ10" s="386"/>
      <c r="BR10" s="386"/>
      <c r="BS10" s="386"/>
      <c r="BT10" s="386"/>
      <c r="BU10" s="387"/>
      <c r="BV10" s="385">
        <v>77890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18538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317647</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18492</v>
      </c>
      <c r="S13" s="467"/>
      <c r="T13" s="467"/>
      <c r="U13" s="467"/>
      <c r="V13" s="468"/>
      <c r="W13" s="401" t="s">
        <v>124</v>
      </c>
      <c r="X13" s="402"/>
      <c r="Y13" s="402"/>
      <c r="Z13" s="402"/>
      <c r="AA13" s="402"/>
      <c r="AB13" s="392"/>
      <c r="AC13" s="436">
        <v>2117</v>
      </c>
      <c r="AD13" s="437"/>
      <c r="AE13" s="437"/>
      <c r="AF13" s="437"/>
      <c r="AG13" s="476"/>
      <c r="AH13" s="436">
        <v>2546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-10752</v>
      </c>
      <c r="BO13" s="386"/>
      <c r="BP13" s="386"/>
      <c r="BQ13" s="386"/>
      <c r="BR13" s="386"/>
      <c r="BS13" s="386"/>
      <c r="BT13" s="386"/>
      <c r="BU13" s="387"/>
      <c r="BV13" s="385">
        <v>38727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14.1</v>
      </c>
      <c r="CU13" s="383"/>
      <c r="CV13" s="383"/>
      <c r="CW13" s="383"/>
      <c r="CX13" s="383"/>
      <c r="CY13" s="383"/>
      <c r="CZ13" s="383"/>
      <c r="DA13" s="384"/>
      <c r="DB13" s="382">
        <v>16.100000000000001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18792</v>
      </c>
      <c r="S14" s="467"/>
      <c r="T14" s="467"/>
      <c r="U14" s="467"/>
      <c r="V14" s="468"/>
      <c r="W14" s="375"/>
      <c r="X14" s="376"/>
      <c r="Y14" s="376"/>
      <c r="Z14" s="376"/>
      <c r="AA14" s="376"/>
      <c r="AB14" s="365"/>
      <c r="AC14" s="469">
        <v>22.8</v>
      </c>
      <c r="AD14" s="470"/>
      <c r="AE14" s="470"/>
      <c r="AF14" s="470"/>
      <c r="AG14" s="471"/>
      <c r="AH14" s="469">
        <v>24.4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65.599999999999994</v>
      </c>
      <c r="CU14" s="481"/>
      <c r="CV14" s="481"/>
      <c r="CW14" s="481"/>
      <c r="CX14" s="481"/>
      <c r="CY14" s="481"/>
      <c r="CZ14" s="481"/>
      <c r="DA14" s="482"/>
      <c r="DB14" s="480">
        <v>66.3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18743</v>
      </c>
      <c r="S15" s="467"/>
      <c r="T15" s="467"/>
      <c r="U15" s="467"/>
      <c r="V15" s="468"/>
      <c r="W15" s="401" t="s">
        <v>131</v>
      </c>
      <c r="X15" s="402"/>
      <c r="Y15" s="402"/>
      <c r="Z15" s="402"/>
      <c r="AA15" s="402"/>
      <c r="AB15" s="392"/>
      <c r="AC15" s="436">
        <v>2506</v>
      </c>
      <c r="AD15" s="437"/>
      <c r="AE15" s="437"/>
      <c r="AF15" s="437"/>
      <c r="AG15" s="476"/>
      <c r="AH15" s="436">
        <v>2950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1403885</v>
      </c>
      <c r="BO15" s="349"/>
      <c r="BP15" s="349"/>
      <c r="BQ15" s="349"/>
      <c r="BR15" s="349"/>
      <c r="BS15" s="349"/>
      <c r="BT15" s="349"/>
      <c r="BU15" s="350"/>
      <c r="BV15" s="348">
        <v>1386081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5131158</v>
      </c>
      <c r="BO16" s="386"/>
      <c r="BP16" s="386"/>
      <c r="BQ16" s="386"/>
      <c r="BR16" s="386"/>
      <c r="BS16" s="386"/>
      <c r="BT16" s="386"/>
      <c r="BU16" s="387"/>
      <c r="BV16" s="385">
        <v>5151602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4672</v>
      </c>
      <c r="AD17" s="437"/>
      <c r="AE17" s="437"/>
      <c r="AF17" s="437"/>
      <c r="AG17" s="476"/>
      <c r="AH17" s="436">
        <v>4953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1773878</v>
      </c>
      <c r="BO17" s="386"/>
      <c r="BP17" s="386"/>
      <c r="BQ17" s="386"/>
      <c r="BR17" s="386"/>
      <c r="BS17" s="386"/>
      <c r="BT17" s="386"/>
      <c r="BU17" s="387"/>
      <c r="BV17" s="385">
        <v>1753634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177.67</v>
      </c>
      <c r="M18" s="498"/>
      <c r="N18" s="498"/>
      <c r="O18" s="498"/>
      <c r="P18" s="498"/>
      <c r="Q18" s="498"/>
      <c r="R18" s="499"/>
      <c r="S18" s="499"/>
      <c r="T18" s="499"/>
      <c r="U18" s="499"/>
      <c r="V18" s="500"/>
      <c r="W18" s="403"/>
      <c r="X18" s="404"/>
      <c r="Y18" s="404"/>
      <c r="Z18" s="404"/>
      <c r="AA18" s="404"/>
      <c r="AB18" s="395"/>
      <c r="AC18" s="501">
        <v>50.3</v>
      </c>
      <c r="AD18" s="502"/>
      <c r="AE18" s="502"/>
      <c r="AF18" s="502"/>
      <c r="AG18" s="503"/>
      <c r="AH18" s="501">
        <v>47.4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5315240</v>
      </c>
      <c r="BO18" s="386"/>
      <c r="BP18" s="386"/>
      <c r="BQ18" s="386"/>
      <c r="BR18" s="386"/>
      <c r="BS18" s="386"/>
      <c r="BT18" s="386"/>
      <c r="BU18" s="387"/>
      <c r="BV18" s="385">
        <v>5311899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7192255</v>
      </c>
      <c r="BO19" s="386"/>
      <c r="BP19" s="386"/>
      <c r="BQ19" s="386"/>
      <c r="BR19" s="386"/>
      <c r="BS19" s="386"/>
      <c r="BT19" s="386"/>
      <c r="BU19" s="387"/>
      <c r="BV19" s="385">
        <v>7097503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6177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11265347</v>
      </c>
      <c r="BO23" s="386"/>
      <c r="BP23" s="386"/>
      <c r="BQ23" s="386"/>
      <c r="BR23" s="386"/>
      <c r="BS23" s="386"/>
      <c r="BT23" s="386"/>
      <c r="BU23" s="387"/>
      <c r="BV23" s="385">
        <v>11045879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7680</v>
      </c>
      <c r="R24" s="437"/>
      <c r="S24" s="437"/>
      <c r="T24" s="437"/>
      <c r="U24" s="437"/>
      <c r="V24" s="476"/>
      <c r="W24" s="531"/>
      <c r="X24" s="519"/>
      <c r="Y24" s="520"/>
      <c r="Z24" s="435" t="s">
        <v>155</v>
      </c>
      <c r="AA24" s="415"/>
      <c r="AB24" s="415"/>
      <c r="AC24" s="415"/>
      <c r="AD24" s="415"/>
      <c r="AE24" s="415"/>
      <c r="AF24" s="415"/>
      <c r="AG24" s="416"/>
      <c r="AH24" s="436">
        <v>129</v>
      </c>
      <c r="AI24" s="437"/>
      <c r="AJ24" s="437"/>
      <c r="AK24" s="437"/>
      <c r="AL24" s="476"/>
      <c r="AM24" s="436">
        <v>378744</v>
      </c>
      <c r="AN24" s="437"/>
      <c r="AO24" s="437"/>
      <c r="AP24" s="437"/>
      <c r="AQ24" s="437"/>
      <c r="AR24" s="476"/>
      <c r="AS24" s="436">
        <v>2936</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8388872</v>
      </c>
      <c r="BO24" s="386"/>
      <c r="BP24" s="386"/>
      <c r="BQ24" s="386"/>
      <c r="BR24" s="386"/>
      <c r="BS24" s="386"/>
      <c r="BT24" s="386"/>
      <c r="BU24" s="387"/>
      <c r="BV24" s="385">
        <v>8161810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6090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577685</v>
      </c>
      <c r="BO25" s="349"/>
      <c r="BP25" s="349"/>
      <c r="BQ25" s="349"/>
      <c r="BR25" s="349"/>
      <c r="BS25" s="349"/>
      <c r="BT25" s="349"/>
      <c r="BU25" s="350"/>
      <c r="BV25" s="348">
        <v>7485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5610</v>
      </c>
      <c r="R26" s="437"/>
      <c r="S26" s="437"/>
      <c r="T26" s="437"/>
      <c r="U26" s="437"/>
      <c r="V26" s="476"/>
      <c r="W26" s="531"/>
      <c r="X26" s="519"/>
      <c r="Y26" s="520"/>
      <c r="Z26" s="435" t="s">
        <v>161</v>
      </c>
      <c r="AA26" s="541"/>
      <c r="AB26" s="541"/>
      <c r="AC26" s="541"/>
      <c r="AD26" s="541"/>
      <c r="AE26" s="541"/>
      <c r="AF26" s="541"/>
      <c r="AG26" s="542"/>
      <c r="AH26" s="436">
        <v>13</v>
      </c>
      <c r="AI26" s="437"/>
      <c r="AJ26" s="437"/>
      <c r="AK26" s="437"/>
      <c r="AL26" s="476"/>
      <c r="AM26" s="436">
        <v>36985</v>
      </c>
      <c r="AN26" s="437"/>
      <c r="AO26" s="437"/>
      <c r="AP26" s="437"/>
      <c r="AQ26" s="437"/>
      <c r="AR26" s="476"/>
      <c r="AS26" s="436">
        <v>2845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2840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145651</v>
      </c>
      <c r="BO27" s="555"/>
      <c r="BP27" s="555"/>
      <c r="BQ27" s="555"/>
      <c r="BR27" s="555"/>
      <c r="BS27" s="555"/>
      <c r="BT27" s="555"/>
      <c r="BU27" s="556"/>
      <c r="BV27" s="554">
        <v>402030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2410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1378879</v>
      </c>
      <c r="BO28" s="349"/>
      <c r="BP28" s="349"/>
      <c r="BQ28" s="349"/>
      <c r="BR28" s="349"/>
      <c r="BS28" s="349"/>
      <c r="BT28" s="349"/>
      <c r="BU28" s="350"/>
      <c r="BV28" s="348">
        <v>1229751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16</v>
      </c>
      <c r="M29" s="437"/>
      <c r="N29" s="437"/>
      <c r="O29" s="437"/>
      <c r="P29" s="476"/>
      <c r="Q29" s="436">
        <v>2260</v>
      </c>
      <c r="R29" s="437"/>
      <c r="S29" s="437"/>
      <c r="T29" s="437"/>
      <c r="U29" s="437"/>
      <c r="V29" s="476"/>
      <c r="W29" s="532"/>
      <c r="X29" s="533"/>
      <c r="Y29" s="534"/>
      <c r="Z29" s="435" t="s">
        <v>172</v>
      </c>
      <c r="AA29" s="415"/>
      <c r="AB29" s="415"/>
      <c r="AC29" s="415"/>
      <c r="AD29" s="415"/>
      <c r="AE29" s="415"/>
      <c r="AF29" s="415"/>
      <c r="AG29" s="416"/>
      <c r="AH29" s="436">
        <v>130</v>
      </c>
      <c r="AI29" s="437"/>
      <c r="AJ29" s="437"/>
      <c r="AK29" s="437"/>
      <c r="AL29" s="476"/>
      <c r="AM29" s="436">
        <v>381167</v>
      </c>
      <c r="AN29" s="437"/>
      <c r="AO29" s="437"/>
      <c r="AP29" s="437"/>
      <c r="AQ29" s="437"/>
      <c r="AR29" s="476"/>
      <c r="AS29" s="436">
        <v>2932</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429076</v>
      </c>
      <c r="BO29" s="386"/>
      <c r="BP29" s="386"/>
      <c r="BQ29" s="386"/>
      <c r="BR29" s="386"/>
      <c r="BS29" s="386"/>
      <c r="BT29" s="386"/>
      <c r="BU29" s="387"/>
      <c r="BV29" s="385">
        <v>428987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1273094</v>
      </c>
      <c r="BO30" s="555"/>
      <c r="BP30" s="555"/>
      <c r="BQ30" s="555"/>
      <c r="BR30" s="555"/>
      <c r="BS30" s="555"/>
      <c r="BT30" s="555"/>
      <c r="BU30" s="556"/>
      <c r="BV30" s="554">
        <v>1198626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五戸町病院事業会計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八戸圏域水道企業団</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（公財）五戸町スポーツ振興公社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ケーブルテレビ事業</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農業集落排水処理施設事業特別会計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八戸地域広域市町村圏事務組合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（株）倉石地域振興公社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簡易水道事業特別会計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十和田地域広域事務組合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南部バス（株）</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住宅用地造成事業等特別会計</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十和田地区環境整備事務組合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田子高原広域事務組合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青森県市町村総合事務組合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青森県市町村職員退職手当組合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青森県交通災害共済組合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青森県後期高齢者医療広域連合（一般会計）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青森県後期高齢者医療広域連合（特別会計）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10368</v>
      </c>
      <c r="J41" s="83">
        <v>10387</v>
      </c>
      <c r="K41" s="83">
        <v>10358</v>
      </c>
      <c r="L41" s="83">
        <v>11046</v>
      </c>
      <c r="M41" s="84">
        <v>11265</v>
      </c>
    </row>
    <row r="42" spans="2:13" ht="27.75" customHeight="1" x14ac:dyDescent="0.15">
      <c r="B42" s="1171"/>
      <c r="C42" s="1172"/>
      <c r="D42" s="85"/>
      <c r="E42" s="1177" t="s">
        <v>26</v>
      </c>
      <c r="F42" s="1177"/>
      <c r="G42" s="1177"/>
      <c r="H42" s="1178"/>
      <c r="I42" s="86">
        <v>221</v>
      </c>
      <c r="J42" s="87">
        <v>113</v>
      </c>
      <c r="K42" s="87" t="s">
        <v>483</v>
      </c>
      <c r="L42" s="87" t="s">
        <v>483</v>
      </c>
      <c r="M42" s="88" t="s">
        <v>483</v>
      </c>
    </row>
    <row r="43" spans="2:13" ht="27.75" customHeight="1" x14ac:dyDescent="0.15">
      <c r="B43" s="1171"/>
      <c r="C43" s="1172"/>
      <c r="D43" s="85"/>
      <c r="E43" s="1177" t="s">
        <v>27</v>
      </c>
      <c r="F43" s="1177"/>
      <c r="G43" s="1177"/>
      <c r="H43" s="1178"/>
      <c r="I43" s="86">
        <v>6683</v>
      </c>
      <c r="J43" s="87">
        <v>6346</v>
      </c>
      <c r="K43" s="87">
        <v>5886</v>
      </c>
      <c r="L43" s="87">
        <v>5627</v>
      </c>
      <c r="M43" s="88">
        <v>5437</v>
      </c>
    </row>
    <row r="44" spans="2:13" ht="27.75" customHeight="1" x14ac:dyDescent="0.15">
      <c r="B44" s="1171"/>
      <c r="C44" s="1172"/>
      <c r="D44" s="85"/>
      <c r="E44" s="1177" t="s">
        <v>28</v>
      </c>
      <c r="F44" s="1177"/>
      <c r="G44" s="1177"/>
      <c r="H44" s="1178"/>
      <c r="I44" s="86">
        <v>174</v>
      </c>
      <c r="J44" s="87">
        <v>182</v>
      </c>
      <c r="K44" s="87">
        <v>164</v>
      </c>
      <c r="L44" s="87">
        <v>149</v>
      </c>
      <c r="M44" s="88">
        <v>149</v>
      </c>
    </row>
    <row r="45" spans="2:13" ht="27.75" customHeight="1" x14ac:dyDescent="0.15">
      <c r="B45" s="1171"/>
      <c r="C45" s="1172"/>
      <c r="D45" s="85"/>
      <c r="E45" s="1177" t="s">
        <v>29</v>
      </c>
      <c r="F45" s="1177"/>
      <c r="G45" s="1177"/>
      <c r="H45" s="1178"/>
      <c r="I45" s="86">
        <v>1651</v>
      </c>
      <c r="J45" s="87">
        <v>1471</v>
      </c>
      <c r="K45" s="87">
        <v>1470</v>
      </c>
      <c r="L45" s="87">
        <v>1379</v>
      </c>
      <c r="M45" s="88">
        <v>1179</v>
      </c>
    </row>
    <row r="46" spans="2:13" ht="27.75" customHeight="1" x14ac:dyDescent="0.15">
      <c r="B46" s="1171"/>
      <c r="C46" s="1172"/>
      <c r="D46" s="85"/>
      <c r="E46" s="1177" t="s">
        <v>30</v>
      </c>
      <c r="F46" s="1177"/>
      <c r="G46" s="1177"/>
      <c r="H46" s="1178"/>
      <c r="I46" s="86" t="s">
        <v>483</v>
      </c>
      <c r="J46" s="87" t="s">
        <v>483</v>
      </c>
      <c r="K46" s="87" t="s">
        <v>483</v>
      </c>
      <c r="L46" s="87" t="s">
        <v>483</v>
      </c>
      <c r="M46" s="88" t="s">
        <v>483</v>
      </c>
    </row>
    <row r="47" spans="2:13" ht="27.75" customHeight="1" x14ac:dyDescent="0.15">
      <c r="B47" s="1171"/>
      <c r="C47" s="1172"/>
      <c r="D47" s="85"/>
      <c r="E47" s="1177" t="s">
        <v>31</v>
      </c>
      <c r="F47" s="1177"/>
      <c r="G47" s="1177"/>
      <c r="H47" s="1178"/>
      <c r="I47" s="86" t="s">
        <v>483</v>
      </c>
      <c r="J47" s="87" t="s">
        <v>483</v>
      </c>
      <c r="K47" s="87" t="s">
        <v>483</v>
      </c>
      <c r="L47" s="87" t="s">
        <v>483</v>
      </c>
      <c r="M47" s="88" t="s">
        <v>483</v>
      </c>
    </row>
    <row r="48" spans="2:13" ht="27.75" customHeight="1" x14ac:dyDescent="0.15">
      <c r="B48" s="1173"/>
      <c r="C48" s="1174"/>
      <c r="D48" s="85"/>
      <c r="E48" s="1177" t="s">
        <v>32</v>
      </c>
      <c r="F48" s="1177"/>
      <c r="G48" s="1177"/>
      <c r="H48" s="1178"/>
      <c r="I48" s="86" t="s">
        <v>483</v>
      </c>
      <c r="J48" s="87" t="s">
        <v>483</v>
      </c>
      <c r="K48" s="87" t="s">
        <v>483</v>
      </c>
      <c r="L48" s="87" t="s">
        <v>483</v>
      </c>
      <c r="M48" s="88" t="s">
        <v>483</v>
      </c>
    </row>
    <row r="49" spans="2:13" ht="27.75" customHeight="1" x14ac:dyDescent="0.15">
      <c r="B49" s="1179" t="s">
        <v>33</v>
      </c>
      <c r="C49" s="1180"/>
      <c r="D49" s="89"/>
      <c r="E49" s="1177" t="s">
        <v>34</v>
      </c>
      <c r="F49" s="1177"/>
      <c r="G49" s="1177"/>
      <c r="H49" s="1178"/>
      <c r="I49" s="86">
        <v>1185</v>
      </c>
      <c r="J49" s="87">
        <v>1439</v>
      </c>
      <c r="K49" s="87">
        <v>1674</v>
      </c>
      <c r="L49" s="87">
        <v>2065</v>
      </c>
      <c r="M49" s="88">
        <v>2174</v>
      </c>
    </row>
    <row r="50" spans="2:13" ht="27.75" customHeight="1" x14ac:dyDescent="0.15">
      <c r="B50" s="1171"/>
      <c r="C50" s="1172"/>
      <c r="D50" s="85"/>
      <c r="E50" s="1177" t="s">
        <v>35</v>
      </c>
      <c r="F50" s="1177"/>
      <c r="G50" s="1177"/>
      <c r="H50" s="1178"/>
      <c r="I50" s="86">
        <v>591</v>
      </c>
      <c r="J50" s="87">
        <v>495</v>
      </c>
      <c r="K50" s="87">
        <v>451</v>
      </c>
      <c r="L50" s="87">
        <v>444</v>
      </c>
      <c r="M50" s="88">
        <v>495</v>
      </c>
    </row>
    <row r="51" spans="2:13" ht="27.75" customHeight="1" x14ac:dyDescent="0.15">
      <c r="B51" s="1173"/>
      <c r="C51" s="1174"/>
      <c r="D51" s="85"/>
      <c r="E51" s="1177" t="s">
        <v>36</v>
      </c>
      <c r="F51" s="1177"/>
      <c r="G51" s="1177"/>
      <c r="H51" s="1178"/>
      <c r="I51" s="86">
        <v>11303</v>
      </c>
      <c r="J51" s="87">
        <v>11434</v>
      </c>
      <c r="K51" s="87">
        <v>11466</v>
      </c>
      <c r="L51" s="87">
        <v>12193</v>
      </c>
      <c r="M51" s="88">
        <v>11989</v>
      </c>
    </row>
    <row r="52" spans="2:13" ht="27.75" customHeight="1" thickBot="1" x14ac:dyDescent="0.2">
      <c r="B52" s="1181" t="s">
        <v>37</v>
      </c>
      <c r="C52" s="1182"/>
      <c r="D52" s="90"/>
      <c r="E52" s="1183" t="s">
        <v>38</v>
      </c>
      <c r="F52" s="1183"/>
      <c r="G52" s="1183"/>
      <c r="H52" s="1184"/>
      <c r="I52" s="91">
        <v>6017</v>
      </c>
      <c r="J52" s="92">
        <v>5130</v>
      </c>
      <c r="K52" s="92">
        <v>4286</v>
      </c>
      <c r="L52" s="92">
        <v>3500</v>
      </c>
      <c r="M52" s="93">
        <v>3372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99018</v>
      </c>
      <c r="E3" s="116"/>
      <c r="F3" s="117">
        <v>108992</v>
      </c>
      <c r="G3" s="118"/>
      <c r="H3" s="119"/>
    </row>
    <row r="4" spans="1:8" x14ac:dyDescent="0.15">
      <c r="A4" s="120"/>
      <c r="B4" s="121"/>
      <c r="C4" s="122"/>
      <c r="D4" s="123">
        <v>19346</v>
      </c>
      <c r="E4" s="124"/>
      <c r="F4" s="125">
        <v>51234</v>
      </c>
      <c r="G4" s="126"/>
      <c r="H4" s="127"/>
    </row>
    <row r="5" spans="1:8" x14ac:dyDescent="0.15">
      <c r="A5" s="108" t="s">
        <v>515</v>
      </c>
      <c r="B5" s="113"/>
      <c r="C5" s="114"/>
      <c r="D5" s="115">
        <v>76490</v>
      </c>
      <c r="E5" s="116"/>
      <c r="F5" s="117">
        <v>90833</v>
      </c>
      <c r="G5" s="118"/>
      <c r="H5" s="119"/>
    </row>
    <row r="6" spans="1:8" x14ac:dyDescent="0.15">
      <c r="A6" s="120"/>
      <c r="B6" s="121"/>
      <c r="C6" s="122"/>
      <c r="D6" s="123">
        <v>62112</v>
      </c>
      <c r="E6" s="124"/>
      <c r="F6" s="125">
        <v>47037</v>
      </c>
      <c r="G6" s="126"/>
      <c r="H6" s="127"/>
    </row>
    <row r="7" spans="1:8" x14ac:dyDescent="0.15">
      <c r="A7" s="108" t="s">
        <v>516</v>
      </c>
      <c r="B7" s="113"/>
      <c r="C7" s="114"/>
      <c r="D7" s="115">
        <v>64177</v>
      </c>
      <c r="E7" s="116"/>
      <c r="F7" s="117">
        <v>79181</v>
      </c>
      <c r="G7" s="118"/>
      <c r="H7" s="119"/>
    </row>
    <row r="8" spans="1:8" x14ac:dyDescent="0.15">
      <c r="A8" s="120"/>
      <c r="B8" s="121"/>
      <c r="C8" s="122"/>
      <c r="D8" s="123">
        <v>33343</v>
      </c>
      <c r="E8" s="124"/>
      <c r="F8" s="125">
        <v>40448</v>
      </c>
      <c r="G8" s="126"/>
      <c r="H8" s="127"/>
    </row>
    <row r="9" spans="1:8" x14ac:dyDescent="0.15">
      <c r="A9" s="108" t="s">
        <v>517</v>
      </c>
      <c r="B9" s="113"/>
      <c r="C9" s="114"/>
      <c r="D9" s="115">
        <v>169438</v>
      </c>
      <c r="E9" s="116"/>
      <c r="F9" s="117">
        <v>118124</v>
      </c>
      <c r="G9" s="118"/>
      <c r="H9" s="119"/>
    </row>
    <row r="10" spans="1:8" x14ac:dyDescent="0.15">
      <c r="A10" s="120"/>
      <c r="B10" s="121"/>
      <c r="C10" s="122"/>
      <c r="D10" s="123">
        <v>51547</v>
      </c>
      <c r="E10" s="124"/>
      <c r="F10" s="125">
        <v>54614</v>
      </c>
      <c r="G10" s="126"/>
      <c r="H10" s="127"/>
    </row>
    <row r="11" spans="1:8" x14ac:dyDescent="0.15">
      <c r="A11" s="108" t="s">
        <v>518</v>
      </c>
      <c r="B11" s="113"/>
      <c r="C11" s="114"/>
      <c r="D11" s="115">
        <v>79639</v>
      </c>
      <c r="E11" s="116"/>
      <c r="F11" s="117">
        <v>101693</v>
      </c>
      <c r="G11" s="118"/>
      <c r="H11" s="119"/>
    </row>
    <row r="12" spans="1:8" x14ac:dyDescent="0.15">
      <c r="A12" s="120"/>
      <c r="B12" s="121"/>
      <c r="C12" s="128"/>
      <c r="D12" s="123">
        <v>69465</v>
      </c>
      <c r="E12" s="124"/>
      <c r="F12" s="125">
        <v>51066</v>
      </c>
      <c r="G12" s="126"/>
      <c r="H12" s="127"/>
    </row>
    <row r="13" spans="1:8" x14ac:dyDescent="0.15">
      <c r="A13" s="108"/>
      <c r="B13" s="113"/>
      <c r="C13" s="129"/>
      <c r="D13" s="130">
        <v>97752</v>
      </c>
      <c r="E13" s="131"/>
      <c r="F13" s="132">
        <v>99765</v>
      </c>
      <c r="G13" s="133"/>
      <c r="H13" s="119"/>
    </row>
    <row r="14" spans="1:8" x14ac:dyDescent="0.15">
      <c r="A14" s="120"/>
      <c r="B14" s="121"/>
      <c r="C14" s="122"/>
      <c r="D14" s="123">
        <v>47163</v>
      </c>
      <c r="E14" s="124"/>
      <c r="F14" s="125">
        <v>48880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2.52</v>
      </c>
      <c r="C19" s="134">
        <f>ROUND(VALUE(SUBSTITUTE(実質収支比率等に係る経年分析!G$48,"▲","-")),2)</f>
        <v>2.82</v>
      </c>
      <c r="D19" s="134">
        <f>ROUND(VALUE(SUBSTITUTE(実質収支比率等に係る経年分析!H$48,"▲","-")),2)</f>
        <v>4.42</v>
      </c>
      <c r="E19" s="134">
        <f>ROUND(VALUE(SUBSTITUTE(実質収支比率等に係る経年分析!I$48,"▲","-")),2)</f>
        <v>3.81</v>
      </c>
      <c r="F19" s="134">
        <f>ROUND(VALUE(SUBSTITUTE(実質収支比率等に係る経年分析!J$48,"▲","-")),2)</f>
        <v>4.68</v>
      </c>
    </row>
    <row r="20" spans="1:11" x14ac:dyDescent="0.15">
      <c r="A20" s="134" t="s">
        <v>43</v>
      </c>
      <c r="B20" s="134">
        <f>ROUND(VALUE(SUBSTITUTE(実質収支比率等に係る経年分析!F$47,"▲","-")),2)</f>
        <v>9.66</v>
      </c>
      <c r="C20" s="134">
        <f>ROUND(VALUE(SUBSTITUTE(実質収支比率等に係る経年分析!G$47,"▲","-")),2)</f>
        <v>13.74</v>
      </c>
      <c r="D20" s="134">
        <f>ROUND(VALUE(SUBSTITUTE(実質収支比率等に係る経年分析!H$47,"▲","-")),2)</f>
        <v>15.62</v>
      </c>
      <c r="E20" s="134">
        <f>ROUND(VALUE(SUBSTITUTE(実質収支比率等に係る経年分析!I$47,"▲","-")),2)</f>
        <v>19.170000000000002</v>
      </c>
      <c r="F20" s="134">
        <f>ROUND(VALUE(SUBSTITUTE(実質収支比率等に係る経年分析!J$47,"▲","-")),2)</f>
        <v>21.9</v>
      </c>
    </row>
    <row r="21" spans="1:11" x14ac:dyDescent="0.15">
      <c r="A21" s="134" t="s">
        <v>44</v>
      </c>
      <c r="B21" s="134">
        <f>IF(ISNUMBER(VALUE(SUBSTITUTE(実質収支比率等に係る経年分析!F$49,"▲","-"))),ROUND(VALUE(SUBSTITUTE(実質収支比率等に係る経年分析!F$49,"▲","-")),2),NA())</f>
        <v>3.33</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3.29</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-0.17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ケーブルテレビ事業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住宅用地造成事業等特別会計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x14ac:dyDescent="0.15">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1.71</v>
      </c>
    </row>
    <row r="35" spans="1:16" x14ac:dyDescent="0.15">
      <c r="A35" s="135" t="str">
        <f>IF(連結実質赤字比率に係る赤字・黒字の構成分析!C$35="",NA(),連結実質赤字比率に係る赤字・黒字の構成分析!C$35)</f>
        <v>介護保険事業（保険事業勘定）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2.0699999999999998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2.2200000000000002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2.5099999999999998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4.6399999999999997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1151</v>
      </c>
      <c r="E42" s="136"/>
      <c r="F42" s="136"/>
      <c r="G42" s="136">
        <f>'実質公債費比率（分子）の構造'!L$52</f>
        <v>1129</v>
      </c>
      <c r="H42" s="136"/>
      <c r="I42" s="136"/>
      <c r="J42" s="136">
        <f>'実質公債費比率（分子）の構造'!M$52</f>
        <v>1179</v>
      </c>
      <c r="K42" s="136"/>
      <c r="L42" s="136"/>
      <c r="M42" s="136">
        <f>'実質公債費比率（分子）の構造'!N$52</f>
        <v>1175</v>
      </c>
      <c r="N42" s="136"/>
      <c r="O42" s="136"/>
      <c r="P42" s="136">
        <f>'実質公債費比率（分子）の構造'!O$52</f>
        <v>1201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102</v>
      </c>
      <c r="C44" s="136"/>
      <c r="D44" s="136"/>
      <c r="E44" s="136">
        <f>'実質公債費比率（分子）の構造'!L$50</f>
        <v>96</v>
      </c>
      <c r="F44" s="136"/>
      <c r="G44" s="136"/>
      <c r="H44" s="136">
        <f>'実質公債費比率（分子）の構造'!M$50</f>
        <v>100</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44</v>
      </c>
      <c r="C45" s="136"/>
      <c r="D45" s="136"/>
      <c r="E45" s="136">
        <f>'実質公債費比率（分子）の構造'!L$49</f>
        <v>24</v>
      </c>
      <c r="F45" s="136"/>
      <c r="G45" s="136"/>
      <c r="H45" s="136">
        <f>'実質公債費比率（分子）の構造'!M$49</f>
        <v>14</v>
      </c>
      <c r="I45" s="136"/>
      <c r="J45" s="136"/>
      <c r="K45" s="136">
        <f>'実質公債費比率（分子）の構造'!N$49</f>
        <v>18</v>
      </c>
      <c r="L45" s="136"/>
      <c r="M45" s="136"/>
      <c r="N45" s="136">
        <f>'実質公債費比率（分子）の構造'!O$49</f>
        <v>20</v>
      </c>
      <c r="O45" s="136"/>
      <c r="P45" s="136"/>
    </row>
    <row r="46" spans="1:16" x14ac:dyDescent="0.15">
      <c r="A46" s="136" t="s">
        <v>55</v>
      </c>
      <c r="B46" s="136">
        <f>'実質公債費比率（分子）の構造'!K$48</f>
        <v>554</v>
      </c>
      <c r="C46" s="136"/>
      <c r="D46" s="136"/>
      <c r="E46" s="136">
        <f>'実質公債費比率（分子）の構造'!L$48</f>
        <v>552</v>
      </c>
      <c r="F46" s="136"/>
      <c r="G46" s="136"/>
      <c r="H46" s="136">
        <f>'実質公債費比率（分子）の構造'!M$48</f>
        <v>525</v>
      </c>
      <c r="I46" s="136"/>
      <c r="J46" s="136"/>
      <c r="K46" s="136">
        <f>'実質公債費比率（分子）の構造'!N$48</f>
        <v>540</v>
      </c>
      <c r="L46" s="136"/>
      <c r="M46" s="136"/>
      <c r="N46" s="136">
        <f>'実質公債費比率（分子）の構造'!O$48</f>
        <v>569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1523</v>
      </c>
      <c r="C49" s="136"/>
      <c r="D49" s="136"/>
      <c r="E49" s="136">
        <f>'実質公債費比率（分子）の構造'!L$45</f>
        <v>1454</v>
      </c>
      <c r="F49" s="136"/>
      <c r="G49" s="136"/>
      <c r="H49" s="136">
        <f>'実質公債費比率（分子）の構造'!M$45</f>
        <v>1404</v>
      </c>
      <c r="I49" s="136"/>
      <c r="J49" s="136"/>
      <c r="K49" s="136">
        <f>'実質公債費比率（分子）の構造'!N$45</f>
        <v>1331</v>
      </c>
      <c r="L49" s="136"/>
      <c r="M49" s="136"/>
      <c r="N49" s="136">
        <f>'実質公債費比率（分子）の構造'!O$45</f>
        <v>1245</v>
      </c>
      <c r="O49" s="136"/>
      <c r="P49" s="136"/>
    </row>
    <row r="50" spans="1:16" x14ac:dyDescent="0.15">
      <c r="A50" s="136" t="s">
        <v>59</v>
      </c>
      <c r="B50" s="136" t="e">
        <f>NA()</f>
        <v>#N/A</v>
      </c>
      <c r="C50" s="136">
        <f>IF(ISNUMBER('実質公債費比率（分子）の構造'!K$53),'実質公債費比率（分子）の構造'!K$53,NA())</f>
        <v>1072</v>
      </c>
      <c r="D50" s="136" t="e">
        <f>NA()</f>
        <v>#N/A</v>
      </c>
      <c r="E50" s="136" t="e">
        <f>NA()</f>
        <v>#N/A</v>
      </c>
      <c r="F50" s="136">
        <f>IF(ISNUMBER('実質公債費比率（分子）の構造'!L$53),'実質公債費比率（分子）の構造'!L$53,NA())</f>
        <v>997</v>
      </c>
      <c r="G50" s="136" t="e">
        <f>NA()</f>
        <v>#N/A</v>
      </c>
      <c r="H50" s="136" t="e">
        <f>NA()</f>
        <v>#N/A</v>
      </c>
      <c r="I50" s="136">
        <f>IF(ISNUMBER('実質公債費比率（分子）の構造'!M$53),'実質公債費比率（分子）の構造'!M$53,NA())</f>
        <v>864</v>
      </c>
      <c r="J50" s="136" t="e">
        <f>NA()</f>
        <v>#N/A</v>
      </c>
      <c r="K50" s="136" t="e">
        <f>NA()</f>
        <v>#N/A</v>
      </c>
      <c r="L50" s="136">
        <f>IF(ISNUMBER('実質公債費比率（分子）の構造'!N$53),'実質公債費比率（分子）の構造'!N$53,NA())</f>
        <v>714</v>
      </c>
      <c r="M50" s="136" t="e">
        <f>NA()</f>
        <v>#N/A</v>
      </c>
      <c r="N50" s="136" t="e">
        <f>NA()</f>
        <v>#N/A</v>
      </c>
      <c r="O50" s="136">
        <f>IF(ISNUMBER('実質公債費比率（分子）の構造'!O$53),'実質公債費比率（分子）の構造'!O$53,NA())</f>
        <v>633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11303</v>
      </c>
      <c r="E56" s="135"/>
      <c r="F56" s="135"/>
      <c r="G56" s="135">
        <f>'将来負担比率（分子）の構造'!J$51</f>
        <v>11434</v>
      </c>
      <c r="H56" s="135"/>
      <c r="I56" s="135"/>
      <c r="J56" s="135">
        <f>'将来負担比率（分子）の構造'!K$51</f>
        <v>11466</v>
      </c>
      <c r="K56" s="135"/>
      <c r="L56" s="135"/>
      <c r="M56" s="135">
        <f>'将来負担比率（分子）の構造'!L$51</f>
        <v>12193</v>
      </c>
      <c r="N56" s="135"/>
      <c r="O56" s="135"/>
      <c r="P56" s="135">
        <f>'将来負担比率（分子）の構造'!M$51</f>
        <v>11989</v>
      </c>
    </row>
    <row r="57" spans="1:16" x14ac:dyDescent="0.15">
      <c r="A57" s="135" t="s">
        <v>35</v>
      </c>
      <c r="B57" s="135"/>
      <c r="C57" s="135"/>
      <c r="D57" s="135">
        <f>'将来負担比率（分子）の構造'!I$50</f>
        <v>591</v>
      </c>
      <c r="E57" s="135"/>
      <c r="F57" s="135"/>
      <c r="G57" s="135">
        <f>'将来負担比率（分子）の構造'!J$50</f>
        <v>495</v>
      </c>
      <c r="H57" s="135"/>
      <c r="I57" s="135"/>
      <c r="J57" s="135">
        <f>'将来負担比率（分子）の構造'!K$50</f>
        <v>451</v>
      </c>
      <c r="K57" s="135"/>
      <c r="L57" s="135"/>
      <c r="M57" s="135">
        <f>'将来負担比率（分子）の構造'!L$50</f>
        <v>444</v>
      </c>
      <c r="N57" s="135"/>
      <c r="O57" s="135"/>
      <c r="P57" s="135">
        <f>'将来負担比率（分子）の構造'!M$50</f>
        <v>495</v>
      </c>
    </row>
    <row r="58" spans="1:16" x14ac:dyDescent="0.15">
      <c r="A58" s="135" t="s">
        <v>34</v>
      </c>
      <c r="B58" s="135"/>
      <c r="C58" s="135"/>
      <c r="D58" s="135">
        <f>'将来負担比率（分子）の構造'!I$49</f>
        <v>1185</v>
      </c>
      <c r="E58" s="135"/>
      <c r="F58" s="135"/>
      <c r="G58" s="135">
        <f>'将来負担比率（分子）の構造'!J$49</f>
        <v>1439</v>
      </c>
      <c r="H58" s="135"/>
      <c r="I58" s="135"/>
      <c r="J58" s="135">
        <f>'将来負担比率（分子）の構造'!K$49</f>
        <v>1674</v>
      </c>
      <c r="K58" s="135"/>
      <c r="L58" s="135"/>
      <c r="M58" s="135">
        <f>'将来負担比率（分子）の構造'!L$49</f>
        <v>2065</v>
      </c>
      <c r="N58" s="135"/>
      <c r="O58" s="135"/>
      <c r="P58" s="135">
        <f>'将来負担比率（分子）の構造'!M$49</f>
        <v>2174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1651</v>
      </c>
      <c r="C62" s="135"/>
      <c r="D62" s="135"/>
      <c r="E62" s="135">
        <f>'将来負担比率（分子）の構造'!J$45</f>
        <v>1471</v>
      </c>
      <c r="F62" s="135"/>
      <c r="G62" s="135"/>
      <c r="H62" s="135">
        <f>'将来負担比率（分子）の構造'!K$45</f>
        <v>1470</v>
      </c>
      <c r="I62" s="135"/>
      <c r="J62" s="135"/>
      <c r="K62" s="135">
        <f>'将来負担比率（分子）の構造'!L$45</f>
        <v>1379</v>
      </c>
      <c r="L62" s="135"/>
      <c r="M62" s="135"/>
      <c r="N62" s="135">
        <f>'将来負担比率（分子）の構造'!M$45</f>
        <v>1179</v>
      </c>
      <c r="O62" s="135"/>
      <c r="P62" s="135"/>
    </row>
    <row r="63" spans="1:16" x14ac:dyDescent="0.15">
      <c r="A63" s="135" t="s">
        <v>28</v>
      </c>
      <c r="B63" s="135">
        <f>'将来負担比率（分子）の構造'!I$44</f>
        <v>174</v>
      </c>
      <c r="C63" s="135"/>
      <c r="D63" s="135"/>
      <c r="E63" s="135">
        <f>'将来負担比率（分子）の構造'!J$44</f>
        <v>182</v>
      </c>
      <c r="F63" s="135"/>
      <c r="G63" s="135"/>
      <c r="H63" s="135">
        <f>'将来負担比率（分子）の構造'!K$44</f>
        <v>164</v>
      </c>
      <c r="I63" s="135"/>
      <c r="J63" s="135"/>
      <c r="K63" s="135">
        <f>'将来負担比率（分子）の構造'!L$44</f>
        <v>149</v>
      </c>
      <c r="L63" s="135"/>
      <c r="M63" s="135"/>
      <c r="N63" s="135">
        <f>'将来負担比率（分子）の構造'!M$44</f>
        <v>149</v>
      </c>
      <c r="O63" s="135"/>
      <c r="P63" s="135"/>
    </row>
    <row r="64" spans="1:16" x14ac:dyDescent="0.15">
      <c r="A64" s="135" t="s">
        <v>27</v>
      </c>
      <c r="B64" s="135">
        <f>'将来負担比率（分子）の構造'!I$43</f>
        <v>6683</v>
      </c>
      <c r="C64" s="135"/>
      <c r="D64" s="135"/>
      <c r="E64" s="135">
        <f>'将来負担比率（分子）の構造'!J$43</f>
        <v>6346</v>
      </c>
      <c r="F64" s="135"/>
      <c r="G64" s="135"/>
      <c r="H64" s="135">
        <f>'将来負担比率（分子）の構造'!K$43</f>
        <v>5886</v>
      </c>
      <c r="I64" s="135"/>
      <c r="J64" s="135"/>
      <c r="K64" s="135">
        <f>'将来負担比率（分子）の構造'!L$43</f>
        <v>5627</v>
      </c>
      <c r="L64" s="135"/>
      <c r="M64" s="135"/>
      <c r="N64" s="135">
        <f>'将来負担比率（分子）の構造'!M$43</f>
        <v>5437</v>
      </c>
      <c r="O64" s="135"/>
      <c r="P64" s="135"/>
    </row>
    <row r="65" spans="1:16" x14ac:dyDescent="0.15">
      <c r="A65" s="135" t="s">
        <v>26</v>
      </c>
      <c r="B65" s="135">
        <f>'将来負担比率（分子）の構造'!I$42</f>
        <v>221</v>
      </c>
      <c r="C65" s="135"/>
      <c r="D65" s="135"/>
      <c r="E65" s="135">
        <f>'将来負担比率（分子）の構造'!J$42</f>
        <v>113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10368</v>
      </c>
      <c r="C66" s="135"/>
      <c r="D66" s="135"/>
      <c r="E66" s="135">
        <f>'将来負担比率（分子）の構造'!J$41</f>
        <v>10387</v>
      </c>
      <c r="F66" s="135"/>
      <c r="G66" s="135"/>
      <c r="H66" s="135">
        <f>'将来負担比率（分子）の構造'!K$41</f>
        <v>10358</v>
      </c>
      <c r="I66" s="135"/>
      <c r="J66" s="135"/>
      <c r="K66" s="135">
        <f>'将来負担比率（分子）の構造'!L$41</f>
        <v>11046</v>
      </c>
      <c r="L66" s="135"/>
      <c r="M66" s="135"/>
      <c r="N66" s="135">
        <f>'将来負担比率（分子）の構造'!M$41</f>
        <v>11265</v>
      </c>
      <c r="O66" s="135"/>
      <c r="P66" s="135"/>
    </row>
    <row r="67" spans="1:16" x14ac:dyDescent="0.15">
      <c r="A67" s="135" t="s">
        <v>63</v>
      </c>
      <c r="B67" s="135" t="e">
        <f>NA()</f>
        <v>#N/A</v>
      </c>
      <c r="C67" s="135">
        <f>IF(ISNUMBER('将来負担比率（分子）の構造'!I$52), IF('将来負担比率（分子）の構造'!I$52 &lt; 0, 0, '将来負担比率（分子）の構造'!I$52), NA())</f>
        <v>6017</v>
      </c>
      <c r="D67" s="135" t="e">
        <f>NA()</f>
        <v>#N/A</v>
      </c>
      <c r="E67" s="135" t="e">
        <f>NA()</f>
        <v>#N/A</v>
      </c>
      <c r="F67" s="135">
        <f>IF(ISNUMBER('将来負担比率（分子）の構造'!J$52), IF('将来負担比率（分子）の構造'!J$52 &lt; 0, 0, '将来負担比率（分子）の構造'!J$52), NA())</f>
        <v>5130</v>
      </c>
      <c r="G67" s="135" t="e">
        <f>NA()</f>
        <v>#N/A</v>
      </c>
      <c r="H67" s="135" t="e">
        <f>NA()</f>
        <v>#N/A</v>
      </c>
      <c r="I67" s="135">
        <f>IF(ISNUMBER('将来負担比率（分子）の構造'!K$52), IF('将来負担比率（分子）の構造'!K$52 &lt; 0, 0, '将来負担比率（分子）の構造'!K$52), NA())</f>
        <v>4286</v>
      </c>
      <c r="J67" s="135" t="e">
        <f>NA()</f>
        <v>#N/A</v>
      </c>
      <c r="K67" s="135" t="e">
        <f>NA()</f>
        <v>#N/A</v>
      </c>
      <c r="L67" s="135">
        <f>IF(ISNUMBER('将来負担比率（分子）の構造'!L$52), IF('将来負担比率（分子）の構造'!L$52 &lt; 0, 0, '将来負担比率（分子）の構造'!L$52), NA())</f>
        <v>3500</v>
      </c>
      <c r="M67" s="135" t="e">
        <f>NA()</f>
        <v>#N/A</v>
      </c>
      <c r="N67" s="135" t="e">
        <f>NA()</f>
        <v>#N/A</v>
      </c>
      <c r="O67" s="135">
        <f>IF(ISNUMBER('将来負担比率（分子）の構造'!M$52), IF('将来負担比率（分子）の構造'!M$52 &lt; 0, 0, '将来負担比率（分子）の構造'!M$52), NA())</f>
        <v>3372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1438745</v>
      </c>
      <c r="S5" s="583"/>
      <c r="T5" s="583"/>
      <c r="U5" s="583"/>
      <c r="V5" s="583"/>
      <c r="W5" s="583"/>
      <c r="X5" s="583"/>
      <c r="Y5" s="584"/>
      <c r="Z5" s="585">
        <v>14.2</v>
      </c>
      <c r="AA5" s="585"/>
      <c r="AB5" s="585"/>
      <c r="AC5" s="585"/>
      <c r="AD5" s="586">
        <v>1438745</v>
      </c>
      <c r="AE5" s="586"/>
      <c r="AF5" s="586"/>
      <c r="AG5" s="586"/>
      <c r="AH5" s="586"/>
      <c r="AI5" s="586"/>
      <c r="AJ5" s="586"/>
      <c r="AK5" s="586"/>
      <c r="AL5" s="587">
        <v>24.2</v>
      </c>
      <c r="AM5" s="588"/>
      <c r="AN5" s="588"/>
      <c r="AO5" s="589"/>
      <c r="AP5" s="579" t="s">
        <v>210</v>
      </c>
      <c r="AQ5" s="580"/>
      <c r="AR5" s="580"/>
      <c r="AS5" s="580"/>
      <c r="AT5" s="580"/>
      <c r="AU5" s="580"/>
      <c r="AV5" s="580"/>
      <c r="AW5" s="580"/>
      <c r="AX5" s="580"/>
      <c r="AY5" s="580"/>
      <c r="AZ5" s="580"/>
      <c r="BA5" s="580"/>
      <c r="BB5" s="580"/>
      <c r="BC5" s="580"/>
      <c r="BD5" s="580"/>
      <c r="BE5" s="580"/>
      <c r="BF5" s="581"/>
      <c r="BG5" s="593">
        <v>1438745</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x14ac:dyDescent="0.15">
      <c r="B6" s="590" t="s">
        <v>215</v>
      </c>
      <c r="C6" s="591"/>
      <c r="D6" s="591"/>
      <c r="E6" s="591"/>
      <c r="F6" s="591"/>
      <c r="G6" s="591"/>
      <c r="H6" s="591"/>
      <c r="I6" s="591"/>
      <c r="J6" s="591"/>
      <c r="K6" s="591"/>
      <c r="L6" s="591"/>
      <c r="M6" s="591"/>
      <c r="N6" s="591"/>
      <c r="O6" s="591"/>
      <c r="P6" s="591"/>
      <c r="Q6" s="592"/>
      <c r="R6" s="593">
        <v>113128</v>
      </c>
      <c r="S6" s="594"/>
      <c r="T6" s="594"/>
      <c r="U6" s="594"/>
      <c r="V6" s="594"/>
      <c r="W6" s="594"/>
      <c r="X6" s="594"/>
      <c r="Y6" s="595"/>
      <c r="Z6" s="596">
        <v>1.1000000000000001</v>
      </c>
      <c r="AA6" s="596"/>
      <c r="AB6" s="596"/>
      <c r="AC6" s="596"/>
      <c r="AD6" s="597">
        <v>113128</v>
      </c>
      <c r="AE6" s="597"/>
      <c r="AF6" s="597"/>
      <c r="AG6" s="597"/>
      <c r="AH6" s="597"/>
      <c r="AI6" s="597"/>
      <c r="AJ6" s="597"/>
      <c r="AK6" s="597"/>
      <c r="AL6" s="598">
        <v>1.9</v>
      </c>
      <c r="AM6" s="599"/>
      <c r="AN6" s="599"/>
      <c r="AO6" s="600"/>
      <c r="AP6" s="590" t="s">
        <v>216</v>
      </c>
      <c r="AQ6" s="591"/>
      <c r="AR6" s="591"/>
      <c r="AS6" s="591"/>
      <c r="AT6" s="591"/>
      <c r="AU6" s="591"/>
      <c r="AV6" s="591"/>
      <c r="AW6" s="591"/>
      <c r="AX6" s="591"/>
      <c r="AY6" s="591"/>
      <c r="AZ6" s="591"/>
      <c r="BA6" s="591"/>
      <c r="BB6" s="591"/>
      <c r="BC6" s="591"/>
      <c r="BD6" s="591"/>
      <c r="BE6" s="591"/>
      <c r="BF6" s="592"/>
      <c r="BG6" s="593">
        <v>1438745</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113156</v>
      </c>
      <c r="CS6" s="594"/>
      <c r="CT6" s="594"/>
      <c r="CU6" s="594"/>
      <c r="CV6" s="594"/>
      <c r="CW6" s="594"/>
      <c r="CX6" s="594"/>
      <c r="CY6" s="595"/>
      <c r="CZ6" s="596">
        <v>1.2</v>
      </c>
      <c r="DA6" s="596"/>
      <c r="DB6" s="596"/>
      <c r="DC6" s="596"/>
      <c r="DD6" s="602" t="s">
        <v>211</v>
      </c>
      <c r="DE6" s="594"/>
      <c r="DF6" s="594"/>
      <c r="DG6" s="594"/>
      <c r="DH6" s="594"/>
      <c r="DI6" s="594"/>
      <c r="DJ6" s="594"/>
      <c r="DK6" s="594"/>
      <c r="DL6" s="594"/>
      <c r="DM6" s="594"/>
      <c r="DN6" s="594"/>
      <c r="DO6" s="594"/>
      <c r="DP6" s="595"/>
      <c r="DQ6" s="602">
        <v>113156</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2782</v>
      </c>
      <c r="S7" s="594"/>
      <c r="T7" s="594"/>
      <c r="U7" s="594"/>
      <c r="V7" s="594"/>
      <c r="W7" s="594"/>
      <c r="X7" s="594"/>
      <c r="Y7" s="595"/>
      <c r="Z7" s="596">
        <v>0</v>
      </c>
      <c r="AA7" s="596"/>
      <c r="AB7" s="596"/>
      <c r="AC7" s="596"/>
      <c r="AD7" s="597">
        <v>2782</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591100</v>
      </c>
      <c r="BH7" s="594"/>
      <c r="BI7" s="594"/>
      <c r="BJ7" s="594"/>
      <c r="BK7" s="594"/>
      <c r="BL7" s="594"/>
      <c r="BM7" s="594"/>
      <c r="BN7" s="595"/>
      <c r="BO7" s="596">
        <v>41.1</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1515357</v>
      </c>
      <c r="CS7" s="594"/>
      <c r="CT7" s="594"/>
      <c r="CU7" s="594"/>
      <c r="CV7" s="594"/>
      <c r="CW7" s="594"/>
      <c r="CX7" s="594"/>
      <c r="CY7" s="595"/>
      <c r="CZ7" s="596">
        <v>15.4</v>
      </c>
      <c r="DA7" s="596"/>
      <c r="DB7" s="596"/>
      <c r="DC7" s="596"/>
      <c r="DD7" s="602">
        <v>308158</v>
      </c>
      <c r="DE7" s="594"/>
      <c r="DF7" s="594"/>
      <c r="DG7" s="594"/>
      <c r="DH7" s="594"/>
      <c r="DI7" s="594"/>
      <c r="DJ7" s="594"/>
      <c r="DK7" s="594"/>
      <c r="DL7" s="594"/>
      <c r="DM7" s="594"/>
      <c r="DN7" s="594"/>
      <c r="DO7" s="594"/>
      <c r="DP7" s="595"/>
      <c r="DQ7" s="602">
        <v>1043213</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6289</v>
      </c>
      <c r="S8" s="594"/>
      <c r="T8" s="594"/>
      <c r="U8" s="594"/>
      <c r="V8" s="594"/>
      <c r="W8" s="594"/>
      <c r="X8" s="594"/>
      <c r="Y8" s="595"/>
      <c r="Z8" s="596">
        <v>0.1</v>
      </c>
      <c r="AA8" s="596"/>
      <c r="AB8" s="596"/>
      <c r="AC8" s="596"/>
      <c r="AD8" s="597">
        <v>6289</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27681</v>
      </c>
      <c r="BH8" s="594"/>
      <c r="BI8" s="594"/>
      <c r="BJ8" s="594"/>
      <c r="BK8" s="594"/>
      <c r="BL8" s="594"/>
      <c r="BM8" s="594"/>
      <c r="BN8" s="595"/>
      <c r="BO8" s="596">
        <v>1.9</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2444590</v>
      </c>
      <c r="CS8" s="594"/>
      <c r="CT8" s="594"/>
      <c r="CU8" s="594"/>
      <c r="CV8" s="594"/>
      <c r="CW8" s="594"/>
      <c r="CX8" s="594"/>
      <c r="CY8" s="595"/>
      <c r="CZ8" s="596">
        <v>24.9</v>
      </c>
      <c r="DA8" s="596"/>
      <c r="DB8" s="596"/>
      <c r="DC8" s="596"/>
      <c r="DD8" s="602">
        <v>63793</v>
      </c>
      <c r="DE8" s="594"/>
      <c r="DF8" s="594"/>
      <c r="DG8" s="594"/>
      <c r="DH8" s="594"/>
      <c r="DI8" s="594"/>
      <c r="DJ8" s="594"/>
      <c r="DK8" s="594"/>
      <c r="DL8" s="594"/>
      <c r="DM8" s="594"/>
      <c r="DN8" s="594"/>
      <c r="DO8" s="594"/>
      <c r="DP8" s="595"/>
      <c r="DQ8" s="602">
        <v>1320232</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2616</v>
      </c>
      <c r="S9" s="594"/>
      <c r="T9" s="594"/>
      <c r="U9" s="594"/>
      <c r="V9" s="594"/>
      <c r="W9" s="594"/>
      <c r="X9" s="594"/>
      <c r="Y9" s="595"/>
      <c r="Z9" s="596">
        <v>0</v>
      </c>
      <c r="AA9" s="596"/>
      <c r="AB9" s="596"/>
      <c r="AC9" s="596"/>
      <c r="AD9" s="597">
        <v>2616</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493594</v>
      </c>
      <c r="BH9" s="594"/>
      <c r="BI9" s="594"/>
      <c r="BJ9" s="594"/>
      <c r="BK9" s="594"/>
      <c r="BL9" s="594"/>
      <c r="BM9" s="594"/>
      <c r="BN9" s="595"/>
      <c r="BO9" s="596">
        <v>34.299999999999997</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1410070</v>
      </c>
      <c r="CS9" s="594"/>
      <c r="CT9" s="594"/>
      <c r="CU9" s="594"/>
      <c r="CV9" s="594"/>
      <c r="CW9" s="594"/>
      <c r="CX9" s="594"/>
      <c r="CY9" s="595"/>
      <c r="CZ9" s="596">
        <v>14.3</v>
      </c>
      <c r="DA9" s="596"/>
      <c r="DB9" s="596"/>
      <c r="DC9" s="596"/>
      <c r="DD9" s="602">
        <v>8136</v>
      </c>
      <c r="DE9" s="594"/>
      <c r="DF9" s="594"/>
      <c r="DG9" s="594"/>
      <c r="DH9" s="594"/>
      <c r="DI9" s="594"/>
      <c r="DJ9" s="594"/>
      <c r="DK9" s="594"/>
      <c r="DL9" s="594"/>
      <c r="DM9" s="594"/>
      <c r="DN9" s="594"/>
      <c r="DO9" s="594"/>
      <c r="DP9" s="595"/>
      <c r="DQ9" s="602">
        <v>1385903</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195658</v>
      </c>
      <c r="S10" s="594"/>
      <c r="T10" s="594"/>
      <c r="U10" s="594"/>
      <c r="V10" s="594"/>
      <c r="W10" s="594"/>
      <c r="X10" s="594"/>
      <c r="Y10" s="595"/>
      <c r="Z10" s="596">
        <v>1.9</v>
      </c>
      <c r="AA10" s="596"/>
      <c r="AB10" s="596"/>
      <c r="AC10" s="596"/>
      <c r="AD10" s="597">
        <v>195658</v>
      </c>
      <c r="AE10" s="597"/>
      <c r="AF10" s="597"/>
      <c r="AG10" s="597"/>
      <c r="AH10" s="597"/>
      <c r="AI10" s="597"/>
      <c r="AJ10" s="597"/>
      <c r="AK10" s="597"/>
      <c r="AL10" s="598">
        <v>3.3</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31678</v>
      </c>
      <c r="BH10" s="594"/>
      <c r="BI10" s="594"/>
      <c r="BJ10" s="594"/>
      <c r="BK10" s="594"/>
      <c r="BL10" s="594"/>
      <c r="BM10" s="594"/>
      <c r="BN10" s="595"/>
      <c r="BO10" s="596">
        <v>2.2000000000000002</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15</v>
      </c>
      <c r="CS10" s="594"/>
      <c r="CT10" s="594"/>
      <c r="CU10" s="594"/>
      <c r="CV10" s="594"/>
      <c r="CW10" s="594"/>
      <c r="CX10" s="594"/>
      <c r="CY10" s="595"/>
      <c r="CZ10" s="596">
        <v>0</v>
      </c>
      <c r="DA10" s="596"/>
      <c r="DB10" s="596"/>
      <c r="DC10" s="596"/>
      <c r="DD10" s="602" t="s">
        <v>223</v>
      </c>
      <c r="DE10" s="594"/>
      <c r="DF10" s="594"/>
      <c r="DG10" s="594"/>
      <c r="DH10" s="594"/>
      <c r="DI10" s="594"/>
      <c r="DJ10" s="594"/>
      <c r="DK10" s="594"/>
      <c r="DL10" s="594"/>
      <c r="DM10" s="594"/>
      <c r="DN10" s="594"/>
      <c r="DO10" s="594"/>
      <c r="DP10" s="595"/>
      <c r="DQ10" s="602">
        <v>15</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38147</v>
      </c>
      <c r="BH11" s="594"/>
      <c r="BI11" s="594"/>
      <c r="BJ11" s="594"/>
      <c r="BK11" s="594"/>
      <c r="BL11" s="594"/>
      <c r="BM11" s="594"/>
      <c r="BN11" s="595"/>
      <c r="BO11" s="596">
        <v>2.7</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424366</v>
      </c>
      <c r="CS11" s="594"/>
      <c r="CT11" s="594"/>
      <c r="CU11" s="594"/>
      <c r="CV11" s="594"/>
      <c r="CW11" s="594"/>
      <c r="CX11" s="594"/>
      <c r="CY11" s="595"/>
      <c r="CZ11" s="596">
        <v>4.3</v>
      </c>
      <c r="DA11" s="596"/>
      <c r="DB11" s="596"/>
      <c r="DC11" s="596"/>
      <c r="DD11" s="602">
        <v>42530</v>
      </c>
      <c r="DE11" s="594"/>
      <c r="DF11" s="594"/>
      <c r="DG11" s="594"/>
      <c r="DH11" s="594"/>
      <c r="DI11" s="594"/>
      <c r="DJ11" s="594"/>
      <c r="DK11" s="594"/>
      <c r="DL11" s="594"/>
      <c r="DM11" s="594"/>
      <c r="DN11" s="594"/>
      <c r="DO11" s="594"/>
      <c r="DP11" s="595"/>
      <c r="DQ11" s="602">
        <v>268110</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667763</v>
      </c>
      <c r="BH12" s="594"/>
      <c r="BI12" s="594"/>
      <c r="BJ12" s="594"/>
      <c r="BK12" s="594"/>
      <c r="BL12" s="594"/>
      <c r="BM12" s="594"/>
      <c r="BN12" s="595"/>
      <c r="BO12" s="596">
        <v>46.4</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70885</v>
      </c>
      <c r="CS12" s="594"/>
      <c r="CT12" s="594"/>
      <c r="CU12" s="594"/>
      <c r="CV12" s="594"/>
      <c r="CW12" s="594"/>
      <c r="CX12" s="594"/>
      <c r="CY12" s="595"/>
      <c r="CZ12" s="596">
        <v>0.7</v>
      </c>
      <c r="DA12" s="596"/>
      <c r="DB12" s="596"/>
      <c r="DC12" s="596"/>
      <c r="DD12" s="602" t="s">
        <v>223</v>
      </c>
      <c r="DE12" s="594"/>
      <c r="DF12" s="594"/>
      <c r="DG12" s="594"/>
      <c r="DH12" s="594"/>
      <c r="DI12" s="594"/>
      <c r="DJ12" s="594"/>
      <c r="DK12" s="594"/>
      <c r="DL12" s="594"/>
      <c r="DM12" s="594"/>
      <c r="DN12" s="594"/>
      <c r="DO12" s="594"/>
      <c r="DP12" s="595"/>
      <c r="DQ12" s="602">
        <v>30547</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14565</v>
      </c>
      <c r="S13" s="594"/>
      <c r="T13" s="594"/>
      <c r="U13" s="594"/>
      <c r="V13" s="594"/>
      <c r="W13" s="594"/>
      <c r="X13" s="594"/>
      <c r="Y13" s="595"/>
      <c r="Z13" s="596">
        <v>0.1</v>
      </c>
      <c r="AA13" s="596"/>
      <c r="AB13" s="596"/>
      <c r="AC13" s="596"/>
      <c r="AD13" s="597">
        <v>14565</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667207</v>
      </c>
      <c r="BH13" s="594"/>
      <c r="BI13" s="594"/>
      <c r="BJ13" s="594"/>
      <c r="BK13" s="594"/>
      <c r="BL13" s="594"/>
      <c r="BM13" s="594"/>
      <c r="BN13" s="595"/>
      <c r="BO13" s="596">
        <v>46.4</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666963</v>
      </c>
      <c r="CS13" s="594"/>
      <c r="CT13" s="594"/>
      <c r="CU13" s="594"/>
      <c r="CV13" s="594"/>
      <c r="CW13" s="594"/>
      <c r="CX13" s="594"/>
      <c r="CY13" s="595"/>
      <c r="CZ13" s="596">
        <v>6.8</v>
      </c>
      <c r="DA13" s="596"/>
      <c r="DB13" s="596"/>
      <c r="DC13" s="596"/>
      <c r="DD13" s="602">
        <v>308145</v>
      </c>
      <c r="DE13" s="594"/>
      <c r="DF13" s="594"/>
      <c r="DG13" s="594"/>
      <c r="DH13" s="594"/>
      <c r="DI13" s="594"/>
      <c r="DJ13" s="594"/>
      <c r="DK13" s="594"/>
      <c r="DL13" s="594"/>
      <c r="DM13" s="594"/>
      <c r="DN13" s="594"/>
      <c r="DO13" s="594"/>
      <c r="DP13" s="595"/>
      <c r="DQ13" s="602">
        <v>440651</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49173</v>
      </c>
      <c r="BH14" s="594"/>
      <c r="BI14" s="594"/>
      <c r="BJ14" s="594"/>
      <c r="BK14" s="594"/>
      <c r="BL14" s="594"/>
      <c r="BM14" s="594"/>
      <c r="BN14" s="595"/>
      <c r="BO14" s="596">
        <v>3.4</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920745</v>
      </c>
      <c r="CS14" s="594"/>
      <c r="CT14" s="594"/>
      <c r="CU14" s="594"/>
      <c r="CV14" s="594"/>
      <c r="CW14" s="594"/>
      <c r="CX14" s="594"/>
      <c r="CY14" s="595"/>
      <c r="CZ14" s="596">
        <v>9.4</v>
      </c>
      <c r="DA14" s="596"/>
      <c r="DB14" s="596"/>
      <c r="DC14" s="596"/>
      <c r="DD14" s="602">
        <v>605203</v>
      </c>
      <c r="DE14" s="594"/>
      <c r="DF14" s="594"/>
      <c r="DG14" s="594"/>
      <c r="DH14" s="594"/>
      <c r="DI14" s="594"/>
      <c r="DJ14" s="594"/>
      <c r="DK14" s="594"/>
      <c r="DL14" s="594"/>
      <c r="DM14" s="594"/>
      <c r="DN14" s="594"/>
      <c r="DO14" s="594"/>
      <c r="DP14" s="595"/>
      <c r="DQ14" s="602">
        <v>321736</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4794</v>
      </c>
      <c r="S15" s="594"/>
      <c r="T15" s="594"/>
      <c r="U15" s="594"/>
      <c r="V15" s="594"/>
      <c r="W15" s="594"/>
      <c r="X15" s="594"/>
      <c r="Y15" s="595"/>
      <c r="Z15" s="596">
        <v>0</v>
      </c>
      <c r="AA15" s="596"/>
      <c r="AB15" s="596"/>
      <c r="AC15" s="596"/>
      <c r="AD15" s="597">
        <v>4794</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130709</v>
      </c>
      <c r="BH15" s="594"/>
      <c r="BI15" s="594"/>
      <c r="BJ15" s="594"/>
      <c r="BK15" s="594"/>
      <c r="BL15" s="594"/>
      <c r="BM15" s="594"/>
      <c r="BN15" s="595"/>
      <c r="BO15" s="596">
        <v>9.1</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989107</v>
      </c>
      <c r="CS15" s="594"/>
      <c r="CT15" s="594"/>
      <c r="CU15" s="594"/>
      <c r="CV15" s="594"/>
      <c r="CW15" s="594"/>
      <c r="CX15" s="594"/>
      <c r="CY15" s="595"/>
      <c r="CZ15" s="596">
        <v>10.1</v>
      </c>
      <c r="DA15" s="596"/>
      <c r="DB15" s="596"/>
      <c r="DC15" s="596"/>
      <c r="DD15" s="602">
        <v>140388</v>
      </c>
      <c r="DE15" s="594"/>
      <c r="DF15" s="594"/>
      <c r="DG15" s="594"/>
      <c r="DH15" s="594"/>
      <c r="DI15" s="594"/>
      <c r="DJ15" s="594"/>
      <c r="DK15" s="594"/>
      <c r="DL15" s="594"/>
      <c r="DM15" s="594"/>
      <c r="DN15" s="594"/>
      <c r="DO15" s="594"/>
      <c r="DP15" s="595"/>
      <c r="DQ15" s="602">
        <v>756874</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4580540</v>
      </c>
      <c r="S16" s="594"/>
      <c r="T16" s="594"/>
      <c r="U16" s="594"/>
      <c r="V16" s="594"/>
      <c r="W16" s="594"/>
      <c r="X16" s="594"/>
      <c r="Y16" s="595"/>
      <c r="Z16" s="596">
        <v>45.2</v>
      </c>
      <c r="AA16" s="596"/>
      <c r="AB16" s="596"/>
      <c r="AC16" s="596"/>
      <c r="AD16" s="597">
        <v>4170584</v>
      </c>
      <c r="AE16" s="597"/>
      <c r="AF16" s="597"/>
      <c r="AG16" s="597"/>
      <c r="AH16" s="597"/>
      <c r="AI16" s="597"/>
      <c r="AJ16" s="597"/>
      <c r="AK16" s="597"/>
      <c r="AL16" s="598">
        <v>70.099999999999994</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34149</v>
      </c>
      <c r="CS16" s="594"/>
      <c r="CT16" s="594"/>
      <c r="CU16" s="594"/>
      <c r="CV16" s="594"/>
      <c r="CW16" s="594"/>
      <c r="CX16" s="594"/>
      <c r="CY16" s="595"/>
      <c r="CZ16" s="596">
        <v>0.3</v>
      </c>
      <c r="DA16" s="596"/>
      <c r="DB16" s="596"/>
      <c r="DC16" s="596"/>
      <c r="DD16" s="602" t="s">
        <v>223</v>
      </c>
      <c r="DE16" s="594"/>
      <c r="DF16" s="594"/>
      <c r="DG16" s="594"/>
      <c r="DH16" s="594"/>
      <c r="DI16" s="594"/>
      <c r="DJ16" s="594"/>
      <c r="DK16" s="594"/>
      <c r="DL16" s="594"/>
      <c r="DM16" s="594"/>
      <c r="DN16" s="594"/>
      <c r="DO16" s="594"/>
      <c r="DP16" s="595"/>
      <c r="DQ16" s="602">
        <v>1562</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4170584</v>
      </c>
      <c r="S17" s="594"/>
      <c r="T17" s="594"/>
      <c r="U17" s="594"/>
      <c r="V17" s="594"/>
      <c r="W17" s="594"/>
      <c r="X17" s="594"/>
      <c r="Y17" s="595"/>
      <c r="Z17" s="596">
        <v>41.1</v>
      </c>
      <c r="AA17" s="596"/>
      <c r="AB17" s="596"/>
      <c r="AC17" s="596"/>
      <c r="AD17" s="597">
        <v>4170584</v>
      </c>
      <c r="AE17" s="597"/>
      <c r="AF17" s="597"/>
      <c r="AG17" s="597"/>
      <c r="AH17" s="597"/>
      <c r="AI17" s="597"/>
      <c r="AJ17" s="597"/>
      <c r="AK17" s="597"/>
      <c r="AL17" s="598">
        <v>70.099999999999994</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1245432</v>
      </c>
      <c r="CS17" s="594"/>
      <c r="CT17" s="594"/>
      <c r="CU17" s="594"/>
      <c r="CV17" s="594"/>
      <c r="CW17" s="594"/>
      <c r="CX17" s="594"/>
      <c r="CY17" s="595"/>
      <c r="CZ17" s="596">
        <v>12.7</v>
      </c>
      <c r="DA17" s="596"/>
      <c r="DB17" s="596"/>
      <c r="DC17" s="596"/>
      <c r="DD17" s="602" t="s">
        <v>223</v>
      </c>
      <c r="DE17" s="594"/>
      <c r="DF17" s="594"/>
      <c r="DG17" s="594"/>
      <c r="DH17" s="594"/>
      <c r="DI17" s="594"/>
      <c r="DJ17" s="594"/>
      <c r="DK17" s="594"/>
      <c r="DL17" s="594"/>
      <c r="DM17" s="594"/>
      <c r="DN17" s="594"/>
      <c r="DO17" s="594"/>
      <c r="DP17" s="595"/>
      <c r="DQ17" s="602">
        <v>1202711</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409841</v>
      </c>
      <c r="S18" s="594"/>
      <c r="T18" s="594"/>
      <c r="U18" s="594"/>
      <c r="V18" s="594"/>
      <c r="W18" s="594"/>
      <c r="X18" s="594"/>
      <c r="Y18" s="595"/>
      <c r="Z18" s="596">
        <v>4</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v>115</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6359117</v>
      </c>
      <c r="S20" s="594"/>
      <c r="T20" s="594"/>
      <c r="U20" s="594"/>
      <c r="V20" s="594"/>
      <c r="W20" s="594"/>
      <c r="X20" s="594"/>
      <c r="Y20" s="595"/>
      <c r="Z20" s="596">
        <v>62.7</v>
      </c>
      <c r="AA20" s="596"/>
      <c r="AB20" s="596"/>
      <c r="AC20" s="596"/>
      <c r="AD20" s="597">
        <v>5949161</v>
      </c>
      <c r="AE20" s="597"/>
      <c r="AF20" s="597"/>
      <c r="AG20" s="597"/>
      <c r="AH20" s="597"/>
      <c r="AI20" s="597"/>
      <c r="AJ20" s="597"/>
      <c r="AK20" s="597"/>
      <c r="AL20" s="598">
        <v>99.9</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9834835</v>
      </c>
      <c r="CS20" s="594"/>
      <c r="CT20" s="594"/>
      <c r="CU20" s="594"/>
      <c r="CV20" s="594"/>
      <c r="CW20" s="594"/>
      <c r="CX20" s="594"/>
      <c r="CY20" s="595"/>
      <c r="CZ20" s="596">
        <v>100</v>
      </c>
      <c r="DA20" s="596"/>
      <c r="DB20" s="596"/>
      <c r="DC20" s="596"/>
      <c r="DD20" s="602">
        <v>1476353</v>
      </c>
      <c r="DE20" s="594"/>
      <c r="DF20" s="594"/>
      <c r="DG20" s="594"/>
      <c r="DH20" s="594"/>
      <c r="DI20" s="594"/>
      <c r="DJ20" s="594"/>
      <c r="DK20" s="594"/>
      <c r="DL20" s="594"/>
      <c r="DM20" s="594"/>
      <c r="DN20" s="594"/>
      <c r="DO20" s="594"/>
      <c r="DP20" s="595"/>
      <c r="DQ20" s="602">
        <v>6884710</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2463</v>
      </c>
      <c r="S21" s="594"/>
      <c r="T21" s="594"/>
      <c r="U21" s="594"/>
      <c r="V21" s="594"/>
      <c r="W21" s="594"/>
      <c r="X21" s="594"/>
      <c r="Y21" s="595"/>
      <c r="Z21" s="596">
        <v>0</v>
      </c>
      <c r="AA21" s="596"/>
      <c r="AB21" s="596"/>
      <c r="AC21" s="596"/>
      <c r="AD21" s="597">
        <v>2463</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71851</v>
      </c>
      <c r="S22" s="594"/>
      <c r="T22" s="594"/>
      <c r="U22" s="594"/>
      <c r="V22" s="594"/>
      <c r="W22" s="594"/>
      <c r="X22" s="594"/>
      <c r="Y22" s="595"/>
      <c r="Z22" s="596">
        <v>0.7</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85197</v>
      </c>
      <c r="S23" s="594"/>
      <c r="T23" s="594"/>
      <c r="U23" s="594"/>
      <c r="V23" s="594"/>
      <c r="W23" s="594"/>
      <c r="X23" s="594"/>
      <c r="Y23" s="595"/>
      <c r="Z23" s="596">
        <v>0.8</v>
      </c>
      <c r="AA23" s="596"/>
      <c r="AB23" s="596"/>
      <c r="AC23" s="596"/>
      <c r="AD23" s="597">
        <v>826</v>
      </c>
      <c r="AE23" s="597"/>
      <c r="AF23" s="597"/>
      <c r="AG23" s="597"/>
      <c r="AH23" s="597"/>
      <c r="AI23" s="597"/>
      <c r="AJ23" s="597"/>
      <c r="AK23" s="597"/>
      <c r="AL23" s="598">
        <v>0</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13891</v>
      </c>
      <c r="S24" s="594"/>
      <c r="T24" s="594"/>
      <c r="U24" s="594"/>
      <c r="V24" s="594"/>
      <c r="W24" s="594"/>
      <c r="X24" s="594"/>
      <c r="Y24" s="595"/>
      <c r="Z24" s="596">
        <v>0.1</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3580074</v>
      </c>
      <c r="CS24" s="583"/>
      <c r="CT24" s="583"/>
      <c r="CU24" s="583"/>
      <c r="CV24" s="583"/>
      <c r="CW24" s="583"/>
      <c r="CX24" s="583"/>
      <c r="CY24" s="584"/>
      <c r="CZ24" s="620">
        <v>36.4</v>
      </c>
      <c r="DA24" s="621"/>
      <c r="DB24" s="621"/>
      <c r="DC24" s="622"/>
      <c r="DD24" s="619">
        <v>2585699</v>
      </c>
      <c r="DE24" s="583"/>
      <c r="DF24" s="583"/>
      <c r="DG24" s="583"/>
      <c r="DH24" s="583"/>
      <c r="DI24" s="583"/>
      <c r="DJ24" s="583"/>
      <c r="DK24" s="584"/>
      <c r="DL24" s="619">
        <v>2568781</v>
      </c>
      <c r="DM24" s="583"/>
      <c r="DN24" s="583"/>
      <c r="DO24" s="583"/>
      <c r="DP24" s="583"/>
      <c r="DQ24" s="583"/>
      <c r="DR24" s="583"/>
      <c r="DS24" s="583"/>
      <c r="DT24" s="583"/>
      <c r="DU24" s="583"/>
      <c r="DV24" s="584"/>
      <c r="DW24" s="587">
        <v>40.799999999999997</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797965</v>
      </c>
      <c r="S25" s="594"/>
      <c r="T25" s="594"/>
      <c r="U25" s="594"/>
      <c r="V25" s="594"/>
      <c r="W25" s="594"/>
      <c r="X25" s="594"/>
      <c r="Y25" s="595"/>
      <c r="Z25" s="596">
        <v>7.9</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1098544</v>
      </c>
      <c r="CS25" s="625"/>
      <c r="CT25" s="625"/>
      <c r="CU25" s="625"/>
      <c r="CV25" s="625"/>
      <c r="CW25" s="625"/>
      <c r="CX25" s="625"/>
      <c r="CY25" s="626"/>
      <c r="CZ25" s="627">
        <v>11.2</v>
      </c>
      <c r="DA25" s="628"/>
      <c r="DB25" s="628"/>
      <c r="DC25" s="629"/>
      <c r="DD25" s="602">
        <v>1042693</v>
      </c>
      <c r="DE25" s="625"/>
      <c r="DF25" s="625"/>
      <c r="DG25" s="625"/>
      <c r="DH25" s="625"/>
      <c r="DI25" s="625"/>
      <c r="DJ25" s="625"/>
      <c r="DK25" s="626"/>
      <c r="DL25" s="602">
        <v>1027619</v>
      </c>
      <c r="DM25" s="625"/>
      <c r="DN25" s="625"/>
      <c r="DO25" s="625"/>
      <c r="DP25" s="625"/>
      <c r="DQ25" s="625"/>
      <c r="DR25" s="625"/>
      <c r="DS25" s="625"/>
      <c r="DT25" s="625"/>
      <c r="DU25" s="625"/>
      <c r="DV25" s="626"/>
      <c r="DW25" s="598">
        <v>16.3</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662360</v>
      </c>
      <c r="CS26" s="594"/>
      <c r="CT26" s="594"/>
      <c r="CU26" s="594"/>
      <c r="CV26" s="594"/>
      <c r="CW26" s="594"/>
      <c r="CX26" s="594"/>
      <c r="CY26" s="595"/>
      <c r="CZ26" s="627">
        <v>6.7</v>
      </c>
      <c r="DA26" s="628"/>
      <c r="DB26" s="628"/>
      <c r="DC26" s="629"/>
      <c r="DD26" s="602">
        <v>614288</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521108</v>
      </c>
      <c r="S27" s="594"/>
      <c r="T27" s="594"/>
      <c r="U27" s="594"/>
      <c r="V27" s="594"/>
      <c r="W27" s="594"/>
      <c r="X27" s="594"/>
      <c r="Y27" s="595"/>
      <c r="Z27" s="596">
        <v>5.0999999999999996</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1438745</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1236098</v>
      </c>
      <c r="CS27" s="625"/>
      <c r="CT27" s="625"/>
      <c r="CU27" s="625"/>
      <c r="CV27" s="625"/>
      <c r="CW27" s="625"/>
      <c r="CX27" s="625"/>
      <c r="CY27" s="626"/>
      <c r="CZ27" s="627">
        <v>12.6</v>
      </c>
      <c r="DA27" s="628"/>
      <c r="DB27" s="628"/>
      <c r="DC27" s="629"/>
      <c r="DD27" s="602">
        <v>340295</v>
      </c>
      <c r="DE27" s="625"/>
      <c r="DF27" s="625"/>
      <c r="DG27" s="625"/>
      <c r="DH27" s="625"/>
      <c r="DI27" s="625"/>
      <c r="DJ27" s="625"/>
      <c r="DK27" s="626"/>
      <c r="DL27" s="602">
        <v>338451</v>
      </c>
      <c r="DM27" s="625"/>
      <c r="DN27" s="625"/>
      <c r="DO27" s="625"/>
      <c r="DP27" s="625"/>
      <c r="DQ27" s="625"/>
      <c r="DR27" s="625"/>
      <c r="DS27" s="625"/>
      <c r="DT27" s="625"/>
      <c r="DU27" s="625"/>
      <c r="DV27" s="626"/>
      <c r="DW27" s="598">
        <v>5.4</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31851</v>
      </c>
      <c r="S28" s="594"/>
      <c r="T28" s="594"/>
      <c r="U28" s="594"/>
      <c r="V28" s="594"/>
      <c r="W28" s="594"/>
      <c r="X28" s="594"/>
      <c r="Y28" s="595"/>
      <c r="Z28" s="596">
        <v>0.3</v>
      </c>
      <c r="AA28" s="596"/>
      <c r="AB28" s="596"/>
      <c r="AC28" s="596"/>
      <c r="AD28" s="597" t="s">
        <v>223</v>
      </c>
      <c r="AE28" s="597"/>
      <c r="AF28" s="597"/>
      <c r="AG28" s="597"/>
      <c r="AH28" s="597"/>
      <c r="AI28" s="597"/>
      <c r="AJ28" s="597"/>
      <c r="AK28" s="597"/>
      <c r="AL28" s="598" t="s">
        <v>223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1245432</v>
      </c>
      <c r="CS28" s="594"/>
      <c r="CT28" s="594"/>
      <c r="CU28" s="594"/>
      <c r="CV28" s="594"/>
      <c r="CW28" s="594"/>
      <c r="CX28" s="594"/>
      <c r="CY28" s="595"/>
      <c r="CZ28" s="627">
        <v>12.7</v>
      </c>
      <c r="DA28" s="628"/>
      <c r="DB28" s="628"/>
      <c r="DC28" s="629"/>
      <c r="DD28" s="602">
        <v>1202711</v>
      </c>
      <c r="DE28" s="594"/>
      <c r="DF28" s="594"/>
      <c r="DG28" s="594"/>
      <c r="DH28" s="594"/>
      <c r="DI28" s="594"/>
      <c r="DJ28" s="594"/>
      <c r="DK28" s="595"/>
      <c r="DL28" s="602">
        <v>1202711</v>
      </c>
      <c r="DM28" s="594"/>
      <c r="DN28" s="594"/>
      <c r="DO28" s="594"/>
      <c r="DP28" s="594"/>
      <c r="DQ28" s="594"/>
      <c r="DR28" s="594"/>
      <c r="DS28" s="594"/>
      <c r="DT28" s="594"/>
      <c r="DU28" s="594"/>
      <c r="DV28" s="595"/>
      <c r="DW28" s="598">
        <v>19.100000000000001</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3710</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58</v>
      </c>
      <c r="CG29" s="608"/>
      <c r="CH29" s="608"/>
      <c r="CI29" s="608"/>
      <c r="CJ29" s="608"/>
      <c r="CK29" s="608"/>
      <c r="CL29" s="608"/>
      <c r="CM29" s="608"/>
      <c r="CN29" s="608"/>
      <c r="CO29" s="608"/>
      <c r="CP29" s="608"/>
      <c r="CQ29" s="609"/>
      <c r="CR29" s="593">
        <v>1245171</v>
      </c>
      <c r="CS29" s="625"/>
      <c r="CT29" s="625"/>
      <c r="CU29" s="625"/>
      <c r="CV29" s="625"/>
      <c r="CW29" s="625"/>
      <c r="CX29" s="625"/>
      <c r="CY29" s="626"/>
      <c r="CZ29" s="627">
        <v>12.7</v>
      </c>
      <c r="DA29" s="628"/>
      <c r="DB29" s="628"/>
      <c r="DC29" s="629"/>
      <c r="DD29" s="602">
        <v>1202450</v>
      </c>
      <c r="DE29" s="625"/>
      <c r="DF29" s="625"/>
      <c r="DG29" s="625"/>
      <c r="DH29" s="625"/>
      <c r="DI29" s="625"/>
      <c r="DJ29" s="625"/>
      <c r="DK29" s="626"/>
      <c r="DL29" s="602">
        <v>1202450</v>
      </c>
      <c r="DM29" s="625"/>
      <c r="DN29" s="625"/>
      <c r="DO29" s="625"/>
      <c r="DP29" s="625"/>
      <c r="DQ29" s="625"/>
      <c r="DR29" s="625"/>
      <c r="DS29" s="625"/>
      <c r="DT29" s="625"/>
      <c r="DU29" s="625"/>
      <c r="DV29" s="626"/>
      <c r="DW29" s="598">
        <v>19.100000000000001</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653348</v>
      </c>
      <c r="S30" s="594"/>
      <c r="T30" s="594"/>
      <c r="U30" s="594"/>
      <c r="V30" s="594"/>
      <c r="W30" s="594"/>
      <c r="X30" s="594"/>
      <c r="Y30" s="595"/>
      <c r="Z30" s="596">
        <v>6.4</v>
      </c>
      <c r="AA30" s="596"/>
      <c r="AB30" s="596"/>
      <c r="AC30" s="596"/>
      <c r="AD30" s="597" t="s">
        <v>223</v>
      </c>
      <c r="AE30" s="597"/>
      <c r="AF30" s="597"/>
      <c r="AG30" s="597"/>
      <c r="AH30" s="597"/>
      <c r="AI30" s="597"/>
      <c r="AJ30" s="597"/>
      <c r="AK30" s="597"/>
      <c r="AL30" s="598" t="s">
        <v>223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98.2</v>
      </c>
      <c r="BH30" s="652"/>
      <c r="BI30" s="652"/>
      <c r="BJ30" s="652"/>
      <c r="BK30" s="652"/>
      <c r="BL30" s="652"/>
      <c r="BM30" s="588">
        <v>90.7</v>
      </c>
      <c r="BN30" s="652"/>
      <c r="BO30" s="652"/>
      <c r="BP30" s="652"/>
      <c r="BQ30" s="653"/>
      <c r="BR30" s="651">
        <v>98.1</v>
      </c>
      <c r="BS30" s="652"/>
      <c r="BT30" s="652"/>
      <c r="BU30" s="652"/>
      <c r="BV30" s="652"/>
      <c r="BW30" s="652"/>
      <c r="BX30" s="588">
        <v>89.7</v>
      </c>
      <c r="BY30" s="652"/>
      <c r="BZ30" s="652"/>
      <c r="CA30" s="652"/>
      <c r="CB30" s="653"/>
      <c r="CD30" s="656"/>
      <c r="CE30" s="657"/>
      <c r="CF30" s="607" t="s">
        <v>294</v>
      </c>
      <c r="CG30" s="608"/>
      <c r="CH30" s="608"/>
      <c r="CI30" s="608"/>
      <c r="CJ30" s="608"/>
      <c r="CK30" s="608"/>
      <c r="CL30" s="608"/>
      <c r="CM30" s="608"/>
      <c r="CN30" s="608"/>
      <c r="CO30" s="608"/>
      <c r="CP30" s="608"/>
      <c r="CQ30" s="609"/>
      <c r="CR30" s="593">
        <v>1118732</v>
      </c>
      <c r="CS30" s="594"/>
      <c r="CT30" s="594"/>
      <c r="CU30" s="594"/>
      <c r="CV30" s="594"/>
      <c r="CW30" s="594"/>
      <c r="CX30" s="594"/>
      <c r="CY30" s="595"/>
      <c r="CZ30" s="627">
        <v>11.4</v>
      </c>
      <c r="DA30" s="628"/>
      <c r="DB30" s="628"/>
      <c r="DC30" s="629"/>
      <c r="DD30" s="602">
        <v>1076011</v>
      </c>
      <c r="DE30" s="594"/>
      <c r="DF30" s="594"/>
      <c r="DG30" s="594"/>
      <c r="DH30" s="594"/>
      <c r="DI30" s="594"/>
      <c r="DJ30" s="594"/>
      <c r="DK30" s="595"/>
      <c r="DL30" s="602">
        <v>1076011</v>
      </c>
      <c r="DM30" s="594"/>
      <c r="DN30" s="594"/>
      <c r="DO30" s="594"/>
      <c r="DP30" s="594"/>
      <c r="DQ30" s="594"/>
      <c r="DR30" s="594"/>
      <c r="DS30" s="594"/>
      <c r="DT30" s="594"/>
      <c r="DU30" s="594"/>
      <c r="DV30" s="595"/>
      <c r="DW30" s="598">
        <v>17.100000000000001</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54965</v>
      </c>
      <c r="S31" s="594"/>
      <c r="T31" s="594"/>
      <c r="U31" s="594"/>
      <c r="V31" s="594"/>
      <c r="W31" s="594"/>
      <c r="X31" s="594"/>
      <c r="Y31" s="595"/>
      <c r="Z31" s="596">
        <v>0.5</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98.3</v>
      </c>
      <c r="BH31" s="625"/>
      <c r="BI31" s="625"/>
      <c r="BJ31" s="625"/>
      <c r="BK31" s="625"/>
      <c r="BL31" s="625"/>
      <c r="BM31" s="599">
        <v>92.9</v>
      </c>
      <c r="BN31" s="649"/>
      <c r="BO31" s="649"/>
      <c r="BP31" s="649"/>
      <c r="BQ31" s="650"/>
      <c r="BR31" s="648">
        <v>98.1</v>
      </c>
      <c r="BS31" s="625"/>
      <c r="BT31" s="625"/>
      <c r="BU31" s="625"/>
      <c r="BV31" s="625"/>
      <c r="BW31" s="625"/>
      <c r="BX31" s="599">
        <v>91.7</v>
      </c>
      <c r="BY31" s="649"/>
      <c r="BZ31" s="649"/>
      <c r="CA31" s="649"/>
      <c r="CB31" s="650"/>
      <c r="CD31" s="656"/>
      <c r="CE31" s="657"/>
      <c r="CF31" s="607" t="s">
        <v>298</v>
      </c>
      <c r="CG31" s="608"/>
      <c r="CH31" s="608"/>
      <c r="CI31" s="608"/>
      <c r="CJ31" s="608"/>
      <c r="CK31" s="608"/>
      <c r="CL31" s="608"/>
      <c r="CM31" s="608"/>
      <c r="CN31" s="608"/>
      <c r="CO31" s="608"/>
      <c r="CP31" s="608"/>
      <c r="CQ31" s="609"/>
      <c r="CR31" s="593">
        <v>126439</v>
      </c>
      <c r="CS31" s="625"/>
      <c r="CT31" s="625"/>
      <c r="CU31" s="625"/>
      <c r="CV31" s="625"/>
      <c r="CW31" s="625"/>
      <c r="CX31" s="625"/>
      <c r="CY31" s="626"/>
      <c r="CZ31" s="627">
        <v>1.3</v>
      </c>
      <c r="DA31" s="628"/>
      <c r="DB31" s="628"/>
      <c r="DC31" s="629"/>
      <c r="DD31" s="602">
        <v>126439</v>
      </c>
      <c r="DE31" s="625"/>
      <c r="DF31" s="625"/>
      <c r="DG31" s="625"/>
      <c r="DH31" s="625"/>
      <c r="DI31" s="625"/>
      <c r="DJ31" s="625"/>
      <c r="DK31" s="626"/>
      <c r="DL31" s="602">
        <v>126439</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208714</v>
      </c>
      <c r="S32" s="594"/>
      <c r="T32" s="594"/>
      <c r="U32" s="594"/>
      <c r="V32" s="594"/>
      <c r="W32" s="594"/>
      <c r="X32" s="594"/>
      <c r="Y32" s="595"/>
      <c r="Z32" s="596">
        <v>2.1</v>
      </c>
      <c r="AA32" s="596"/>
      <c r="AB32" s="596"/>
      <c r="AC32" s="596"/>
      <c r="AD32" s="597">
        <v>134</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97.8</v>
      </c>
      <c r="BH32" s="661"/>
      <c r="BI32" s="661"/>
      <c r="BJ32" s="661"/>
      <c r="BK32" s="661"/>
      <c r="BL32" s="661"/>
      <c r="BM32" s="662">
        <v>87.3</v>
      </c>
      <c r="BN32" s="661"/>
      <c r="BO32" s="661"/>
      <c r="BP32" s="661"/>
      <c r="BQ32" s="663"/>
      <c r="BR32" s="660">
        <v>97.7</v>
      </c>
      <c r="BS32" s="661"/>
      <c r="BT32" s="661"/>
      <c r="BU32" s="661"/>
      <c r="BV32" s="661"/>
      <c r="BW32" s="661"/>
      <c r="BX32" s="662">
        <v>86.3</v>
      </c>
      <c r="BY32" s="661"/>
      <c r="BZ32" s="661"/>
      <c r="CA32" s="661"/>
      <c r="CB32" s="663"/>
      <c r="CD32" s="658"/>
      <c r="CE32" s="659"/>
      <c r="CF32" s="607" t="s">
        <v>301</v>
      </c>
      <c r="CG32" s="608"/>
      <c r="CH32" s="608"/>
      <c r="CI32" s="608"/>
      <c r="CJ32" s="608"/>
      <c r="CK32" s="608"/>
      <c r="CL32" s="608"/>
      <c r="CM32" s="608"/>
      <c r="CN32" s="608"/>
      <c r="CO32" s="608"/>
      <c r="CP32" s="608"/>
      <c r="CQ32" s="609"/>
      <c r="CR32" s="593">
        <v>261</v>
      </c>
      <c r="CS32" s="594"/>
      <c r="CT32" s="594"/>
      <c r="CU32" s="594"/>
      <c r="CV32" s="594"/>
      <c r="CW32" s="594"/>
      <c r="CX32" s="594"/>
      <c r="CY32" s="595"/>
      <c r="CZ32" s="627">
        <v>0</v>
      </c>
      <c r="DA32" s="628"/>
      <c r="DB32" s="628"/>
      <c r="DC32" s="629"/>
      <c r="DD32" s="602">
        <v>261</v>
      </c>
      <c r="DE32" s="594"/>
      <c r="DF32" s="594"/>
      <c r="DG32" s="594"/>
      <c r="DH32" s="594"/>
      <c r="DI32" s="594"/>
      <c r="DJ32" s="594"/>
      <c r="DK32" s="595"/>
      <c r="DL32" s="602">
        <v>261</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1338200</v>
      </c>
      <c r="S33" s="594"/>
      <c r="T33" s="594"/>
      <c r="U33" s="594"/>
      <c r="V33" s="594"/>
      <c r="W33" s="594"/>
      <c r="X33" s="594"/>
      <c r="Y33" s="595"/>
      <c r="Z33" s="596">
        <v>13.2</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4744259</v>
      </c>
      <c r="CS33" s="625"/>
      <c r="CT33" s="625"/>
      <c r="CU33" s="625"/>
      <c r="CV33" s="625"/>
      <c r="CW33" s="625"/>
      <c r="CX33" s="625"/>
      <c r="CY33" s="626"/>
      <c r="CZ33" s="627">
        <v>48.2</v>
      </c>
      <c r="DA33" s="628"/>
      <c r="DB33" s="628"/>
      <c r="DC33" s="629"/>
      <c r="DD33" s="602">
        <v>3831017</v>
      </c>
      <c r="DE33" s="625"/>
      <c r="DF33" s="625"/>
      <c r="DG33" s="625"/>
      <c r="DH33" s="625"/>
      <c r="DI33" s="625"/>
      <c r="DJ33" s="625"/>
      <c r="DK33" s="626"/>
      <c r="DL33" s="602">
        <v>2746459</v>
      </c>
      <c r="DM33" s="625"/>
      <c r="DN33" s="625"/>
      <c r="DO33" s="625"/>
      <c r="DP33" s="625"/>
      <c r="DQ33" s="625"/>
      <c r="DR33" s="625"/>
      <c r="DS33" s="625"/>
      <c r="DT33" s="625"/>
      <c r="DU33" s="625"/>
      <c r="DV33" s="626"/>
      <c r="DW33" s="598">
        <v>43.6</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1107037</v>
      </c>
      <c r="CS34" s="594"/>
      <c r="CT34" s="594"/>
      <c r="CU34" s="594"/>
      <c r="CV34" s="594"/>
      <c r="CW34" s="594"/>
      <c r="CX34" s="594"/>
      <c r="CY34" s="595"/>
      <c r="CZ34" s="627">
        <v>11.3</v>
      </c>
      <c r="DA34" s="628"/>
      <c r="DB34" s="628"/>
      <c r="DC34" s="629"/>
      <c r="DD34" s="602">
        <v>893239</v>
      </c>
      <c r="DE34" s="594"/>
      <c r="DF34" s="594"/>
      <c r="DG34" s="594"/>
      <c r="DH34" s="594"/>
      <c r="DI34" s="594"/>
      <c r="DJ34" s="594"/>
      <c r="DK34" s="595"/>
      <c r="DL34" s="602">
        <v>781888</v>
      </c>
      <c r="DM34" s="594"/>
      <c r="DN34" s="594"/>
      <c r="DO34" s="594"/>
      <c r="DP34" s="594"/>
      <c r="DQ34" s="594"/>
      <c r="DR34" s="594"/>
      <c r="DS34" s="594"/>
      <c r="DT34" s="594"/>
      <c r="DU34" s="594"/>
      <c r="DV34" s="595"/>
      <c r="DW34" s="598">
        <v>12.4</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351100</v>
      </c>
      <c r="S35" s="594"/>
      <c r="T35" s="594"/>
      <c r="U35" s="594"/>
      <c r="V35" s="594"/>
      <c r="W35" s="594"/>
      <c r="X35" s="594"/>
      <c r="Y35" s="595"/>
      <c r="Z35" s="596">
        <v>3.5</v>
      </c>
      <c r="AA35" s="596"/>
      <c r="AB35" s="596"/>
      <c r="AC35" s="596"/>
      <c r="AD35" s="597" t="s">
        <v>223</v>
      </c>
      <c r="AE35" s="597"/>
      <c r="AF35" s="597"/>
      <c r="AG35" s="597"/>
      <c r="AH35" s="597"/>
      <c r="AI35" s="597"/>
      <c r="AJ35" s="597"/>
      <c r="AK35" s="597"/>
      <c r="AL35" s="598" t="s">
        <v>223</v>
      </c>
      <c r="AM35" s="599"/>
      <c r="AN35" s="599"/>
      <c r="AO35" s="600"/>
      <c r="AP35" s="186"/>
      <c r="AQ35" s="604" t="s">
        <v>309</v>
      </c>
      <c r="AR35" s="605"/>
      <c r="AS35" s="605"/>
      <c r="AT35" s="605"/>
      <c r="AU35" s="605"/>
      <c r="AV35" s="605"/>
      <c r="AW35" s="605"/>
      <c r="AX35" s="605"/>
      <c r="AY35" s="606"/>
      <c r="AZ35" s="582">
        <v>2320401</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108243</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85872</v>
      </c>
      <c r="CS35" s="625"/>
      <c r="CT35" s="625"/>
      <c r="CU35" s="625"/>
      <c r="CV35" s="625"/>
      <c r="CW35" s="625"/>
      <c r="CX35" s="625"/>
      <c r="CY35" s="626"/>
      <c r="CZ35" s="627">
        <v>0.9</v>
      </c>
      <c r="DA35" s="628"/>
      <c r="DB35" s="628"/>
      <c r="DC35" s="629"/>
      <c r="DD35" s="602">
        <v>78576</v>
      </c>
      <c r="DE35" s="625"/>
      <c r="DF35" s="625"/>
      <c r="DG35" s="625"/>
      <c r="DH35" s="625"/>
      <c r="DI35" s="625"/>
      <c r="DJ35" s="625"/>
      <c r="DK35" s="626"/>
      <c r="DL35" s="602">
        <v>78357</v>
      </c>
      <c r="DM35" s="625"/>
      <c r="DN35" s="625"/>
      <c r="DO35" s="625"/>
      <c r="DP35" s="625"/>
      <c r="DQ35" s="625"/>
      <c r="DR35" s="625"/>
      <c r="DS35" s="625"/>
      <c r="DT35" s="625"/>
      <c r="DU35" s="625"/>
      <c r="DV35" s="626"/>
      <c r="DW35" s="598">
        <v>1.2</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10142380</v>
      </c>
      <c r="S36" s="666"/>
      <c r="T36" s="666"/>
      <c r="U36" s="666"/>
      <c r="V36" s="666"/>
      <c r="W36" s="666"/>
      <c r="X36" s="666"/>
      <c r="Y36" s="667"/>
      <c r="Z36" s="668">
        <v>100</v>
      </c>
      <c r="AA36" s="668"/>
      <c r="AB36" s="668"/>
      <c r="AC36" s="668"/>
      <c r="AD36" s="669">
        <v>5952584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1046050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69999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1679384</v>
      </c>
      <c r="CS36" s="594"/>
      <c r="CT36" s="594"/>
      <c r="CU36" s="594"/>
      <c r="CV36" s="594"/>
      <c r="CW36" s="594"/>
      <c r="CX36" s="594"/>
      <c r="CY36" s="595"/>
      <c r="CZ36" s="627">
        <v>17.100000000000001</v>
      </c>
      <c r="DA36" s="628"/>
      <c r="DB36" s="628"/>
      <c r="DC36" s="629"/>
      <c r="DD36" s="602">
        <v>1516587</v>
      </c>
      <c r="DE36" s="594"/>
      <c r="DF36" s="594"/>
      <c r="DG36" s="594"/>
      <c r="DH36" s="594"/>
      <c r="DI36" s="594"/>
      <c r="DJ36" s="594"/>
      <c r="DK36" s="595"/>
      <c r="DL36" s="602">
        <v>1004012</v>
      </c>
      <c r="DM36" s="594"/>
      <c r="DN36" s="594"/>
      <c r="DO36" s="594"/>
      <c r="DP36" s="594"/>
      <c r="DQ36" s="594"/>
      <c r="DR36" s="594"/>
      <c r="DS36" s="594"/>
      <c r="DT36" s="594"/>
      <c r="DU36" s="594"/>
      <c r="DV36" s="595"/>
      <c r="DW36" s="598">
        <v>15.9</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291173</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3186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439431</v>
      </c>
      <c r="CS37" s="625"/>
      <c r="CT37" s="625"/>
      <c r="CU37" s="625"/>
      <c r="CV37" s="625"/>
      <c r="CW37" s="625"/>
      <c r="CX37" s="625"/>
      <c r="CY37" s="626"/>
      <c r="CZ37" s="627">
        <v>4.5</v>
      </c>
      <c r="DA37" s="628"/>
      <c r="DB37" s="628"/>
      <c r="DC37" s="629"/>
      <c r="DD37" s="602">
        <v>439404</v>
      </c>
      <c r="DE37" s="625"/>
      <c r="DF37" s="625"/>
      <c r="DG37" s="625"/>
      <c r="DH37" s="625"/>
      <c r="DI37" s="625"/>
      <c r="DJ37" s="625"/>
      <c r="DK37" s="626"/>
      <c r="DL37" s="602">
        <v>433011</v>
      </c>
      <c r="DM37" s="625"/>
      <c r="DN37" s="625"/>
      <c r="DO37" s="625"/>
      <c r="DP37" s="625"/>
      <c r="DQ37" s="625"/>
      <c r="DR37" s="625"/>
      <c r="DS37" s="625"/>
      <c r="DT37" s="625"/>
      <c r="DU37" s="625"/>
      <c r="DV37" s="626"/>
      <c r="DW37" s="598">
        <v>6.9</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46573</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5534</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1265664</v>
      </c>
      <c r="CS38" s="594"/>
      <c r="CT38" s="594"/>
      <c r="CU38" s="594"/>
      <c r="CV38" s="594"/>
      <c r="CW38" s="594"/>
      <c r="CX38" s="594"/>
      <c r="CY38" s="595"/>
      <c r="CZ38" s="627">
        <v>12.9</v>
      </c>
      <c r="DA38" s="628"/>
      <c r="DB38" s="628"/>
      <c r="DC38" s="629"/>
      <c r="DD38" s="602">
        <v>1138091</v>
      </c>
      <c r="DE38" s="594"/>
      <c r="DF38" s="594"/>
      <c r="DG38" s="594"/>
      <c r="DH38" s="594"/>
      <c r="DI38" s="594"/>
      <c r="DJ38" s="594"/>
      <c r="DK38" s="595"/>
      <c r="DL38" s="602">
        <v>882202</v>
      </c>
      <c r="DM38" s="594"/>
      <c r="DN38" s="594"/>
      <c r="DO38" s="594"/>
      <c r="DP38" s="594"/>
      <c r="DQ38" s="594"/>
      <c r="DR38" s="594"/>
      <c r="DS38" s="594"/>
      <c r="DT38" s="594"/>
      <c r="DU38" s="594"/>
      <c r="DV38" s="595"/>
      <c r="DW38" s="598">
        <v>14</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v>8687</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347642</v>
      </c>
      <c r="CS39" s="625"/>
      <c r="CT39" s="625"/>
      <c r="CU39" s="625"/>
      <c r="CV39" s="625"/>
      <c r="CW39" s="625"/>
      <c r="CX39" s="625"/>
      <c r="CY39" s="626"/>
      <c r="CZ39" s="627">
        <v>3.5</v>
      </c>
      <c r="DA39" s="628"/>
      <c r="DB39" s="628"/>
      <c r="DC39" s="629"/>
      <c r="DD39" s="602">
        <v>1424</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253504</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99</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258660</v>
      </c>
      <c r="CS40" s="594"/>
      <c r="CT40" s="594"/>
      <c r="CU40" s="594"/>
      <c r="CV40" s="594"/>
      <c r="CW40" s="594"/>
      <c r="CX40" s="594"/>
      <c r="CY40" s="595"/>
      <c r="CZ40" s="627">
        <v>2.6</v>
      </c>
      <c r="DA40" s="628"/>
      <c r="DB40" s="628"/>
      <c r="DC40" s="629"/>
      <c r="DD40" s="602">
        <v>203100</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674414</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290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1510502</v>
      </c>
      <c r="CS42" s="594"/>
      <c r="CT42" s="594"/>
      <c r="CU42" s="594"/>
      <c r="CV42" s="594"/>
      <c r="CW42" s="594"/>
      <c r="CX42" s="594"/>
      <c r="CY42" s="595"/>
      <c r="CZ42" s="627">
        <v>15.4</v>
      </c>
      <c r="DA42" s="676"/>
      <c r="DB42" s="676"/>
      <c r="DC42" s="677"/>
      <c r="DD42" s="602">
        <v>467994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26002</v>
      </c>
      <c r="CS43" s="625"/>
      <c r="CT43" s="625"/>
      <c r="CU43" s="625"/>
      <c r="CV43" s="625"/>
      <c r="CW43" s="625"/>
      <c r="CX43" s="625"/>
      <c r="CY43" s="626"/>
      <c r="CZ43" s="627">
        <v>0.3</v>
      </c>
      <c r="DA43" s="628"/>
      <c r="DB43" s="628"/>
      <c r="DC43" s="629"/>
      <c r="DD43" s="602">
        <v>26002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290</v>
      </c>
      <c r="CE44" s="700"/>
      <c r="CF44" s="590" t="s">
        <v>339</v>
      </c>
      <c r="CG44" s="591"/>
      <c r="CH44" s="591"/>
      <c r="CI44" s="591"/>
      <c r="CJ44" s="591"/>
      <c r="CK44" s="591"/>
      <c r="CL44" s="591"/>
      <c r="CM44" s="591"/>
      <c r="CN44" s="591"/>
      <c r="CO44" s="591"/>
      <c r="CP44" s="591"/>
      <c r="CQ44" s="592"/>
      <c r="CR44" s="593">
        <v>1476353</v>
      </c>
      <c r="CS44" s="594"/>
      <c r="CT44" s="594"/>
      <c r="CU44" s="594"/>
      <c r="CV44" s="594"/>
      <c r="CW44" s="594"/>
      <c r="CX44" s="594"/>
      <c r="CY44" s="595"/>
      <c r="CZ44" s="627">
        <v>15</v>
      </c>
      <c r="DA44" s="676"/>
      <c r="DB44" s="676"/>
      <c r="DC44" s="677"/>
      <c r="DD44" s="602">
        <v>466432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165750</v>
      </c>
      <c r="CS45" s="625"/>
      <c r="CT45" s="625"/>
      <c r="CU45" s="625"/>
      <c r="CV45" s="625"/>
      <c r="CW45" s="625"/>
      <c r="CX45" s="625"/>
      <c r="CY45" s="626"/>
      <c r="CZ45" s="627">
        <v>1.7</v>
      </c>
      <c r="DA45" s="628"/>
      <c r="DB45" s="628"/>
      <c r="DC45" s="629"/>
      <c r="DD45" s="602">
        <v>2771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1287736</v>
      </c>
      <c r="CS46" s="594"/>
      <c r="CT46" s="594"/>
      <c r="CU46" s="594"/>
      <c r="CV46" s="594"/>
      <c r="CW46" s="594"/>
      <c r="CX46" s="594"/>
      <c r="CY46" s="595"/>
      <c r="CZ46" s="627">
        <v>13.1</v>
      </c>
      <c r="DA46" s="676"/>
      <c r="DB46" s="676"/>
      <c r="DC46" s="677"/>
      <c r="DD46" s="602">
        <v>453672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34149</v>
      </c>
      <c r="CS47" s="625"/>
      <c r="CT47" s="625"/>
      <c r="CU47" s="625"/>
      <c r="CV47" s="625"/>
      <c r="CW47" s="625"/>
      <c r="CX47" s="625"/>
      <c r="CY47" s="626"/>
      <c r="CZ47" s="627">
        <v>0.3</v>
      </c>
      <c r="DA47" s="628"/>
      <c r="DB47" s="628"/>
      <c r="DC47" s="629"/>
      <c r="DD47" s="602">
        <v>1562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9834835</v>
      </c>
      <c r="CS49" s="661"/>
      <c r="CT49" s="661"/>
      <c r="CU49" s="661"/>
      <c r="CV49" s="661"/>
      <c r="CW49" s="661"/>
      <c r="CX49" s="661"/>
      <c r="CY49" s="688"/>
      <c r="CZ49" s="689">
        <v>100</v>
      </c>
      <c r="DA49" s="690"/>
      <c r="DB49" s="690"/>
      <c r="DC49" s="691"/>
      <c r="DD49" s="692">
        <v>6884710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10119</v>
      </c>
      <c r="R7" s="723"/>
      <c r="S7" s="723"/>
      <c r="T7" s="723"/>
      <c r="U7" s="723"/>
      <c r="V7" s="723">
        <v>9813</v>
      </c>
      <c r="W7" s="723"/>
      <c r="X7" s="723"/>
      <c r="Y7" s="723"/>
      <c r="Z7" s="723"/>
      <c r="AA7" s="723">
        <v>306</v>
      </c>
      <c r="AB7" s="723"/>
      <c r="AC7" s="723"/>
      <c r="AD7" s="723"/>
      <c r="AE7" s="724"/>
      <c r="AF7" s="725">
        <v>292</v>
      </c>
      <c r="AG7" s="726"/>
      <c r="AH7" s="726"/>
      <c r="AI7" s="726"/>
      <c r="AJ7" s="727"/>
      <c r="AK7" s="762">
        <v>652</v>
      </c>
      <c r="AL7" s="763"/>
      <c r="AM7" s="763"/>
      <c r="AN7" s="763"/>
      <c r="AO7" s="763"/>
      <c r="AP7" s="763">
        <v>11265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0</v>
      </c>
      <c r="CI7" s="760"/>
      <c r="CJ7" s="760"/>
      <c r="CK7" s="760"/>
      <c r="CL7" s="761"/>
      <c r="CM7" s="759">
        <v>18</v>
      </c>
      <c r="CN7" s="760"/>
      <c r="CO7" s="760"/>
      <c r="CP7" s="760"/>
      <c r="CQ7" s="761"/>
      <c r="CR7" s="759">
        <v>15</v>
      </c>
      <c r="CS7" s="760"/>
      <c r="CT7" s="760"/>
      <c r="CU7" s="760"/>
      <c r="CV7" s="761"/>
      <c r="CW7" s="759" t="s">
        <v>550</v>
      </c>
      <c r="CX7" s="760"/>
      <c r="CY7" s="760"/>
      <c r="CZ7" s="760"/>
      <c r="DA7" s="761"/>
      <c r="DB7" s="759" t="s">
        <v>550</v>
      </c>
      <c r="DC7" s="760"/>
      <c r="DD7" s="760"/>
      <c r="DE7" s="760"/>
      <c r="DF7" s="761"/>
      <c r="DG7" s="759" t="s">
        <v>550</v>
      </c>
      <c r="DH7" s="760"/>
      <c r="DI7" s="760"/>
      <c r="DJ7" s="760"/>
      <c r="DK7" s="761"/>
      <c r="DL7" s="759" t="s">
        <v>550</v>
      </c>
      <c r="DM7" s="760"/>
      <c r="DN7" s="760"/>
      <c r="DO7" s="760"/>
      <c r="DP7" s="761"/>
      <c r="DQ7" s="759" t="s">
        <v>550</v>
      </c>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26</v>
      </c>
      <c r="R8" s="747"/>
      <c r="S8" s="747"/>
      <c r="T8" s="747"/>
      <c r="U8" s="747"/>
      <c r="V8" s="747">
        <v>24</v>
      </c>
      <c r="W8" s="747"/>
      <c r="X8" s="747"/>
      <c r="Y8" s="747"/>
      <c r="Z8" s="747"/>
      <c r="AA8" s="747">
        <v>2</v>
      </c>
      <c r="AB8" s="747"/>
      <c r="AC8" s="747"/>
      <c r="AD8" s="747"/>
      <c r="AE8" s="748"/>
      <c r="AF8" s="749">
        <v>2</v>
      </c>
      <c r="AG8" s="750"/>
      <c r="AH8" s="750"/>
      <c r="AI8" s="750"/>
      <c r="AJ8" s="751"/>
      <c r="AK8" s="752">
        <v>3</v>
      </c>
      <c r="AL8" s="753"/>
      <c r="AM8" s="753"/>
      <c r="AN8" s="753"/>
      <c r="AO8" s="753"/>
      <c r="AP8" s="753" t="s">
        <v>550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-4</v>
      </c>
      <c r="CI8" s="770"/>
      <c r="CJ8" s="770"/>
      <c r="CK8" s="770"/>
      <c r="CL8" s="771"/>
      <c r="CM8" s="769">
        <v>38</v>
      </c>
      <c r="CN8" s="770"/>
      <c r="CO8" s="770"/>
      <c r="CP8" s="770"/>
      <c r="CQ8" s="771"/>
      <c r="CR8" s="769">
        <v>50</v>
      </c>
      <c r="CS8" s="770"/>
      <c r="CT8" s="770"/>
      <c r="CU8" s="770"/>
      <c r="CV8" s="771"/>
      <c r="CW8" s="769">
        <v>0</v>
      </c>
      <c r="CX8" s="770"/>
      <c r="CY8" s="770"/>
      <c r="CZ8" s="770"/>
      <c r="DA8" s="771"/>
      <c r="DB8" s="769" t="s">
        <v>551</v>
      </c>
      <c r="DC8" s="770"/>
      <c r="DD8" s="770"/>
      <c r="DE8" s="770"/>
      <c r="DF8" s="771"/>
      <c r="DG8" s="769" t="s">
        <v>551</v>
      </c>
      <c r="DH8" s="770"/>
      <c r="DI8" s="770"/>
      <c r="DJ8" s="770"/>
      <c r="DK8" s="771"/>
      <c r="DL8" s="769" t="s">
        <v>551</v>
      </c>
      <c r="DM8" s="770"/>
      <c r="DN8" s="770"/>
      <c r="DO8" s="770"/>
      <c r="DP8" s="771"/>
      <c r="DQ8" s="769" t="s">
        <v>551</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-198</v>
      </c>
      <c r="CI9" s="770"/>
      <c r="CJ9" s="770"/>
      <c r="CK9" s="770"/>
      <c r="CL9" s="771"/>
      <c r="CM9" s="769">
        <v>-2225</v>
      </c>
      <c r="CN9" s="770"/>
      <c r="CO9" s="770"/>
      <c r="CP9" s="770"/>
      <c r="CQ9" s="771"/>
      <c r="CR9" s="769">
        <v>5</v>
      </c>
      <c r="CS9" s="770"/>
      <c r="CT9" s="770"/>
      <c r="CU9" s="770"/>
      <c r="CV9" s="771"/>
      <c r="CW9" s="769">
        <v>6</v>
      </c>
      <c r="CX9" s="770"/>
      <c r="CY9" s="770"/>
      <c r="CZ9" s="770"/>
      <c r="DA9" s="771"/>
      <c r="DB9" s="769" t="s">
        <v>550</v>
      </c>
      <c r="DC9" s="770"/>
      <c r="DD9" s="770"/>
      <c r="DE9" s="770"/>
      <c r="DF9" s="771"/>
      <c r="DG9" s="769" t="s">
        <v>550</v>
      </c>
      <c r="DH9" s="770"/>
      <c r="DI9" s="770"/>
      <c r="DJ9" s="770"/>
      <c r="DK9" s="771"/>
      <c r="DL9" s="769" t="s">
        <v>551</v>
      </c>
      <c r="DM9" s="770"/>
      <c r="DN9" s="770"/>
      <c r="DO9" s="770"/>
      <c r="DP9" s="771"/>
      <c r="DQ9" s="769" t="s">
        <v>551</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10142</v>
      </c>
      <c r="R23" s="782"/>
      <c r="S23" s="782"/>
      <c r="T23" s="782"/>
      <c r="U23" s="782"/>
      <c r="V23" s="782">
        <v>9834</v>
      </c>
      <c r="W23" s="782"/>
      <c r="X23" s="782"/>
      <c r="Y23" s="782"/>
      <c r="Z23" s="782"/>
      <c r="AA23" s="782">
        <v>308</v>
      </c>
      <c r="AB23" s="782"/>
      <c r="AC23" s="782"/>
      <c r="AD23" s="782"/>
      <c r="AE23" s="783"/>
      <c r="AF23" s="784">
        <v>294</v>
      </c>
      <c r="AG23" s="782"/>
      <c r="AH23" s="782"/>
      <c r="AI23" s="782"/>
      <c r="AJ23" s="785"/>
      <c r="AK23" s="786"/>
      <c r="AL23" s="787"/>
      <c r="AM23" s="787"/>
      <c r="AN23" s="787"/>
      <c r="AO23" s="787"/>
      <c r="AP23" s="782">
        <v>11265</v>
      </c>
      <c r="AQ23" s="782"/>
      <c r="AR23" s="782"/>
      <c r="AS23" s="782"/>
      <c r="AT23" s="782"/>
      <c r="AU23" s="788"/>
      <c r="AV23" s="788"/>
      <c r="AW23" s="788"/>
      <c r="AX23" s="788"/>
      <c r="AY23" s="789"/>
      <c r="AZ23" s="797" t="s">
        <v>223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2525</v>
      </c>
      <c r="R28" s="811"/>
      <c r="S28" s="811"/>
      <c r="T28" s="811"/>
      <c r="U28" s="811"/>
      <c r="V28" s="811">
        <v>2417</v>
      </c>
      <c r="W28" s="811"/>
      <c r="X28" s="811"/>
      <c r="Y28" s="811"/>
      <c r="Z28" s="811"/>
      <c r="AA28" s="811">
        <v>108</v>
      </c>
      <c r="AB28" s="811"/>
      <c r="AC28" s="811"/>
      <c r="AD28" s="811"/>
      <c r="AE28" s="812"/>
      <c r="AF28" s="813">
        <v>108</v>
      </c>
      <c r="AG28" s="811"/>
      <c r="AH28" s="811"/>
      <c r="AI28" s="811"/>
      <c r="AJ28" s="814"/>
      <c r="AK28" s="815">
        <v>307</v>
      </c>
      <c r="AL28" s="806"/>
      <c r="AM28" s="806"/>
      <c r="AN28" s="806"/>
      <c r="AO28" s="806"/>
      <c r="AP28" s="806" t="s">
        <v>550</v>
      </c>
      <c r="AQ28" s="806"/>
      <c r="AR28" s="806"/>
      <c r="AS28" s="806"/>
      <c r="AT28" s="806"/>
      <c r="AU28" s="806" t="s">
        <v>550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2387</v>
      </c>
      <c r="R29" s="747"/>
      <c r="S29" s="747"/>
      <c r="T29" s="747"/>
      <c r="U29" s="747"/>
      <c r="V29" s="747">
        <v>2271</v>
      </c>
      <c r="W29" s="747"/>
      <c r="X29" s="747"/>
      <c r="Y29" s="747"/>
      <c r="Z29" s="747"/>
      <c r="AA29" s="747">
        <v>116</v>
      </c>
      <c r="AB29" s="747"/>
      <c r="AC29" s="747"/>
      <c r="AD29" s="747"/>
      <c r="AE29" s="748"/>
      <c r="AF29" s="749">
        <v>116</v>
      </c>
      <c r="AG29" s="750"/>
      <c r="AH29" s="750"/>
      <c r="AI29" s="750"/>
      <c r="AJ29" s="751"/>
      <c r="AK29" s="818">
        <v>407</v>
      </c>
      <c r="AL29" s="819"/>
      <c r="AM29" s="819"/>
      <c r="AN29" s="819"/>
      <c r="AO29" s="819"/>
      <c r="AP29" s="819" t="s">
        <v>550</v>
      </c>
      <c r="AQ29" s="819"/>
      <c r="AR29" s="819"/>
      <c r="AS29" s="819"/>
      <c r="AT29" s="819"/>
      <c r="AU29" s="819" t="s">
        <v>550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407</v>
      </c>
      <c r="R30" s="747"/>
      <c r="S30" s="747"/>
      <c r="T30" s="747"/>
      <c r="U30" s="747"/>
      <c r="V30" s="747">
        <v>405</v>
      </c>
      <c r="W30" s="747"/>
      <c r="X30" s="747"/>
      <c r="Y30" s="747"/>
      <c r="Z30" s="747"/>
      <c r="AA30" s="747">
        <v>2</v>
      </c>
      <c r="AB30" s="747"/>
      <c r="AC30" s="747"/>
      <c r="AD30" s="747"/>
      <c r="AE30" s="748"/>
      <c r="AF30" s="749">
        <v>2</v>
      </c>
      <c r="AG30" s="750"/>
      <c r="AH30" s="750"/>
      <c r="AI30" s="750"/>
      <c r="AJ30" s="751"/>
      <c r="AK30" s="818">
        <v>303</v>
      </c>
      <c r="AL30" s="819"/>
      <c r="AM30" s="819"/>
      <c r="AN30" s="819"/>
      <c r="AO30" s="819"/>
      <c r="AP30" s="819" t="s">
        <v>550</v>
      </c>
      <c r="AQ30" s="819"/>
      <c r="AR30" s="819"/>
      <c r="AS30" s="819"/>
      <c r="AT30" s="819"/>
      <c r="AU30" s="819" t="s">
        <v>551</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2717</v>
      </c>
      <c r="R31" s="747"/>
      <c r="S31" s="747"/>
      <c r="T31" s="747"/>
      <c r="U31" s="747"/>
      <c r="V31" s="747">
        <v>2800</v>
      </c>
      <c r="W31" s="747"/>
      <c r="X31" s="747"/>
      <c r="Y31" s="747"/>
      <c r="Z31" s="747"/>
      <c r="AA31" s="747">
        <v>-83</v>
      </c>
      <c r="AB31" s="747"/>
      <c r="AC31" s="747"/>
      <c r="AD31" s="747"/>
      <c r="AE31" s="748"/>
      <c r="AF31" s="749">
        <v>1</v>
      </c>
      <c r="AG31" s="750"/>
      <c r="AH31" s="750"/>
      <c r="AI31" s="750"/>
      <c r="AJ31" s="751"/>
      <c r="AK31" s="818">
        <v>848</v>
      </c>
      <c r="AL31" s="819"/>
      <c r="AM31" s="819"/>
      <c r="AN31" s="819"/>
      <c r="AO31" s="819"/>
      <c r="AP31" s="819">
        <v>3418</v>
      </c>
      <c r="AQ31" s="819"/>
      <c r="AR31" s="819"/>
      <c r="AS31" s="819"/>
      <c r="AT31" s="819"/>
      <c r="AU31" s="819">
        <v>2407</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454</v>
      </c>
      <c r="R32" s="747"/>
      <c r="S32" s="747"/>
      <c r="T32" s="747"/>
      <c r="U32" s="747"/>
      <c r="V32" s="747">
        <v>452</v>
      </c>
      <c r="W32" s="747"/>
      <c r="X32" s="747"/>
      <c r="Y32" s="747"/>
      <c r="Z32" s="747"/>
      <c r="AA32" s="747">
        <v>2</v>
      </c>
      <c r="AB32" s="747"/>
      <c r="AC32" s="747"/>
      <c r="AD32" s="747"/>
      <c r="AE32" s="748"/>
      <c r="AF32" s="749">
        <v>2</v>
      </c>
      <c r="AG32" s="750"/>
      <c r="AH32" s="750"/>
      <c r="AI32" s="750"/>
      <c r="AJ32" s="751"/>
      <c r="AK32" s="818">
        <v>205</v>
      </c>
      <c r="AL32" s="819"/>
      <c r="AM32" s="819"/>
      <c r="AN32" s="819"/>
      <c r="AO32" s="819"/>
      <c r="AP32" s="819">
        <v>2794</v>
      </c>
      <c r="AQ32" s="819"/>
      <c r="AR32" s="819"/>
      <c r="AS32" s="819"/>
      <c r="AT32" s="819"/>
      <c r="AU32" s="819">
        <v>2160</v>
      </c>
      <c r="AV32" s="819"/>
      <c r="AW32" s="819"/>
      <c r="AX32" s="819"/>
      <c r="AY32" s="819"/>
      <c r="AZ32" s="820"/>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153</v>
      </c>
      <c r="R33" s="747"/>
      <c r="S33" s="747"/>
      <c r="T33" s="747"/>
      <c r="U33" s="747"/>
      <c r="V33" s="747">
        <v>151</v>
      </c>
      <c r="W33" s="747"/>
      <c r="X33" s="747"/>
      <c r="Y33" s="747"/>
      <c r="Z33" s="747"/>
      <c r="AA33" s="747">
        <v>2</v>
      </c>
      <c r="AB33" s="747"/>
      <c r="AC33" s="747"/>
      <c r="AD33" s="747"/>
      <c r="AE33" s="748"/>
      <c r="AF33" s="749">
        <v>2</v>
      </c>
      <c r="AG33" s="750"/>
      <c r="AH33" s="750"/>
      <c r="AI33" s="750"/>
      <c r="AJ33" s="751"/>
      <c r="AK33" s="818">
        <v>86</v>
      </c>
      <c r="AL33" s="819"/>
      <c r="AM33" s="819"/>
      <c r="AN33" s="819"/>
      <c r="AO33" s="819"/>
      <c r="AP33" s="819">
        <v>900</v>
      </c>
      <c r="AQ33" s="819"/>
      <c r="AR33" s="819"/>
      <c r="AS33" s="819"/>
      <c r="AT33" s="819"/>
      <c r="AU33" s="819">
        <v>713</v>
      </c>
      <c r="AV33" s="819"/>
      <c r="AW33" s="819"/>
      <c r="AX33" s="819"/>
      <c r="AY33" s="819"/>
      <c r="AZ33" s="820"/>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107</v>
      </c>
      <c r="R34" s="747"/>
      <c r="S34" s="747"/>
      <c r="T34" s="747"/>
      <c r="U34" s="747"/>
      <c r="V34" s="747">
        <v>105</v>
      </c>
      <c r="W34" s="747"/>
      <c r="X34" s="747"/>
      <c r="Y34" s="747"/>
      <c r="Z34" s="747"/>
      <c r="AA34" s="747">
        <v>2</v>
      </c>
      <c r="AB34" s="747"/>
      <c r="AC34" s="747"/>
      <c r="AD34" s="747"/>
      <c r="AE34" s="748"/>
      <c r="AF34" s="749">
        <v>2</v>
      </c>
      <c r="AG34" s="750"/>
      <c r="AH34" s="750"/>
      <c r="AI34" s="750"/>
      <c r="AJ34" s="751"/>
      <c r="AK34" s="818">
        <v>47</v>
      </c>
      <c r="AL34" s="819"/>
      <c r="AM34" s="819"/>
      <c r="AN34" s="819"/>
      <c r="AO34" s="819"/>
      <c r="AP34" s="819">
        <v>241</v>
      </c>
      <c r="AQ34" s="819"/>
      <c r="AR34" s="819"/>
      <c r="AS34" s="819"/>
      <c r="AT34" s="819"/>
      <c r="AU34" s="819">
        <v>158</v>
      </c>
      <c r="AV34" s="819"/>
      <c r="AW34" s="819"/>
      <c r="AX34" s="819"/>
      <c r="AY34" s="819"/>
      <c r="AZ34" s="820"/>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391</v>
      </c>
      <c r="C35" s="744"/>
      <c r="D35" s="744"/>
      <c r="E35" s="744"/>
      <c r="F35" s="744"/>
      <c r="G35" s="744"/>
      <c r="H35" s="744"/>
      <c r="I35" s="744"/>
      <c r="J35" s="744"/>
      <c r="K35" s="744"/>
      <c r="L35" s="744"/>
      <c r="M35" s="744"/>
      <c r="N35" s="744"/>
      <c r="O35" s="744"/>
      <c r="P35" s="745"/>
      <c r="Q35" s="746">
        <v>26</v>
      </c>
      <c r="R35" s="747"/>
      <c r="S35" s="747"/>
      <c r="T35" s="747"/>
      <c r="U35" s="747"/>
      <c r="V35" s="747">
        <v>19</v>
      </c>
      <c r="W35" s="747"/>
      <c r="X35" s="747"/>
      <c r="Y35" s="747"/>
      <c r="Z35" s="747"/>
      <c r="AA35" s="747">
        <v>7</v>
      </c>
      <c r="AB35" s="747"/>
      <c r="AC35" s="747"/>
      <c r="AD35" s="747"/>
      <c r="AE35" s="748"/>
      <c r="AF35" s="749">
        <v>12</v>
      </c>
      <c r="AG35" s="750"/>
      <c r="AH35" s="750"/>
      <c r="AI35" s="750"/>
      <c r="AJ35" s="751"/>
      <c r="AK35" s="818" t="s">
        <v>550</v>
      </c>
      <c r="AL35" s="819"/>
      <c r="AM35" s="819"/>
      <c r="AN35" s="819"/>
      <c r="AO35" s="819"/>
      <c r="AP35" s="819" t="s">
        <v>550</v>
      </c>
      <c r="AQ35" s="819"/>
      <c r="AR35" s="819"/>
      <c r="AS35" s="819"/>
      <c r="AT35" s="819"/>
      <c r="AU35" s="819" t="s">
        <v>550</v>
      </c>
      <c r="AV35" s="819"/>
      <c r="AW35" s="819"/>
      <c r="AX35" s="819"/>
      <c r="AY35" s="819"/>
      <c r="AZ35" s="820"/>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245</v>
      </c>
      <c r="AG63" s="830"/>
      <c r="AH63" s="830"/>
      <c r="AI63" s="830"/>
      <c r="AJ63" s="831"/>
      <c r="AK63" s="832"/>
      <c r="AL63" s="827"/>
      <c r="AM63" s="827"/>
      <c r="AN63" s="827"/>
      <c r="AO63" s="827"/>
      <c r="AP63" s="830">
        <v>7353</v>
      </c>
      <c r="AQ63" s="830"/>
      <c r="AR63" s="830"/>
      <c r="AS63" s="830"/>
      <c r="AT63" s="830"/>
      <c r="AU63" s="830">
        <v>5438</v>
      </c>
      <c r="AV63" s="830"/>
      <c r="AW63" s="830"/>
      <c r="AX63" s="830"/>
      <c r="AY63" s="830"/>
      <c r="AZ63" s="834"/>
      <c r="BA63" s="834"/>
      <c r="BB63" s="834"/>
      <c r="BC63" s="834"/>
      <c r="BD63" s="834"/>
      <c r="BE63" s="835"/>
      <c r="BF63" s="835"/>
      <c r="BG63" s="835"/>
      <c r="BH63" s="835"/>
      <c r="BI63" s="836"/>
      <c r="BJ63" s="837" t="s">
        <v>223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395</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540</v>
      </c>
      <c r="C68" s="858"/>
      <c r="D68" s="858"/>
      <c r="E68" s="858"/>
      <c r="F68" s="858"/>
      <c r="G68" s="858"/>
      <c r="H68" s="858"/>
      <c r="I68" s="858"/>
      <c r="J68" s="858"/>
      <c r="K68" s="858"/>
      <c r="L68" s="858"/>
      <c r="M68" s="858"/>
      <c r="N68" s="858"/>
      <c r="O68" s="858"/>
      <c r="P68" s="859"/>
      <c r="Q68" s="860">
        <v>8699</v>
      </c>
      <c r="R68" s="854"/>
      <c r="S68" s="854"/>
      <c r="T68" s="854"/>
      <c r="U68" s="854"/>
      <c r="V68" s="854">
        <v>7353</v>
      </c>
      <c r="W68" s="854"/>
      <c r="X68" s="854"/>
      <c r="Y68" s="854"/>
      <c r="Z68" s="854"/>
      <c r="AA68" s="854">
        <v>1346</v>
      </c>
      <c r="AB68" s="854"/>
      <c r="AC68" s="854"/>
      <c r="AD68" s="854"/>
      <c r="AE68" s="854"/>
      <c r="AF68" s="854">
        <v>6168</v>
      </c>
      <c r="AG68" s="854"/>
      <c r="AH68" s="854"/>
      <c r="AI68" s="854"/>
      <c r="AJ68" s="854"/>
      <c r="AK68" s="854">
        <v>198</v>
      </c>
      <c r="AL68" s="854"/>
      <c r="AM68" s="854"/>
      <c r="AN68" s="854"/>
      <c r="AO68" s="854"/>
      <c r="AP68" s="854">
        <v>14110</v>
      </c>
      <c r="AQ68" s="854"/>
      <c r="AR68" s="854"/>
      <c r="AS68" s="854"/>
      <c r="AT68" s="854"/>
      <c r="AU68" s="854">
        <v>20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541</v>
      </c>
      <c r="C69" s="862"/>
      <c r="D69" s="862"/>
      <c r="E69" s="862"/>
      <c r="F69" s="862"/>
      <c r="G69" s="862"/>
      <c r="H69" s="862"/>
      <c r="I69" s="862"/>
      <c r="J69" s="862"/>
      <c r="K69" s="862"/>
      <c r="L69" s="862"/>
      <c r="M69" s="862"/>
      <c r="N69" s="862"/>
      <c r="O69" s="862"/>
      <c r="P69" s="863"/>
      <c r="Q69" s="864">
        <v>7884</v>
      </c>
      <c r="R69" s="819"/>
      <c r="S69" s="819"/>
      <c r="T69" s="819"/>
      <c r="U69" s="819"/>
      <c r="V69" s="819">
        <v>7610</v>
      </c>
      <c r="W69" s="819"/>
      <c r="X69" s="819"/>
      <c r="Y69" s="819"/>
      <c r="Z69" s="819"/>
      <c r="AA69" s="819">
        <v>274</v>
      </c>
      <c r="AB69" s="819"/>
      <c r="AC69" s="819"/>
      <c r="AD69" s="819"/>
      <c r="AE69" s="819"/>
      <c r="AF69" s="819">
        <v>268</v>
      </c>
      <c r="AG69" s="819"/>
      <c r="AH69" s="819"/>
      <c r="AI69" s="819"/>
      <c r="AJ69" s="819"/>
      <c r="AK69" s="819">
        <v>5</v>
      </c>
      <c r="AL69" s="819"/>
      <c r="AM69" s="819"/>
      <c r="AN69" s="819"/>
      <c r="AO69" s="819"/>
      <c r="AP69" s="819">
        <v>3685</v>
      </c>
      <c r="AQ69" s="819"/>
      <c r="AR69" s="819"/>
      <c r="AS69" s="819"/>
      <c r="AT69" s="819"/>
      <c r="AU69" s="819">
        <v>122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542</v>
      </c>
      <c r="C70" s="862"/>
      <c r="D70" s="862"/>
      <c r="E70" s="862"/>
      <c r="F70" s="862"/>
      <c r="G70" s="862"/>
      <c r="H70" s="862"/>
      <c r="I70" s="862"/>
      <c r="J70" s="862"/>
      <c r="K70" s="862"/>
      <c r="L70" s="862"/>
      <c r="M70" s="862"/>
      <c r="N70" s="862"/>
      <c r="O70" s="862"/>
      <c r="P70" s="863"/>
      <c r="Q70" s="864">
        <v>3783</v>
      </c>
      <c r="R70" s="819"/>
      <c r="S70" s="819"/>
      <c r="T70" s="819"/>
      <c r="U70" s="819"/>
      <c r="V70" s="819">
        <v>3682</v>
      </c>
      <c r="W70" s="819"/>
      <c r="X70" s="819"/>
      <c r="Y70" s="819"/>
      <c r="Z70" s="819"/>
      <c r="AA70" s="819">
        <v>101</v>
      </c>
      <c r="AB70" s="819"/>
      <c r="AC70" s="819"/>
      <c r="AD70" s="819"/>
      <c r="AE70" s="819"/>
      <c r="AF70" s="819">
        <v>101</v>
      </c>
      <c r="AG70" s="819"/>
      <c r="AH70" s="819"/>
      <c r="AI70" s="819"/>
      <c r="AJ70" s="819"/>
      <c r="AK70" s="819">
        <v>34</v>
      </c>
      <c r="AL70" s="819"/>
      <c r="AM70" s="819"/>
      <c r="AN70" s="819"/>
      <c r="AO70" s="819"/>
      <c r="AP70" s="819">
        <v>664</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543</v>
      </c>
      <c r="C71" s="862"/>
      <c r="D71" s="862"/>
      <c r="E71" s="862"/>
      <c r="F71" s="862"/>
      <c r="G71" s="862"/>
      <c r="H71" s="862"/>
      <c r="I71" s="862"/>
      <c r="J71" s="862"/>
      <c r="K71" s="862"/>
      <c r="L71" s="862"/>
      <c r="M71" s="862"/>
      <c r="N71" s="862"/>
      <c r="O71" s="862"/>
      <c r="P71" s="863"/>
      <c r="Q71" s="864">
        <v>382</v>
      </c>
      <c r="R71" s="819"/>
      <c r="S71" s="819"/>
      <c r="T71" s="819"/>
      <c r="U71" s="819"/>
      <c r="V71" s="819">
        <v>369</v>
      </c>
      <c r="W71" s="819"/>
      <c r="X71" s="819"/>
      <c r="Y71" s="819"/>
      <c r="Z71" s="819"/>
      <c r="AA71" s="819">
        <v>13</v>
      </c>
      <c r="AB71" s="819"/>
      <c r="AC71" s="819"/>
      <c r="AD71" s="819"/>
      <c r="AE71" s="819"/>
      <c r="AF71" s="819">
        <v>13</v>
      </c>
      <c r="AG71" s="819"/>
      <c r="AH71" s="819"/>
      <c r="AI71" s="819"/>
      <c r="AJ71" s="819"/>
      <c r="AK71" s="819">
        <v>21</v>
      </c>
      <c r="AL71" s="819"/>
      <c r="AM71" s="819"/>
      <c r="AN71" s="819"/>
      <c r="AO71" s="819"/>
      <c r="AP71" s="819" t="s">
        <v>550</v>
      </c>
      <c r="AQ71" s="819"/>
      <c r="AR71" s="819"/>
      <c r="AS71" s="819"/>
      <c r="AT71" s="819"/>
      <c r="AU71" s="819" t="s">
        <v>551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544</v>
      </c>
      <c r="C72" s="862"/>
      <c r="D72" s="862"/>
      <c r="E72" s="862"/>
      <c r="F72" s="862"/>
      <c r="G72" s="862"/>
      <c r="H72" s="862"/>
      <c r="I72" s="862"/>
      <c r="J72" s="862"/>
      <c r="K72" s="862"/>
      <c r="L72" s="862"/>
      <c r="M72" s="862"/>
      <c r="N72" s="862"/>
      <c r="O72" s="862"/>
      <c r="P72" s="863"/>
      <c r="Q72" s="864">
        <v>16</v>
      </c>
      <c r="R72" s="819"/>
      <c r="S72" s="819"/>
      <c r="T72" s="819"/>
      <c r="U72" s="819"/>
      <c r="V72" s="819">
        <v>8</v>
      </c>
      <c r="W72" s="819"/>
      <c r="X72" s="819"/>
      <c r="Y72" s="819"/>
      <c r="Z72" s="819"/>
      <c r="AA72" s="819">
        <v>8</v>
      </c>
      <c r="AB72" s="819"/>
      <c r="AC72" s="819"/>
      <c r="AD72" s="819"/>
      <c r="AE72" s="819"/>
      <c r="AF72" s="819">
        <v>8</v>
      </c>
      <c r="AG72" s="819"/>
      <c r="AH72" s="819"/>
      <c r="AI72" s="819"/>
      <c r="AJ72" s="819"/>
      <c r="AK72" s="819" t="s">
        <v>553</v>
      </c>
      <c r="AL72" s="819"/>
      <c r="AM72" s="819"/>
      <c r="AN72" s="819"/>
      <c r="AO72" s="819"/>
      <c r="AP72" s="819">
        <v>1</v>
      </c>
      <c r="AQ72" s="819"/>
      <c r="AR72" s="819"/>
      <c r="AS72" s="819"/>
      <c r="AT72" s="819"/>
      <c r="AU72" s="819" t="s">
        <v>551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545</v>
      </c>
      <c r="C73" s="862"/>
      <c r="D73" s="862"/>
      <c r="E73" s="862"/>
      <c r="F73" s="862"/>
      <c r="G73" s="862"/>
      <c r="H73" s="862"/>
      <c r="I73" s="862"/>
      <c r="J73" s="862"/>
      <c r="K73" s="862"/>
      <c r="L73" s="862"/>
      <c r="M73" s="862"/>
      <c r="N73" s="862"/>
      <c r="O73" s="862"/>
      <c r="P73" s="863"/>
      <c r="Q73" s="864">
        <v>892</v>
      </c>
      <c r="R73" s="819"/>
      <c r="S73" s="819"/>
      <c r="T73" s="819"/>
      <c r="U73" s="819"/>
      <c r="V73" s="819">
        <v>845</v>
      </c>
      <c r="W73" s="819"/>
      <c r="X73" s="819"/>
      <c r="Y73" s="819"/>
      <c r="Z73" s="819"/>
      <c r="AA73" s="819">
        <v>47</v>
      </c>
      <c r="AB73" s="819"/>
      <c r="AC73" s="819"/>
      <c r="AD73" s="819"/>
      <c r="AE73" s="819"/>
      <c r="AF73" s="819">
        <v>47</v>
      </c>
      <c r="AG73" s="819"/>
      <c r="AH73" s="819"/>
      <c r="AI73" s="819"/>
      <c r="AJ73" s="819"/>
      <c r="AK73" s="819">
        <v>4</v>
      </c>
      <c r="AL73" s="819"/>
      <c r="AM73" s="819"/>
      <c r="AN73" s="819"/>
      <c r="AO73" s="819"/>
      <c r="AP73" s="819" t="s">
        <v>550</v>
      </c>
      <c r="AQ73" s="819"/>
      <c r="AR73" s="819"/>
      <c r="AS73" s="819"/>
      <c r="AT73" s="819"/>
      <c r="AU73" s="819" t="s">
        <v>551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546</v>
      </c>
      <c r="C74" s="862"/>
      <c r="D74" s="862"/>
      <c r="E74" s="862"/>
      <c r="F74" s="862"/>
      <c r="G74" s="862"/>
      <c r="H74" s="862"/>
      <c r="I74" s="862"/>
      <c r="J74" s="862"/>
      <c r="K74" s="862"/>
      <c r="L74" s="862"/>
      <c r="M74" s="862"/>
      <c r="N74" s="862"/>
      <c r="O74" s="862"/>
      <c r="P74" s="863"/>
      <c r="Q74" s="864">
        <v>12664</v>
      </c>
      <c r="R74" s="819"/>
      <c r="S74" s="819"/>
      <c r="T74" s="819"/>
      <c r="U74" s="819"/>
      <c r="V74" s="819">
        <v>11120</v>
      </c>
      <c r="W74" s="819"/>
      <c r="X74" s="819"/>
      <c r="Y74" s="819"/>
      <c r="Z74" s="819"/>
      <c r="AA74" s="819">
        <v>1544</v>
      </c>
      <c r="AB74" s="819"/>
      <c r="AC74" s="819"/>
      <c r="AD74" s="819"/>
      <c r="AE74" s="819"/>
      <c r="AF74" s="819">
        <v>1544</v>
      </c>
      <c r="AG74" s="819"/>
      <c r="AH74" s="819"/>
      <c r="AI74" s="819"/>
      <c r="AJ74" s="819"/>
      <c r="AK74" s="819" t="s">
        <v>553</v>
      </c>
      <c r="AL74" s="819"/>
      <c r="AM74" s="819"/>
      <c r="AN74" s="819"/>
      <c r="AO74" s="819"/>
      <c r="AP74" s="819" t="s">
        <v>550</v>
      </c>
      <c r="AQ74" s="819"/>
      <c r="AR74" s="819"/>
      <c r="AS74" s="819"/>
      <c r="AT74" s="819"/>
      <c r="AU74" s="819" t="s">
        <v>551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552</v>
      </c>
      <c r="C75" s="862"/>
      <c r="D75" s="862"/>
      <c r="E75" s="862"/>
      <c r="F75" s="862"/>
      <c r="G75" s="862"/>
      <c r="H75" s="862"/>
      <c r="I75" s="862"/>
      <c r="J75" s="862"/>
      <c r="K75" s="862"/>
      <c r="L75" s="862"/>
      <c r="M75" s="862"/>
      <c r="N75" s="862"/>
      <c r="O75" s="862"/>
      <c r="P75" s="863"/>
      <c r="Q75" s="867">
        <v>187</v>
      </c>
      <c r="R75" s="868"/>
      <c r="S75" s="868"/>
      <c r="T75" s="868"/>
      <c r="U75" s="818"/>
      <c r="V75" s="869">
        <v>181</v>
      </c>
      <c r="W75" s="868"/>
      <c r="X75" s="868"/>
      <c r="Y75" s="868"/>
      <c r="Z75" s="818"/>
      <c r="AA75" s="869">
        <v>6</v>
      </c>
      <c r="AB75" s="868"/>
      <c r="AC75" s="868"/>
      <c r="AD75" s="868"/>
      <c r="AE75" s="818"/>
      <c r="AF75" s="869">
        <v>6</v>
      </c>
      <c r="AG75" s="868"/>
      <c r="AH75" s="868"/>
      <c r="AI75" s="868"/>
      <c r="AJ75" s="818"/>
      <c r="AK75" s="869" t="s">
        <v>554</v>
      </c>
      <c r="AL75" s="868"/>
      <c r="AM75" s="868"/>
      <c r="AN75" s="868"/>
      <c r="AO75" s="818"/>
      <c r="AP75" s="869" t="s">
        <v>551</v>
      </c>
      <c r="AQ75" s="868"/>
      <c r="AR75" s="868"/>
      <c r="AS75" s="868"/>
      <c r="AT75" s="818"/>
      <c r="AU75" s="869" t="s">
        <v>550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547</v>
      </c>
      <c r="C76" s="862"/>
      <c r="D76" s="862"/>
      <c r="E76" s="862"/>
      <c r="F76" s="862"/>
      <c r="G76" s="862"/>
      <c r="H76" s="862"/>
      <c r="I76" s="862"/>
      <c r="J76" s="862"/>
      <c r="K76" s="862"/>
      <c r="L76" s="862"/>
      <c r="M76" s="862"/>
      <c r="N76" s="862"/>
      <c r="O76" s="862"/>
      <c r="P76" s="863"/>
      <c r="Q76" s="867">
        <v>454</v>
      </c>
      <c r="R76" s="868"/>
      <c r="S76" s="868"/>
      <c r="T76" s="868"/>
      <c r="U76" s="818"/>
      <c r="V76" s="869">
        <v>422</v>
      </c>
      <c r="W76" s="868"/>
      <c r="X76" s="868"/>
      <c r="Y76" s="868"/>
      <c r="Z76" s="818"/>
      <c r="AA76" s="869">
        <v>32</v>
      </c>
      <c r="AB76" s="868"/>
      <c r="AC76" s="868"/>
      <c r="AD76" s="868"/>
      <c r="AE76" s="818"/>
      <c r="AF76" s="869">
        <v>32</v>
      </c>
      <c r="AG76" s="868"/>
      <c r="AH76" s="868"/>
      <c r="AI76" s="868"/>
      <c r="AJ76" s="818"/>
      <c r="AK76" s="869">
        <v>10</v>
      </c>
      <c r="AL76" s="868"/>
      <c r="AM76" s="868"/>
      <c r="AN76" s="868"/>
      <c r="AO76" s="818"/>
      <c r="AP76" s="869" t="s">
        <v>551</v>
      </c>
      <c r="AQ76" s="868"/>
      <c r="AR76" s="868"/>
      <c r="AS76" s="868"/>
      <c r="AT76" s="818"/>
      <c r="AU76" s="869" t="s">
        <v>551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548</v>
      </c>
      <c r="C77" s="862"/>
      <c r="D77" s="862"/>
      <c r="E77" s="862"/>
      <c r="F77" s="862"/>
      <c r="G77" s="862"/>
      <c r="H77" s="862"/>
      <c r="I77" s="862"/>
      <c r="J77" s="862"/>
      <c r="K77" s="862"/>
      <c r="L77" s="862"/>
      <c r="M77" s="862"/>
      <c r="N77" s="862"/>
      <c r="O77" s="862"/>
      <c r="P77" s="863"/>
      <c r="Q77" s="867">
        <v>159130</v>
      </c>
      <c r="R77" s="868"/>
      <c r="S77" s="868"/>
      <c r="T77" s="868"/>
      <c r="U77" s="818"/>
      <c r="V77" s="869">
        <v>153912</v>
      </c>
      <c r="W77" s="868"/>
      <c r="X77" s="868"/>
      <c r="Y77" s="868"/>
      <c r="Z77" s="818"/>
      <c r="AA77" s="869">
        <v>5218</v>
      </c>
      <c r="AB77" s="868"/>
      <c r="AC77" s="868"/>
      <c r="AD77" s="868"/>
      <c r="AE77" s="818"/>
      <c r="AF77" s="869">
        <v>5216</v>
      </c>
      <c r="AG77" s="868"/>
      <c r="AH77" s="868"/>
      <c r="AI77" s="868"/>
      <c r="AJ77" s="818"/>
      <c r="AK77" s="869">
        <v>3424</v>
      </c>
      <c r="AL77" s="868"/>
      <c r="AM77" s="868"/>
      <c r="AN77" s="868"/>
      <c r="AO77" s="818"/>
      <c r="AP77" s="869" t="s">
        <v>551</v>
      </c>
      <c r="AQ77" s="868"/>
      <c r="AR77" s="868"/>
      <c r="AS77" s="868"/>
      <c r="AT77" s="818"/>
      <c r="AU77" s="869" t="s">
        <v>550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549</v>
      </c>
      <c r="C78" s="862"/>
      <c r="D78" s="862"/>
      <c r="E78" s="862"/>
      <c r="F78" s="862"/>
      <c r="G78" s="862"/>
      <c r="H78" s="862"/>
      <c r="I78" s="862"/>
      <c r="J78" s="862"/>
      <c r="K78" s="862"/>
      <c r="L78" s="862"/>
      <c r="M78" s="862"/>
      <c r="N78" s="862"/>
      <c r="O78" s="862"/>
      <c r="P78" s="863"/>
      <c r="Q78" s="864">
        <v>710</v>
      </c>
      <c r="R78" s="819"/>
      <c r="S78" s="819"/>
      <c r="T78" s="819"/>
      <c r="U78" s="819"/>
      <c r="V78" s="819">
        <v>659</v>
      </c>
      <c r="W78" s="819"/>
      <c r="X78" s="819"/>
      <c r="Y78" s="819"/>
      <c r="Z78" s="819"/>
      <c r="AA78" s="819">
        <v>51</v>
      </c>
      <c r="AB78" s="819"/>
      <c r="AC78" s="819"/>
      <c r="AD78" s="819"/>
      <c r="AE78" s="819"/>
      <c r="AF78" s="819">
        <v>51</v>
      </c>
      <c r="AG78" s="819"/>
      <c r="AH78" s="819"/>
      <c r="AI78" s="819"/>
      <c r="AJ78" s="819"/>
      <c r="AK78" s="819">
        <v>55</v>
      </c>
      <c r="AL78" s="819"/>
      <c r="AM78" s="819"/>
      <c r="AN78" s="819"/>
      <c r="AO78" s="819"/>
      <c r="AP78" s="819">
        <v>6</v>
      </c>
      <c r="AQ78" s="819"/>
      <c r="AR78" s="819"/>
      <c r="AS78" s="819"/>
      <c r="AT78" s="819"/>
      <c r="AU78" s="819">
        <v>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13454</v>
      </c>
      <c r="AG88" s="830"/>
      <c r="AH88" s="830"/>
      <c r="AI88" s="830"/>
      <c r="AJ88" s="830"/>
      <c r="AK88" s="827"/>
      <c r="AL88" s="827"/>
      <c r="AM88" s="827"/>
      <c r="AN88" s="827"/>
      <c r="AO88" s="827"/>
      <c r="AP88" s="830">
        <v>18466</v>
      </c>
      <c r="AQ88" s="830"/>
      <c r="AR88" s="830"/>
      <c r="AS88" s="830"/>
      <c r="AT88" s="830"/>
      <c r="AU88" s="830">
        <v>148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70</v>
      </c>
      <c r="CS102" s="838"/>
      <c r="CT102" s="838"/>
      <c r="CU102" s="838"/>
      <c r="CV102" s="881"/>
      <c r="CW102" s="880">
        <v>6</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289</v>
      </c>
      <c r="AG109" s="883"/>
      <c r="AH109" s="883"/>
      <c r="AI109" s="883"/>
      <c r="AJ109" s="884"/>
      <c r="AK109" s="882" t="s">
        <v>288</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289</v>
      </c>
      <c r="BW109" s="883"/>
      <c r="BX109" s="883"/>
      <c r="BY109" s="883"/>
      <c r="BZ109" s="884"/>
      <c r="CA109" s="882" t="s">
        <v>288</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289</v>
      </c>
      <c r="DM109" s="883"/>
      <c r="DN109" s="883"/>
      <c r="DO109" s="883"/>
      <c r="DP109" s="884"/>
      <c r="DQ109" s="882" t="s">
        <v>288</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1404264</v>
      </c>
      <c r="AB110" s="890"/>
      <c r="AC110" s="890"/>
      <c r="AD110" s="890"/>
      <c r="AE110" s="891"/>
      <c r="AF110" s="892">
        <v>1330885</v>
      </c>
      <c r="AG110" s="890"/>
      <c r="AH110" s="890"/>
      <c r="AI110" s="890"/>
      <c r="AJ110" s="891"/>
      <c r="AK110" s="892">
        <v>1245171</v>
      </c>
      <c r="AL110" s="890"/>
      <c r="AM110" s="890"/>
      <c r="AN110" s="890"/>
      <c r="AO110" s="891"/>
      <c r="AP110" s="893">
        <v>24.2</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10357582</v>
      </c>
      <c r="BR110" s="927"/>
      <c r="BS110" s="927"/>
      <c r="BT110" s="927"/>
      <c r="BU110" s="927"/>
      <c r="BV110" s="927">
        <v>11045879</v>
      </c>
      <c r="BW110" s="927"/>
      <c r="BX110" s="927"/>
      <c r="BY110" s="927"/>
      <c r="BZ110" s="927"/>
      <c r="CA110" s="927">
        <v>11265347</v>
      </c>
      <c r="CB110" s="927"/>
      <c r="CC110" s="927"/>
      <c r="CD110" s="927"/>
      <c r="CE110" s="927"/>
      <c r="CF110" s="941">
        <v>219.2</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223</v>
      </c>
      <c r="AB111" s="934"/>
      <c r="AC111" s="934"/>
      <c r="AD111" s="934"/>
      <c r="AE111" s="935"/>
      <c r="AF111" s="936" t="s">
        <v>223</v>
      </c>
      <c r="AG111" s="934"/>
      <c r="AH111" s="934"/>
      <c r="AI111" s="934"/>
      <c r="AJ111" s="935"/>
      <c r="AK111" s="936" t="s">
        <v>223</v>
      </c>
      <c r="AL111" s="934"/>
      <c r="AM111" s="934"/>
      <c r="AN111" s="934"/>
      <c r="AO111" s="935"/>
      <c r="AP111" s="937" t="s">
        <v>223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223</v>
      </c>
      <c r="BR111" s="920"/>
      <c r="BS111" s="920"/>
      <c r="BT111" s="920"/>
      <c r="BU111" s="920"/>
      <c r="BV111" s="920" t="s">
        <v>223</v>
      </c>
      <c r="BW111" s="920"/>
      <c r="BX111" s="920"/>
      <c r="BY111" s="920"/>
      <c r="BZ111" s="920"/>
      <c r="CA111" s="920" t="s">
        <v>223</v>
      </c>
      <c r="CB111" s="920"/>
      <c r="CC111" s="920"/>
      <c r="CD111" s="920"/>
      <c r="CE111" s="920"/>
      <c r="CF111" s="914" t="s">
        <v>223</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223</v>
      </c>
      <c r="DH111" s="920"/>
      <c r="DI111" s="920"/>
      <c r="DJ111" s="920"/>
      <c r="DK111" s="920"/>
      <c r="DL111" s="920" t="s">
        <v>223</v>
      </c>
      <c r="DM111" s="920"/>
      <c r="DN111" s="920"/>
      <c r="DO111" s="920"/>
      <c r="DP111" s="920"/>
      <c r="DQ111" s="920" t="s">
        <v>223</v>
      </c>
      <c r="DR111" s="920"/>
      <c r="DS111" s="920"/>
      <c r="DT111" s="920"/>
      <c r="DU111" s="920"/>
      <c r="DV111" s="921" t="s">
        <v>223</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223</v>
      </c>
      <c r="AB112" s="959"/>
      <c r="AC112" s="959"/>
      <c r="AD112" s="959"/>
      <c r="AE112" s="960"/>
      <c r="AF112" s="961" t="s">
        <v>223</v>
      </c>
      <c r="AG112" s="959"/>
      <c r="AH112" s="959"/>
      <c r="AI112" s="959"/>
      <c r="AJ112" s="960"/>
      <c r="AK112" s="961" t="s">
        <v>223</v>
      </c>
      <c r="AL112" s="959"/>
      <c r="AM112" s="959"/>
      <c r="AN112" s="959"/>
      <c r="AO112" s="960"/>
      <c r="AP112" s="962" t="s">
        <v>223</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5885874</v>
      </c>
      <c r="BR112" s="920"/>
      <c r="BS112" s="920"/>
      <c r="BT112" s="920"/>
      <c r="BU112" s="920"/>
      <c r="BV112" s="920">
        <v>5627309</v>
      </c>
      <c r="BW112" s="920"/>
      <c r="BX112" s="920"/>
      <c r="BY112" s="920"/>
      <c r="BZ112" s="920"/>
      <c r="CA112" s="920">
        <v>5437491</v>
      </c>
      <c r="CB112" s="920"/>
      <c r="CC112" s="920"/>
      <c r="CD112" s="920"/>
      <c r="CE112" s="920"/>
      <c r="CF112" s="914">
        <v>105.8</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223</v>
      </c>
      <c r="DH112" s="920"/>
      <c r="DI112" s="920"/>
      <c r="DJ112" s="920"/>
      <c r="DK112" s="920"/>
      <c r="DL112" s="920" t="s">
        <v>223</v>
      </c>
      <c r="DM112" s="920"/>
      <c r="DN112" s="920"/>
      <c r="DO112" s="920"/>
      <c r="DP112" s="920"/>
      <c r="DQ112" s="920" t="s">
        <v>223</v>
      </c>
      <c r="DR112" s="920"/>
      <c r="DS112" s="920"/>
      <c r="DT112" s="920"/>
      <c r="DU112" s="920"/>
      <c r="DV112" s="921" t="s">
        <v>223</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525161</v>
      </c>
      <c r="AB113" s="934"/>
      <c r="AC113" s="934"/>
      <c r="AD113" s="934"/>
      <c r="AE113" s="935"/>
      <c r="AF113" s="936">
        <v>539662</v>
      </c>
      <c r="AG113" s="934"/>
      <c r="AH113" s="934"/>
      <c r="AI113" s="934"/>
      <c r="AJ113" s="935"/>
      <c r="AK113" s="936">
        <v>568874</v>
      </c>
      <c r="AL113" s="934"/>
      <c r="AM113" s="934"/>
      <c r="AN113" s="934"/>
      <c r="AO113" s="935"/>
      <c r="AP113" s="937">
        <v>11.1</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164468</v>
      </c>
      <c r="BR113" s="920"/>
      <c r="BS113" s="920"/>
      <c r="BT113" s="920"/>
      <c r="BU113" s="920"/>
      <c r="BV113" s="920">
        <v>148987</v>
      </c>
      <c r="BW113" s="920"/>
      <c r="BX113" s="920"/>
      <c r="BY113" s="920"/>
      <c r="BZ113" s="920"/>
      <c r="CA113" s="920">
        <v>148661</v>
      </c>
      <c r="CB113" s="920"/>
      <c r="CC113" s="920"/>
      <c r="CD113" s="920"/>
      <c r="CE113" s="920"/>
      <c r="CF113" s="914">
        <v>2.9</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223</v>
      </c>
      <c r="DH113" s="959"/>
      <c r="DI113" s="959"/>
      <c r="DJ113" s="959"/>
      <c r="DK113" s="960"/>
      <c r="DL113" s="961" t="s">
        <v>223</v>
      </c>
      <c r="DM113" s="959"/>
      <c r="DN113" s="959"/>
      <c r="DO113" s="959"/>
      <c r="DP113" s="960"/>
      <c r="DQ113" s="961" t="s">
        <v>223</v>
      </c>
      <c r="DR113" s="959"/>
      <c r="DS113" s="959"/>
      <c r="DT113" s="959"/>
      <c r="DU113" s="960"/>
      <c r="DV113" s="962" t="s">
        <v>223</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14274</v>
      </c>
      <c r="AB114" s="959"/>
      <c r="AC114" s="959"/>
      <c r="AD114" s="959"/>
      <c r="AE114" s="960"/>
      <c r="AF114" s="961">
        <v>18209</v>
      </c>
      <c r="AG114" s="959"/>
      <c r="AH114" s="959"/>
      <c r="AI114" s="959"/>
      <c r="AJ114" s="960"/>
      <c r="AK114" s="961">
        <v>19531</v>
      </c>
      <c r="AL114" s="959"/>
      <c r="AM114" s="959"/>
      <c r="AN114" s="959"/>
      <c r="AO114" s="960"/>
      <c r="AP114" s="962">
        <v>0.4</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1469612</v>
      </c>
      <c r="BR114" s="920"/>
      <c r="BS114" s="920"/>
      <c r="BT114" s="920"/>
      <c r="BU114" s="920"/>
      <c r="BV114" s="920">
        <v>1379161</v>
      </c>
      <c r="BW114" s="920"/>
      <c r="BX114" s="920"/>
      <c r="BY114" s="920"/>
      <c r="BZ114" s="920"/>
      <c r="CA114" s="920">
        <v>1178882</v>
      </c>
      <c r="CB114" s="920"/>
      <c r="CC114" s="920"/>
      <c r="CD114" s="920"/>
      <c r="CE114" s="920"/>
      <c r="CF114" s="914">
        <v>22.9</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223</v>
      </c>
      <c r="DH114" s="959"/>
      <c r="DI114" s="959"/>
      <c r="DJ114" s="959"/>
      <c r="DK114" s="960"/>
      <c r="DL114" s="961" t="s">
        <v>223</v>
      </c>
      <c r="DM114" s="959"/>
      <c r="DN114" s="959"/>
      <c r="DO114" s="959"/>
      <c r="DP114" s="960"/>
      <c r="DQ114" s="961" t="s">
        <v>223</v>
      </c>
      <c r="DR114" s="959"/>
      <c r="DS114" s="959"/>
      <c r="DT114" s="959"/>
      <c r="DU114" s="960"/>
      <c r="DV114" s="962" t="s">
        <v>223</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99935</v>
      </c>
      <c r="AB115" s="934"/>
      <c r="AC115" s="934"/>
      <c r="AD115" s="934"/>
      <c r="AE115" s="935"/>
      <c r="AF115" s="936" t="s">
        <v>223</v>
      </c>
      <c r="AG115" s="934"/>
      <c r="AH115" s="934"/>
      <c r="AI115" s="934"/>
      <c r="AJ115" s="935"/>
      <c r="AK115" s="936" t="s">
        <v>223</v>
      </c>
      <c r="AL115" s="934"/>
      <c r="AM115" s="934"/>
      <c r="AN115" s="934"/>
      <c r="AO115" s="935"/>
      <c r="AP115" s="937" t="s">
        <v>223</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223</v>
      </c>
      <c r="BR115" s="920"/>
      <c r="BS115" s="920"/>
      <c r="BT115" s="920"/>
      <c r="BU115" s="920"/>
      <c r="BV115" s="920" t="s">
        <v>223</v>
      </c>
      <c r="BW115" s="920"/>
      <c r="BX115" s="920"/>
      <c r="BY115" s="920"/>
      <c r="BZ115" s="920"/>
      <c r="CA115" s="920" t="s">
        <v>223</v>
      </c>
      <c r="CB115" s="920"/>
      <c r="CC115" s="920"/>
      <c r="CD115" s="920"/>
      <c r="CE115" s="920"/>
      <c r="CF115" s="914" t="s">
        <v>223</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223</v>
      </c>
      <c r="DH115" s="959"/>
      <c r="DI115" s="959"/>
      <c r="DJ115" s="959"/>
      <c r="DK115" s="960"/>
      <c r="DL115" s="961" t="s">
        <v>223</v>
      </c>
      <c r="DM115" s="959"/>
      <c r="DN115" s="959"/>
      <c r="DO115" s="959"/>
      <c r="DP115" s="960"/>
      <c r="DQ115" s="961" t="s">
        <v>223</v>
      </c>
      <c r="DR115" s="959"/>
      <c r="DS115" s="959"/>
      <c r="DT115" s="959"/>
      <c r="DU115" s="960"/>
      <c r="DV115" s="962" t="s">
        <v>223</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250</v>
      </c>
      <c r="AB116" s="959"/>
      <c r="AC116" s="959"/>
      <c r="AD116" s="959"/>
      <c r="AE116" s="960"/>
      <c r="AF116" s="961">
        <v>489</v>
      </c>
      <c r="AG116" s="959"/>
      <c r="AH116" s="959"/>
      <c r="AI116" s="959"/>
      <c r="AJ116" s="960"/>
      <c r="AK116" s="961">
        <v>261</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223</v>
      </c>
      <c r="BR116" s="920"/>
      <c r="BS116" s="920"/>
      <c r="BT116" s="920"/>
      <c r="BU116" s="920"/>
      <c r="BV116" s="920" t="s">
        <v>223</v>
      </c>
      <c r="BW116" s="920"/>
      <c r="BX116" s="920"/>
      <c r="BY116" s="920"/>
      <c r="BZ116" s="920"/>
      <c r="CA116" s="920" t="s">
        <v>223</v>
      </c>
      <c r="CB116" s="920"/>
      <c r="CC116" s="920"/>
      <c r="CD116" s="920"/>
      <c r="CE116" s="920"/>
      <c r="CF116" s="914" t="s">
        <v>223</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223</v>
      </c>
      <c r="DH116" s="959"/>
      <c r="DI116" s="959"/>
      <c r="DJ116" s="959"/>
      <c r="DK116" s="960"/>
      <c r="DL116" s="961" t="s">
        <v>223</v>
      </c>
      <c r="DM116" s="959"/>
      <c r="DN116" s="959"/>
      <c r="DO116" s="959"/>
      <c r="DP116" s="960"/>
      <c r="DQ116" s="961" t="s">
        <v>223</v>
      </c>
      <c r="DR116" s="959"/>
      <c r="DS116" s="959"/>
      <c r="DT116" s="959"/>
      <c r="DU116" s="960"/>
      <c r="DV116" s="962" t="s">
        <v>223</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2043884</v>
      </c>
      <c r="AB117" s="966"/>
      <c r="AC117" s="966"/>
      <c r="AD117" s="966"/>
      <c r="AE117" s="967"/>
      <c r="AF117" s="965">
        <v>1889245</v>
      </c>
      <c r="AG117" s="966"/>
      <c r="AH117" s="966"/>
      <c r="AI117" s="966"/>
      <c r="AJ117" s="967"/>
      <c r="AK117" s="965">
        <v>1833837</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223</v>
      </c>
      <c r="BR117" s="986"/>
      <c r="BS117" s="986"/>
      <c r="BT117" s="986"/>
      <c r="BU117" s="986"/>
      <c r="BV117" s="986" t="s">
        <v>223</v>
      </c>
      <c r="BW117" s="986"/>
      <c r="BX117" s="986"/>
      <c r="BY117" s="986"/>
      <c r="BZ117" s="986"/>
      <c r="CA117" s="986" t="s">
        <v>223</v>
      </c>
      <c r="CB117" s="986"/>
      <c r="CC117" s="986"/>
      <c r="CD117" s="986"/>
      <c r="CE117" s="986"/>
      <c r="CF117" s="914" t="s">
        <v>223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223</v>
      </c>
      <c r="DH117" s="959"/>
      <c r="DI117" s="959"/>
      <c r="DJ117" s="959"/>
      <c r="DK117" s="960"/>
      <c r="DL117" s="961" t="s">
        <v>223</v>
      </c>
      <c r="DM117" s="959"/>
      <c r="DN117" s="959"/>
      <c r="DO117" s="959"/>
      <c r="DP117" s="960"/>
      <c r="DQ117" s="961" t="s">
        <v>223</v>
      </c>
      <c r="DR117" s="959"/>
      <c r="DS117" s="959"/>
      <c r="DT117" s="959"/>
      <c r="DU117" s="960"/>
      <c r="DV117" s="962" t="s">
        <v>223</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289</v>
      </c>
      <c r="AG118" s="883"/>
      <c r="AH118" s="883"/>
      <c r="AI118" s="883"/>
      <c r="AJ118" s="884"/>
      <c r="AK118" s="882" t="s">
        <v>288</v>
      </c>
      <c r="AL118" s="883"/>
      <c r="AM118" s="883"/>
      <c r="AN118" s="883"/>
      <c r="AO118" s="884"/>
      <c r="AP118" s="990" t="s">
        <v>407</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435</v>
      </c>
      <c r="BP118" s="994"/>
      <c r="BQ118" s="985">
        <v>17877536</v>
      </c>
      <c r="BR118" s="986"/>
      <c r="BS118" s="986"/>
      <c r="BT118" s="986"/>
      <c r="BU118" s="986"/>
      <c r="BV118" s="986">
        <v>18201336</v>
      </c>
      <c r="BW118" s="986"/>
      <c r="BX118" s="986"/>
      <c r="BY118" s="986"/>
      <c r="BZ118" s="986"/>
      <c r="CA118" s="986">
        <v>18030381</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223</v>
      </c>
      <c r="DH118" s="959"/>
      <c r="DI118" s="959"/>
      <c r="DJ118" s="959"/>
      <c r="DK118" s="960"/>
      <c r="DL118" s="961" t="s">
        <v>223</v>
      </c>
      <c r="DM118" s="959"/>
      <c r="DN118" s="959"/>
      <c r="DO118" s="959"/>
      <c r="DP118" s="960"/>
      <c r="DQ118" s="961" t="s">
        <v>223</v>
      </c>
      <c r="DR118" s="959"/>
      <c r="DS118" s="959"/>
      <c r="DT118" s="959"/>
      <c r="DU118" s="960"/>
      <c r="DV118" s="962" t="s">
        <v>223</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223</v>
      </c>
      <c r="AB119" s="890"/>
      <c r="AC119" s="890"/>
      <c r="AD119" s="890"/>
      <c r="AE119" s="891"/>
      <c r="AF119" s="892" t="s">
        <v>223</v>
      </c>
      <c r="AG119" s="890"/>
      <c r="AH119" s="890"/>
      <c r="AI119" s="890"/>
      <c r="AJ119" s="891"/>
      <c r="AK119" s="892" t="s">
        <v>223</v>
      </c>
      <c r="AL119" s="890"/>
      <c r="AM119" s="890"/>
      <c r="AN119" s="890"/>
      <c r="AO119" s="891"/>
      <c r="AP119" s="893" t="s">
        <v>223</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1674181</v>
      </c>
      <c r="BR119" s="927"/>
      <c r="BS119" s="927"/>
      <c r="BT119" s="927"/>
      <c r="BU119" s="927"/>
      <c r="BV119" s="927">
        <v>2064510</v>
      </c>
      <c r="BW119" s="927"/>
      <c r="BX119" s="927"/>
      <c r="BY119" s="927"/>
      <c r="BZ119" s="927"/>
      <c r="CA119" s="927">
        <v>2174035</v>
      </c>
      <c r="CB119" s="927"/>
      <c r="CC119" s="927"/>
      <c r="CD119" s="927"/>
      <c r="CE119" s="927"/>
      <c r="CF119" s="941">
        <v>42.3</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223</v>
      </c>
      <c r="DH119" s="998"/>
      <c r="DI119" s="998"/>
      <c r="DJ119" s="998"/>
      <c r="DK119" s="999"/>
      <c r="DL119" s="1000" t="s">
        <v>223</v>
      </c>
      <c r="DM119" s="998"/>
      <c r="DN119" s="998"/>
      <c r="DO119" s="998"/>
      <c r="DP119" s="999"/>
      <c r="DQ119" s="1000" t="s">
        <v>223</v>
      </c>
      <c r="DR119" s="998"/>
      <c r="DS119" s="998"/>
      <c r="DT119" s="998"/>
      <c r="DU119" s="999"/>
      <c r="DV119" s="1001" t="s">
        <v>223</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223</v>
      </c>
      <c r="AB120" s="959"/>
      <c r="AC120" s="959"/>
      <c r="AD120" s="959"/>
      <c r="AE120" s="960"/>
      <c r="AF120" s="961" t="s">
        <v>223</v>
      </c>
      <c r="AG120" s="959"/>
      <c r="AH120" s="959"/>
      <c r="AI120" s="959"/>
      <c r="AJ120" s="960"/>
      <c r="AK120" s="961" t="s">
        <v>223</v>
      </c>
      <c r="AL120" s="959"/>
      <c r="AM120" s="959"/>
      <c r="AN120" s="959"/>
      <c r="AO120" s="960"/>
      <c r="AP120" s="962" t="s">
        <v>223</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450987</v>
      </c>
      <c r="BR120" s="920"/>
      <c r="BS120" s="920"/>
      <c r="BT120" s="920"/>
      <c r="BU120" s="920"/>
      <c r="BV120" s="920">
        <v>443818</v>
      </c>
      <c r="BW120" s="920"/>
      <c r="BX120" s="920"/>
      <c r="BY120" s="920"/>
      <c r="BZ120" s="920"/>
      <c r="CA120" s="920">
        <v>494555</v>
      </c>
      <c r="CB120" s="920"/>
      <c r="CC120" s="920"/>
      <c r="CD120" s="920"/>
      <c r="CE120" s="920"/>
      <c r="CF120" s="914">
        <v>9.6</v>
      </c>
      <c r="CG120" s="915"/>
      <c r="CH120" s="915"/>
      <c r="CI120" s="915"/>
      <c r="CJ120" s="915"/>
      <c r="CK120" s="1013" t="s">
        <v>441</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2743229</v>
      </c>
      <c r="DH120" s="927"/>
      <c r="DI120" s="927"/>
      <c r="DJ120" s="927"/>
      <c r="DK120" s="927"/>
      <c r="DL120" s="927">
        <v>2555868</v>
      </c>
      <c r="DM120" s="927"/>
      <c r="DN120" s="927"/>
      <c r="DO120" s="927"/>
      <c r="DP120" s="927"/>
      <c r="DQ120" s="927">
        <v>2406513</v>
      </c>
      <c r="DR120" s="927"/>
      <c r="DS120" s="927"/>
      <c r="DT120" s="927"/>
      <c r="DU120" s="927"/>
      <c r="DV120" s="928">
        <v>46.8</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97131</v>
      </c>
      <c r="AB121" s="959"/>
      <c r="AC121" s="959"/>
      <c r="AD121" s="959"/>
      <c r="AE121" s="960"/>
      <c r="AF121" s="961" t="s">
        <v>223</v>
      </c>
      <c r="AG121" s="959"/>
      <c r="AH121" s="959"/>
      <c r="AI121" s="959"/>
      <c r="AJ121" s="960"/>
      <c r="AK121" s="961" t="s">
        <v>223</v>
      </c>
      <c r="AL121" s="959"/>
      <c r="AM121" s="959"/>
      <c r="AN121" s="959"/>
      <c r="AO121" s="960"/>
      <c r="AP121" s="962" t="s">
        <v>223</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11466375</v>
      </c>
      <c r="BR121" s="986"/>
      <c r="BS121" s="986"/>
      <c r="BT121" s="986"/>
      <c r="BU121" s="986"/>
      <c r="BV121" s="986">
        <v>12192753</v>
      </c>
      <c r="BW121" s="986"/>
      <c r="BX121" s="986"/>
      <c r="BY121" s="986"/>
      <c r="BZ121" s="986"/>
      <c r="CA121" s="986">
        <v>11989470</v>
      </c>
      <c r="CB121" s="986"/>
      <c r="CC121" s="986"/>
      <c r="CD121" s="986"/>
      <c r="CE121" s="986"/>
      <c r="CF121" s="1024">
        <v>233.3</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2153348</v>
      </c>
      <c r="DH121" s="920"/>
      <c r="DI121" s="920"/>
      <c r="DJ121" s="920"/>
      <c r="DK121" s="920"/>
      <c r="DL121" s="920">
        <v>2141779</v>
      </c>
      <c r="DM121" s="920"/>
      <c r="DN121" s="920"/>
      <c r="DO121" s="920"/>
      <c r="DP121" s="920"/>
      <c r="DQ121" s="920">
        <v>2160068</v>
      </c>
      <c r="DR121" s="920"/>
      <c r="DS121" s="920"/>
      <c r="DT121" s="920"/>
      <c r="DU121" s="920"/>
      <c r="DV121" s="921">
        <v>42</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223</v>
      </c>
      <c r="AB122" s="959"/>
      <c r="AC122" s="959"/>
      <c r="AD122" s="959"/>
      <c r="AE122" s="960"/>
      <c r="AF122" s="961" t="s">
        <v>223</v>
      </c>
      <c r="AG122" s="959"/>
      <c r="AH122" s="959"/>
      <c r="AI122" s="959"/>
      <c r="AJ122" s="960"/>
      <c r="AK122" s="961" t="s">
        <v>223</v>
      </c>
      <c r="AL122" s="959"/>
      <c r="AM122" s="959"/>
      <c r="AN122" s="959"/>
      <c r="AO122" s="960"/>
      <c r="AP122" s="962" t="s">
        <v>223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444</v>
      </c>
      <c r="BP122" s="994"/>
      <c r="BQ122" s="1034">
        <v>13591543</v>
      </c>
      <c r="BR122" s="1035"/>
      <c r="BS122" s="1035"/>
      <c r="BT122" s="1035"/>
      <c r="BU122" s="1035"/>
      <c r="BV122" s="1035">
        <v>14701081</v>
      </c>
      <c r="BW122" s="1035"/>
      <c r="BX122" s="1035"/>
      <c r="BY122" s="1035"/>
      <c r="BZ122" s="1035"/>
      <c r="CA122" s="1035">
        <v>14658060</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v>792883</v>
      </c>
      <c r="DH122" s="920"/>
      <c r="DI122" s="920"/>
      <c r="DJ122" s="920"/>
      <c r="DK122" s="920"/>
      <c r="DL122" s="920">
        <v>752937</v>
      </c>
      <c r="DM122" s="920"/>
      <c r="DN122" s="920"/>
      <c r="DO122" s="920"/>
      <c r="DP122" s="920"/>
      <c r="DQ122" s="920">
        <v>712759</v>
      </c>
      <c r="DR122" s="920"/>
      <c r="DS122" s="920"/>
      <c r="DT122" s="920"/>
      <c r="DU122" s="920"/>
      <c r="DV122" s="921">
        <v>13.9</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223</v>
      </c>
      <c r="AB123" s="959"/>
      <c r="AC123" s="959"/>
      <c r="AD123" s="959"/>
      <c r="AE123" s="960"/>
      <c r="AF123" s="961" t="s">
        <v>223</v>
      </c>
      <c r="AG123" s="959"/>
      <c r="AH123" s="959"/>
      <c r="AI123" s="959"/>
      <c r="AJ123" s="960"/>
      <c r="AK123" s="961" t="s">
        <v>223</v>
      </c>
      <c r="AL123" s="959"/>
      <c r="AM123" s="959"/>
      <c r="AN123" s="959"/>
      <c r="AO123" s="960"/>
      <c r="AP123" s="962" t="s">
        <v>223</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81.3</v>
      </c>
      <c r="BR123" s="1027"/>
      <c r="BS123" s="1027"/>
      <c r="BT123" s="1027"/>
      <c r="BU123" s="1027"/>
      <c r="BV123" s="1027">
        <v>66.3</v>
      </c>
      <c r="BW123" s="1027"/>
      <c r="BX123" s="1027"/>
      <c r="BY123" s="1027"/>
      <c r="BZ123" s="1027"/>
      <c r="CA123" s="1027">
        <v>65.599999999999994</v>
      </c>
      <c r="CB123" s="1027"/>
      <c r="CC123" s="1027"/>
      <c r="CD123" s="1027"/>
      <c r="CE123" s="1027"/>
      <c r="CF123" s="1028"/>
      <c r="CG123" s="1029"/>
      <c r="CH123" s="1029"/>
      <c r="CI123" s="1029"/>
      <c r="CJ123" s="1030"/>
      <c r="CK123" s="1016"/>
      <c r="CL123" s="1017"/>
      <c r="CM123" s="1017"/>
      <c r="CN123" s="1017"/>
      <c r="CO123" s="1018"/>
      <c r="CP123" s="1007" t="s">
        <v>446</v>
      </c>
      <c r="CQ123" s="1008"/>
      <c r="CR123" s="1008"/>
      <c r="CS123" s="1008"/>
      <c r="CT123" s="1008"/>
      <c r="CU123" s="1008"/>
      <c r="CV123" s="1008"/>
      <c r="CW123" s="1008"/>
      <c r="CX123" s="1008"/>
      <c r="CY123" s="1008"/>
      <c r="CZ123" s="1008"/>
      <c r="DA123" s="1008"/>
      <c r="DB123" s="1008"/>
      <c r="DC123" s="1008"/>
      <c r="DD123" s="1008"/>
      <c r="DE123" s="1008"/>
      <c r="DF123" s="1009"/>
      <c r="DG123" s="958">
        <v>196414</v>
      </c>
      <c r="DH123" s="959"/>
      <c r="DI123" s="959"/>
      <c r="DJ123" s="959"/>
      <c r="DK123" s="960"/>
      <c r="DL123" s="961">
        <v>176725</v>
      </c>
      <c r="DM123" s="959"/>
      <c r="DN123" s="959"/>
      <c r="DO123" s="959"/>
      <c r="DP123" s="960"/>
      <c r="DQ123" s="961">
        <v>158151</v>
      </c>
      <c r="DR123" s="959"/>
      <c r="DS123" s="959"/>
      <c r="DT123" s="959"/>
      <c r="DU123" s="960"/>
      <c r="DV123" s="962">
        <v>3.1</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447</v>
      </c>
      <c r="AB124" s="959"/>
      <c r="AC124" s="959"/>
      <c r="AD124" s="959"/>
      <c r="AE124" s="960"/>
      <c r="AF124" s="961" t="s">
        <v>447</v>
      </c>
      <c r="AG124" s="959"/>
      <c r="AH124" s="959"/>
      <c r="AI124" s="959"/>
      <c r="AJ124" s="960"/>
      <c r="AK124" s="961" t="s">
        <v>447</v>
      </c>
      <c r="AL124" s="959"/>
      <c r="AM124" s="959"/>
      <c r="AN124" s="959"/>
      <c r="AO124" s="960"/>
      <c r="AP124" s="962" t="s">
        <v>447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447</v>
      </c>
      <c r="DH124" s="998"/>
      <c r="DI124" s="998"/>
      <c r="DJ124" s="998"/>
      <c r="DK124" s="999"/>
      <c r="DL124" s="1000" t="s">
        <v>447</v>
      </c>
      <c r="DM124" s="998"/>
      <c r="DN124" s="998"/>
      <c r="DO124" s="998"/>
      <c r="DP124" s="999"/>
      <c r="DQ124" s="1000" t="s">
        <v>447</v>
      </c>
      <c r="DR124" s="998"/>
      <c r="DS124" s="998"/>
      <c r="DT124" s="998"/>
      <c r="DU124" s="999"/>
      <c r="DV124" s="1001" t="s">
        <v>447</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447</v>
      </c>
      <c r="AB125" s="959"/>
      <c r="AC125" s="959"/>
      <c r="AD125" s="959"/>
      <c r="AE125" s="960"/>
      <c r="AF125" s="961" t="s">
        <v>447</v>
      </c>
      <c r="AG125" s="959"/>
      <c r="AH125" s="959"/>
      <c r="AI125" s="959"/>
      <c r="AJ125" s="960"/>
      <c r="AK125" s="961" t="s">
        <v>447</v>
      </c>
      <c r="AL125" s="959"/>
      <c r="AM125" s="959"/>
      <c r="AN125" s="959"/>
      <c r="AO125" s="960"/>
      <c r="AP125" s="962" t="s">
        <v>447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447</v>
      </c>
      <c r="DH125" s="927"/>
      <c r="DI125" s="927"/>
      <c r="DJ125" s="927"/>
      <c r="DK125" s="927"/>
      <c r="DL125" s="927" t="s">
        <v>447</v>
      </c>
      <c r="DM125" s="927"/>
      <c r="DN125" s="927"/>
      <c r="DO125" s="927"/>
      <c r="DP125" s="927"/>
      <c r="DQ125" s="927" t="s">
        <v>447</v>
      </c>
      <c r="DR125" s="927"/>
      <c r="DS125" s="927"/>
      <c r="DT125" s="927"/>
      <c r="DU125" s="927"/>
      <c r="DV125" s="928" t="s">
        <v>447</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447</v>
      </c>
      <c r="AB126" s="959"/>
      <c r="AC126" s="959"/>
      <c r="AD126" s="959"/>
      <c r="AE126" s="960"/>
      <c r="AF126" s="961" t="s">
        <v>447</v>
      </c>
      <c r="AG126" s="959"/>
      <c r="AH126" s="959"/>
      <c r="AI126" s="959"/>
      <c r="AJ126" s="960"/>
      <c r="AK126" s="961" t="s">
        <v>447</v>
      </c>
      <c r="AL126" s="959"/>
      <c r="AM126" s="959"/>
      <c r="AN126" s="959"/>
      <c r="AO126" s="960"/>
      <c r="AP126" s="962" t="s">
        <v>447</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447</v>
      </c>
      <c r="DH126" s="920"/>
      <c r="DI126" s="920"/>
      <c r="DJ126" s="920"/>
      <c r="DK126" s="920"/>
      <c r="DL126" s="920" t="s">
        <v>447</v>
      </c>
      <c r="DM126" s="920"/>
      <c r="DN126" s="920"/>
      <c r="DO126" s="920"/>
      <c r="DP126" s="920"/>
      <c r="DQ126" s="920" t="s">
        <v>447</v>
      </c>
      <c r="DR126" s="920"/>
      <c r="DS126" s="920"/>
      <c r="DT126" s="920"/>
      <c r="DU126" s="920"/>
      <c r="DV126" s="921" t="s">
        <v>447</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2804</v>
      </c>
      <c r="AB127" s="959"/>
      <c r="AC127" s="959"/>
      <c r="AD127" s="959"/>
      <c r="AE127" s="960"/>
      <c r="AF127" s="961" t="s">
        <v>447</v>
      </c>
      <c r="AG127" s="959"/>
      <c r="AH127" s="959"/>
      <c r="AI127" s="959"/>
      <c r="AJ127" s="960"/>
      <c r="AK127" s="961" t="s">
        <v>447</v>
      </c>
      <c r="AL127" s="959"/>
      <c r="AM127" s="959"/>
      <c r="AN127" s="959"/>
      <c r="AO127" s="960"/>
      <c r="AP127" s="962" t="s">
        <v>447</v>
      </c>
      <c r="AQ127" s="963"/>
      <c r="AR127" s="963"/>
      <c r="AS127" s="963"/>
      <c r="AT127" s="964"/>
      <c r="AU127" s="233"/>
      <c r="AV127" s="233"/>
      <c r="AW127" s="233"/>
      <c r="AX127" s="886" t="s">
        <v>457</v>
      </c>
      <c r="AY127" s="887"/>
      <c r="AZ127" s="887"/>
      <c r="BA127" s="887"/>
      <c r="BB127" s="887"/>
      <c r="BC127" s="887"/>
      <c r="BD127" s="887"/>
      <c r="BE127" s="888"/>
      <c r="BF127" s="1041" t="s">
        <v>447</v>
      </c>
      <c r="BG127" s="1042"/>
      <c r="BH127" s="1042"/>
      <c r="BI127" s="1042"/>
      <c r="BJ127" s="1042"/>
      <c r="BK127" s="1042"/>
      <c r="BL127" s="1051"/>
      <c r="BM127" s="1041">
        <v>14.31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223</v>
      </c>
      <c r="DH127" s="1048"/>
      <c r="DI127" s="1048"/>
      <c r="DJ127" s="1048"/>
      <c r="DK127" s="1048"/>
      <c r="DL127" s="1048" t="s">
        <v>223</v>
      </c>
      <c r="DM127" s="1048"/>
      <c r="DN127" s="1048"/>
      <c r="DO127" s="1048"/>
      <c r="DP127" s="1048"/>
      <c r="DQ127" s="1048" t="s">
        <v>223</v>
      </c>
      <c r="DR127" s="1048"/>
      <c r="DS127" s="1048"/>
      <c r="DT127" s="1048"/>
      <c r="DU127" s="1048"/>
      <c r="DV127" s="1049" t="s">
        <v>223</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30874</v>
      </c>
      <c r="AB128" s="1090"/>
      <c r="AC128" s="1090"/>
      <c r="AD128" s="1090"/>
      <c r="AE128" s="1091"/>
      <c r="AF128" s="1092">
        <v>33531</v>
      </c>
      <c r="AG128" s="1090"/>
      <c r="AH128" s="1090"/>
      <c r="AI128" s="1090"/>
      <c r="AJ128" s="1091"/>
      <c r="AK128" s="1092">
        <v>42721</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223</v>
      </c>
      <c r="BG128" s="1067"/>
      <c r="BH128" s="1067"/>
      <c r="BI128" s="1067"/>
      <c r="BJ128" s="1067"/>
      <c r="BK128" s="1067"/>
      <c r="BL128" s="1068"/>
      <c r="BM128" s="1066">
        <v>19.309999999999999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6415314</v>
      </c>
      <c r="AB129" s="959"/>
      <c r="AC129" s="959"/>
      <c r="AD129" s="959"/>
      <c r="AE129" s="960"/>
      <c r="AF129" s="961">
        <v>6414402</v>
      </c>
      <c r="AG129" s="959"/>
      <c r="AH129" s="959"/>
      <c r="AI129" s="959"/>
      <c r="AJ129" s="960"/>
      <c r="AK129" s="961">
        <v>6295609</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14.1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1147834</v>
      </c>
      <c r="AB130" s="959"/>
      <c r="AC130" s="959"/>
      <c r="AD130" s="959"/>
      <c r="AE130" s="960"/>
      <c r="AF130" s="961">
        <v>1141158</v>
      </c>
      <c r="AG130" s="959"/>
      <c r="AH130" s="959"/>
      <c r="AI130" s="959"/>
      <c r="AJ130" s="960"/>
      <c r="AK130" s="961">
        <v>1157477</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65.599999999999994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5267480</v>
      </c>
      <c r="AB131" s="998"/>
      <c r="AC131" s="998"/>
      <c r="AD131" s="998"/>
      <c r="AE131" s="999"/>
      <c r="AF131" s="1000">
        <v>5273244</v>
      </c>
      <c r="AG131" s="998"/>
      <c r="AH131" s="998"/>
      <c r="AI131" s="998"/>
      <c r="AJ131" s="999"/>
      <c r="AK131" s="1000">
        <v>5138132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16.424855910000002</v>
      </c>
      <c r="AB132" s="1104"/>
      <c r="AC132" s="1104"/>
      <c r="AD132" s="1104"/>
      <c r="AE132" s="1105"/>
      <c r="AF132" s="1106">
        <v>13.550596179999999</v>
      </c>
      <c r="AG132" s="1104"/>
      <c r="AH132" s="1104"/>
      <c r="AI132" s="1104"/>
      <c r="AJ132" s="1105"/>
      <c r="AK132" s="1106">
        <v>12.332088779999999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18</v>
      </c>
      <c r="AB133" s="1111"/>
      <c r="AC133" s="1111"/>
      <c r="AD133" s="1111"/>
      <c r="AE133" s="1112"/>
      <c r="AF133" s="1110">
        <v>16.100000000000001</v>
      </c>
      <c r="AG133" s="1111"/>
      <c r="AH133" s="1111"/>
      <c r="AI133" s="1111"/>
      <c r="AJ133" s="1112"/>
      <c r="AK133" s="1110">
        <v>14.1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1098544</v>
      </c>
      <c r="L9" s="264">
        <v>59259</v>
      </c>
      <c r="M9" s="265">
        <v>94266</v>
      </c>
      <c r="N9" s="266">
        <v>-37.1</v>
      </c>
    </row>
    <row r="10" spans="1:16" x14ac:dyDescent="0.15">
      <c r="A10" s="248"/>
      <c r="B10" s="244"/>
      <c r="C10" s="244"/>
      <c r="D10" s="244"/>
      <c r="E10" s="244"/>
      <c r="F10" s="244"/>
      <c r="G10" s="1119" t="s">
        <v>479</v>
      </c>
      <c r="H10" s="1120"/>
      <c r="I10" s="1120"/>
      <c r="J10" s="1121"/>
      <c r="K10" s="267">
        <v>43525</v>
      </c>
      <c r="L10" s="268">
        <v>2348</v>
      </c>
      <c r="M10" s="269">
        <v>8527</v>
      </c>
      <c r="N10" s="270">
        <v>-72.5</v>
      </c>
    </row>
    <row r="11" spans="1:16" ht="13.5" customHeight="1" x14ac:dyDescent="0.15">
      <c r="A11" s="248"/>
      <c r="B11" s="244"/>
      <c r="C11" s="244"/>
      <c r="D11" s="244"/>
      <c r="E11" s="244"/>
      <c r="F11" s="244"/>
      <c r="G11" s="1119" t="s">
        <v>480</v>
      </c>
      <c r="H11" s="1120"/>
      <c r="I11" s="1120"/>
      <c r="J11" s="1121"/>
      <c r="K11" s="267">
        <v>260856</v>
      </c>
      <c r="L11" s="268">
        <v>14071</v>
      </c>
      <c r="M11" s="269">
        <v>13078</v>
      </c>
      <c r="N11" s="270">
        <v>7.6</v>
      </c>
    </row>
    <row r="12" spans="1:16" ht="13.5" customHeight="1" x14ac:dyDescent="0.15">
      <c r="A12" s="248"/>
      <c r="B12" s="244"/>
      <c r="C12" s="244"/>
      <c r="D12" s="244"/>
      <c r="E12" s="244"/>
      <c r="F12" s="244"/>
      <c r="G12" s="1119" t="s">
        <v>481</v>
      </c>
      <c r="H12" s="1120"/>
      <c r="I12" s="1120"/>
      <c r="J12" s="1121"/>
      <c r="K12" s="267">
        <v>250563</v>
      </c>
      <c r="L12" s="268">
        <v>13516</v>
      </c>
      <c r="M12" s="269">
        <v>3154</v>
      </c>
      <c r="N12" s="270">
        <v>328.5</v>
      </c>
    </row>
    <row r="13" spans="1:16" ht="13.5" customHeight="1" x14ac:dyDescent="0.15">
      <c r="A13" s="248"/>
      <c r="B13" s="244"/>
      <c r="C13" s="244"/>
      <c r="D13" s="244"/>
      <c r="E13" s="244"/>
      <c r="F13" s="244"/>
      <c r="G13" s="1119" t="s">
        <v>482</v>
      </c>
      <c r="H13" s="1120"/>
      <c r="I13" s="1120"/>
      <c r="J13" s="1121"/>
      <c r="K13" s="267" t="s">
        <v>483</v>
      </c>
      <c r="L13" s="268" t="s">
        <v>483</v>
      </c>
      <c r="M13" s="269" t="s">
        <v>483</v>
      </c>
      <c r="N13" s="270" t="s">
        <v>483</v>
      </c>
    </row>
    <row r="14" spans="1:16" ht="13.5" customHeight="1" x14ac:dyDescent="0.15">
      <c r="A14" s="248"/>
      <c r="B14" s="244"/>
      <c r="C14" s="244"/>
      <c r="D14" s="244"/>
      <c r="E14" s="244"/>
      <c r="F14" s="244"/>
      <c r="G14" s="1119" t="s">
        <v>484</v>
      </c>
      <c r="H14" s="1120"/>
      <c r="I14" s="1120"/>
      <c r="J14" s="1121"/>
      <c r="K14" s="267">
        <v>132218</v>
      </c>
      <c r="L14" s="268">
        <v>7132</v>
      </c>
      <c r="M14" s="269">
        <v>6133</v>
      </c>
      <c r="N14" s="270">
        <v>16.3</v>
      </c>
    </row>
    <row r="15" spans="1:16" ht="13.5" customHeight="1" x14ac:dyDescent="0.15">
      <c r="A15" s="248"/>
      <c r="B15" s="244"/>
      <c r="C15" s="244"/>
      <c r="D15" s="244"/>
      <c r="E15" s="244"/>
      <c r="F15" s="244"/>
      <c r="G15" s="1119" t="s">
        <v>485</v>
      </c>
      <c r="H15" s="1120"/>
      <c r="I15" s="1120"/>
      <c r="J15" s="1121"/>
      <c r="K15" s="267">
        <v>26002</v>
      </c>
      <c r="L15" s="268">
        <v>1403</v>
      </c>
      <c r="M15" s="269">
        <v>1874</v>
      </c>
      <c r="N15" s="270">
        <v>-25.1</v>
      </c>
    </row>
    <row r="16" spans="1:16" x14ac:dyDescent="0.15">
      <c r="A16" s="248"/>
      <c r="B16" s="244"/>
      <c r="C16" s="244"/>
      <c r="D16" s="244"/>
      <c r="E16" s="244"/>
      <c r="F16" s="244"/>
      <c r="G16" s="1122" t="s">
        <v>486</v>
      </c>
      <c r="H16" s="1123"/>
      <c r="I16" s="1123"/>
      <c r="J16" s="1124"/>
      <c r="K16" s="268">
        <v>-134163</v>
      </c>
      <c r="L16" s="268">
        <v>-7237</v>
      </c>
      <c r="M16" s="269">
        <v>-11170</v>
      </c>
      <c r="N16" s="270">
        <v>-35.200000000000003</v>
      </c>
    </row>
    <row r="17" spans="1:16" x14ac:dyDescent="0.15">
      <c r="A17" s="248"/>
      <c r="B17" s="244"/>
      <c r="C17" s="244"/>
      <c r="D17" s="244"/>
      <c r="E17" s="244"/>
      <c r="F17" s="244"/>
      <c r="G17" s="1122" t="s">
        <v>172</v>
      </c>
      <c r="H17" s="1123"/>
      <c r="I17" s="1123"/>
      <c r="J17" s="1124"/>
      <c r="K17" s="268">
        <v>1677545</v>
      </c>
      <c r="L17" s="268">
        <v>90492</v>
      </c>
      <c r="M17" s="269">
        <v>115862</v>
      </c>
      <c r="N17" s="270">
        <v>-21.9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7.01</v>
      </c>
      <c r="L21" s="281">
        <v>10.66</v>
      </c>
      <c r="M21" s="282">
        <v>-3.65</v>
      </c>
      <c r="N21" s="249"/>
      <c r="O21" s="283"/>
      <c r="P21" s="279"/>
    </row>
    <row r="22" spans="1:16" s="284" customFormat="1" x14ac:dyDescent="0.15">
      <c r="A22" s="279"/>
      <c r="B22" s="249"/>
      <c r="C22" s="249"/>
      <c r="D22" s="249"/>
      <c r="E22" s="249"/>
      <c r="F22" s="249"/>
      <c r="G22" s="1114" t="s">
        <v>492</v>
      </c>
      <c r="H22" s="1115"/>
      <c r="I22" s="1115"/>
      <c r="J22" s="1116"/>
      <c r="K22" s="285">
        <v>90.5</v>
      </c>
      <c r="L22" s="286">
        <v>94.9</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1245171</v>
      </c>
      <c r="L32" s="294">
        <v>67169</v>
      </c>
      <c r="M32" s="295">
        <v>78552</v>
      </c>
      <c r="N32" s="296">
        <v>-14.5</v>
      </c>
    </row>
    <row r="33" spans="1:16" ht="13.5" customHeight="1" x14ac:dyDescent="0.15">
      <c r="A33" s="248"/>
      <c r="B33" s="244"/>
      <c r="C33" s="244"/>
      <c r="D33" s="244"/>
      <c r="E33" s="244"/>
      <c r="F33" s="244"/>
      <c r="G33" s="1130" t="s">
        <v>496</v>
      </c>
      <c r="H33" s="1131"/>
      <c r="I33" s="1131"/>
      <c r="J33" s="1132"/>
      <c r="K33" s="294" t="s">
        <v>483</v>
      </c>
      <c r="L33" s="294" t="s">
        <v>483</v>
      </c>
      <c r="M33" s="295" t="s">
        <v>483</v>
      </c>
      <c r="N33" s="296" t="s">
        <v>483</v>
      </c>
    </row>
    <row r="34" spans="1:16" ht="27" customHeight="1" x14ac:dyDescent="0.15">
      <c r="A34" s="248"/>
      <c r="B34" s="244"/>
      <c r="C34" s="244"/>
      <c r="D34" s="244"/>
      <c r="E34" s="244"/>
      <c r="F34" s="244"/>
      <c r="G34" s="1130" t="s">
        <v>497</v>
      </c>
      <c r="H34" s="1131"/>
      <c r="I34" s="1131"/>
      <c r="J34" s="1132"/>
      <c r="K34" s="294" t="s">
        <v>483</v>
      </c>
      <c r="L34" s="294" t="s">
        <v>483</v>
      </c>
      <c r="M34" s="295" t="s">
        <v>483</v>
      </c>
      <c r="N34" s="296" t="s">
        <v>483</v>
      </c>
    </row>
    <row r="35" spans="1:16" ht="27" customHeight="1" x14ac:dyDescent="0.15">
      <c r="A35" s="248"/>
      <c r="B35" s="244"/>
      <c r="C35" s="244"/>
      <c r="D35" s="244"/>
      <c r="E35" s="244"/>
      <c r="F35" s="244"/>
      <c r="G35" s="1130" t="s">
        <v>498</v>
      </c>
      <c r="H35" s="1131"/>
      <c r="I35" s="1131"/>
      <c r="J35" s="1132"/>
      <c r="K35" s="294">
        <v>568874</v>
      </c>
      <c r="L35" s="294">
        <v>30687</v>
      </c>
      <c r="M35" s="295">
        <v>22017</v>
      </c>
      <c r="N35" s="296">
        <v>39.4</v>
      </c>
    </row>
    <row r="36" spans="1:16" ht="27" customHeight="1" x14ac:dyDescent="0.15">
      <c r="A36" s="248"/>
      <c r="B36" s="244"/>
      <c r="C36" s="244"/>
      <c r="D36" s="244"/>
      <c r="E36" s="244"/>
      <c r="F36" s="244"/>
      <c r="G36" s="1130" t="s">
        <v>499</v>
      </c>
      <c r="H36" s="1131"/>
      <c r="I36" s="1131"/>
      <c r="J36" s="1132"/>
      <c r="K36" s="294">
        <v>19531</v>
      </c>
      <c r="L36" s="294">
        <v>1054</v>
      </c>
      <c r="M36" s="295">
        <v>3514</v>
      </c>
      <c r="N36" s="296">
        <v>-70</v>
      </c>
    </row>
    <row r="37" spans="1:16" ht="13.5" customHeight="1" x14ac:dyDescent="0.15">
      <c r="A37" s="248"/>
      <c r="B37" s="244"/>
      <c r="C37" s="244"/>
      <c r="D37" s="244"/>
      <c r="E37" s="244"/>
      <c r="F37" s="244"/>
      <c r="G37" s="1130" t="s">
        <v>500</v>
      </c>
      <c r="H37" s="1131"/>
      <c r="I37" s="1131"/>
      <c r="J37" s="1132"/>
      <c r="K37" s="294" t="s">
        <v>483</v>
      </c>
      <c r="L37" s="294" t="s">
        <v>483</v>
      </c>
      <c r="M37" s="295">
        <v>1221</v>
      </c>
      <c r="N37" s="296" t="s">
        <v>483</v>
      </c>
    </row>
    <row r="38" spans="1:16" ht="27" customHeight="1" x14ac:dyDescent="0.15">
      <c r="A38" s="248"/>
      <c r="B38" s="244"/>
      <c r="C38" s="244"/>
      <c r="D38" s="244"/>
      <c r="E38" s="244"/>
      <c r="F38" s="244"/>
      <c r="G38" s="1133" t="s">
        <v>501</v>
      </c>
      <c r="H38" s="1134"/>
      <c r="I38" s="1134"/>
      <c r="J38" s="1135"/>
      <c r="K38" s="297">
        <v>261</v>
      </c>
      <c r="L38" s="297">
        <v>14</v>
      </c>
      <c r="M38" s="298">
        <v>4</v>
      </c>
      <c r="N38" s="299">
        <v>250</v>
      </c>
      <c r="O38" s="293"/>
    </row>
    <row r="39" spans="1:16" x14ac:dyDescent="0.15">
      <c r="A39" s="248"/>
      <c r="B39" s="244"/>
      <c r="C39" s="244"/>
      <c r="D39" s="244"/>
      <c r="E39" s="244"/>
      <c r="F39" s="244"/>
      <c r="G39" s="1133" t="s">
        <v>502</v>
      </c>
      <c r="H39" s="1134"/>
      <c r="I39" s="1134"/>
      <c r="J39" s="1135"/>
      <c r="K39" s="300">
        <v>-42721</v>
      </c>
      <c r="L39" s="300">
        <v>-2305</v>
      </c>
      <c r="M39" s="301">
        <v>-3264</v>
      </c>
      <c r="N39" s="302">
        <v>-29.4</v>
      </c>
      <c r="O39" s="293"/>
    </row>
    <row r="40" spans="1:16" ht="27" customHeight="1" x14ac:dyDescent="0.15">
      <c r="A40" s="248"/>
      <c r="B40" s="244"/>
      <c r="C40" s="244"/>
      <c r="D40" s="244"/>
      <c r="E40" s="244"/>
      <c r="F40" s="244"/>
      <c r="G40" s="1130" t="s">
        <v>503</v>
      </c>
      <c r="H40" s="1131"/>
      <c r="I40" s="1131"/>
      <c r="J40" s="1132"/>
      <c r="K40" s="300">
        <v>-1157477</v>
      </c>
      <c r="L40" s="300">
        <v>-62438</v>
      </c>
      <c r="M40" s="301">
        <v>-69251</v>
      </c>
      <c r="N40" s="302">
        <v>-9.8000000000000007</v>
      </c>
      <c r="O40" s="293"/>
    </row>
    <row r="41" spans="1:16" x14ac:dyDescent="0.15">
      <c r="A41" s="248"/>
      <c r="B41" s="244"/>
      <c r="C41" s="244"/>
      <c r="D41" s="244"/>
      <c r="E41" s="244"/>
      <c r="F41" s="244"/>
      <c r="G41" s="1136" t="s">
        <v>283</v>
      </c>
      <c r="H41" s="1137"/>
      <c r="I41" s="1137"/>
      <c r="J41" s="1138"/>
      <c r="K41" s="294">
        <v>633639</v>
      </c>
      <c r="L41" s="300">
        <v>34181</v>
      </c>
      <c r="M41" s="301">
        <v>32793</v>
      </c>
      <c r="N41" s="302">
        <v>4.2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1929665</v>
      </c>
      <c r="J51" s="320">
        <v>99018</v>
      </c>
      <c r="K51" s="321">
        <v>58.1</v>
      </c>
      <c r="L51" s="322">
        <v>108992</v>
      </c>
      <c r="M51" s="323">
        <v>20.9</v>
      </c>
      <c r="N51" s="324">
        <v>37.200000000000003</v>
      </c>
    </row>
    <row r="52" spans="1:14" x14ac:dyDescent="0.15">
      <c r="A52" s="248"/>
      <c r="B52" s="244"/>
      <c r="C52" s="244"/>
      <c r="D52" s="244"/>
      <c r="E52" s="244"/>
      <c r="F52" s="244"/>
      <c r="G52" s="325"/>
      <c r="H52" s="326" t="s">
        <v>514</v>
      </c>
      <c r="I52" s="327">
        <v>377010</v>
      </c>
      <c r="J52" s="328">
        <v>19346</v>
      </c>
      <c r="K52" s="329">
        <v>-48.2</v>
      </c>
      <c r="L52" s="330">
        <v>51234</v>
      </c>
      <c r="M52" s="331">
        <v>-8.6</v>
      </c>
      <c r="N52" s="332">
        <v>-39.6</v>
      </c>
    </row>
    <row r="53" spans="1:14" x14ac:dyDescent="0.15">
      <c r="A53" s="248"/>
      <c r="B53" s="244"/>
      <c r="C53" s="244"/>
      <c r="D53" s="244"/>
      <c r="E53" s="244"/>
      <c r="F53" s="244"/>
      <c r="G53" s="310" t="s">
        <v>515</v>
      </c>
      <c r="H53" s="311"/>
      <c r="I53" s="319">
        <v>1466543</v>
      </c>
      <c r="J53" s="320">
        <v>76490</v>
      </c>
      <c r="K53" s="321">
        <v>-22.8</v>
      </c>
      <c r="L53" s="322">
        <v>90833</v>
      </c>
      <c r="M53" s="323">
        <v>-16.7</v>
      </c>
      <c r="N53" s="324">
        <v>-6.1</v>
      </c>
    </row>
    <row r="54" spans="1:14" x14ac:dyDescent="0.15">
      <c r="A54" s="248"/>
      <c r="B54" s="244"/>
      <c r="C54" s="244"/>
      <c r="D54" s="244"/>
      <c r="E54" s="244"/>
      <c r="F54" s="244"/>
      <c r="G54" s="325"/>
      <c r="H54" s="326" t="s">
        <v>514</v>
      </c>
      <c r="I54" s="327">
        <v>1190864</v>
      </c>
      <c r="J54" s="328">
        <v>62112</v>
      </c>
      <c r="K54" s="329">
        <v>221.1</v>
      </c>
      <c r="L54" s="330">
        <v>47037</v>
      </c>
      <c r="M54" s="331">
        <v>-8.1999999999999993</v>
      </c>
      <c r="N54" s="332">
        <v>229.3</v>
      </c>
    </row>
    <row r="55" spans="1:14" x14ac:dyDescent="0.15">
      <c r="A55" s="248"/>
      <c r="B55" s="244"/>
      <c r="C55" s="244"/>
      <c r="D55" s="244"/>
      <c r="E55" s="244"/>
      <c r="F55" s="244"/>
      <c r="G55" s="310" t="s">
        <v>516</v>
      </c>
      <c r="H55" s="311"/>
      <c r="I55" s="319">
        <v>1214870</v>
      </c>
      <c r="J55" s="320">
        <v>64177</v>
      </c>
      <c r="K55" s="321">
        <v>-16.100000000000001</v>
      </c>
      <c r="L55" s="322">
        <v>79181</v>
      </c>
      <c r="M55" s="323">
        <v>-12.8</v>
      </c>
      <c r="N55" s="324">
        <v>-3.3</v>
      </c>
    </row>
    <row r="56" spans="1:14" x14ac:dyDescent="0.15">
      <c r="A56" s="248"/>
      <c r="B56" s="244"/>
      <c r="C56" s="244"/>
      <c r="D56" s="244"/>
      <c r="E56" s="244"/>
      <c r="F56" s="244"/>
      <c r="G56" s="325"/>
      <c r="H56" s="326" t="s">
        <v>514</v>
      </c>
      <c r="I56" s="327">
        <v>631175</v>
      </c>
      <c r="J56" s="328">
        <v>33343</v>
      </c>
      <c r="K56" s="329">
        <v>-46.3</v>
      </c>
      <c r="L56" s="330">
        <v>40448</v>
      </c>
      <c r="M56" s="331">
        <v>-14</v>
      </c>
      <c r="N56" s="332">
        <v>-32.299999999999997</v>
      </c>
    </row>
    <row r="57" spans="1:14" x14ac:dyDescent="0.15">
      <c r="A57" s="248"/>
      <c r="B57" s="244"/>
      <c r="C57" s="244"/>
      <c r="D57" s="244"/>
      <c r="E57" s="244"/>
      <c r="F57" s="244"/>
      <c r="G57" s="310" t="s">
        <v>517</v>
      </c>
      <c r="H57" s="311"/>
      <c r="I57" s="319">
        <v>3184083</v>
      </c>
      <c r="J57" s="320">
        <v>169438</v>
      </c>
      <c r="K57" s="321">
        <v>164</v>
      </c>
      <c r="L57" s="322">
        <v>118124</v>
      </c>
      <c r="M57" s="323">
        <v>49.2</v>
      </c>
      <c r="N57" s="324">
        <v>114.8</v>
      </c>
    </row>
    <row r="58" spans="1:14" x14ac:dyDescent="0.15">
      <c r="A58" s="248"/>
      <c r="B58" s="244"/>
      <c r="C58" s="244"/>
      <c r="D58" s="244"/>
      <c r="E58" s="244"/>
      <c r="F58" s="244"/>
      <c r="G58" s="325"/>
      <c r="H58" s="326" t="s">
        <v>514</v>
      </c>
      <c r="I58" s="327">
        <v>968667</v>
      </c>
      <c r="J58" s="328">
        <v>51547</v>
      </c>
      <c r="K58" s="329">
        <v>54.6</v>
      </c>
      <c r="L58" s="330">
        <v>54614</v>
      </c>
      <c r="M58" s="331">
        <v>35</v>
      </c>
      <c r="N58" s="332">
        <v>19.600000000000001</v>
      </c>
    </row>
    <row r="59" spans="1:14" x14ac:dyDescent="0.15">
      <c r="A59" s="248"/>
      <c r="B59" s="244"/>
      <c r="C59" s="244"/>
      <c r="D59" s="244"/>
      <c r="E59" s="244"/>
      <c r="F59" s="244"/>
      <c r="G59" s="310" t="s">
        <v>518</v>
      </c>
      <c r="H59" s="311"/>
      <c r="I59" s="319">
        <v>1476353</v>
      </c>
      <c r="J59" s="320">
        <v>79639</v>
      </c>
      <c r="K59" s="321">
        <v>-53</v>
      </c>
      <c r="L59" s="322">
        <v>101693</v>
      </c>
      <c r="M59" s="323">
        <v>-13.9</v>
      </c>
      <c r="N59" s="324">
        <v>-39.1</v>
      </c>
    </row>
    <row r="60" spans="1:14" x14ac:dyDescent="0.15">
      <c r="A60" s="248"/>
      <c r="B60" s="244"/>
      <c r="C60" s="244"/>
      <c r="D60" s="244"/>
      <c r="E60" s="244"/>
      <c r="F60" s="244"/>
      <c r="G60" s="325"/>
      <c r="H60" s="326" t="s">
        <v>514</v>
      </c>
      <c r="I60" s="333">
        <v>1287736</v>
      </c>
      <c r="J60" s="328">
        <v>69465</v>
      </c>
      <c r="K60" s="329">
        <v>34.799999999999997</v>
      </c>
      <c r="L60" s="330">
        <v>51066</v>
      </c>
      <c r="M60" s="331">
        <v>-6.5</v>
      </c>
      <c r="N60" s="332">
        <v>41.3</v>
      </c>
    </row>
    <row r="61" spans="1:14" x14ac:dyDescent="0.15">
      <c r="A61" s="248"/>
      <c r="B61" s="244"/>
      <c r="C61" s="244"/>
      <c r="D61" s="244"/>
      <c r="E61" s="244"/>
      <c r="F61" s="244"/>
      <c r="G61" s="310" t="s">
        <v>519</v>
      </c>
      <c r="H61" s="334"/>
      <c r="I61" s="335">
        <v>1854303</v>
      </c>
      <c r="J61" s="336">
        <v>97752</v>
      </c>
      <c r="K61" s="337">
        <v>26</v>
      </c>
      <c r="L61" s="338">
        <v>99765</v>
      </c>
      <c r="M61" s="339">
        <v>5.3</v>
      </c>
      <c r="N61" s="324">
        <v>20.7</v>
      </c>
    </row>
    <row r="62" spans="1:14" x14ac:dyDescent="0.15">
      <c r="A62" s="248"/>
      <c r="B62" s="244"/>
      <c r="C62" s="244"/>
      <c r="D62" s="244"/>
      <c r="E62" s="244"/>
      <c r="F62" s="244"/>
      <c r="G62" s="325"/>
      <c r="H62" s="326" t="s">
        <v>514</v>
      </c>
      <c r="I62" s="327">
        <v>891090</v>
      </c>
      <c r="J62" s="328">
        <v>47163</v>
      </c>
      <c r="K62" s="329">
        <v>43.2</v>
      </c>
      <c r="L62" s="330">
        <v>48880</v>
      </c>
      <c r="M62" s="331">
        <v>-0.5</v>
      </c>
      <c r="N62" s="332">
        <v>43.7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6" zoomScaleNormal="8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9.66</v>
      </c>
      <c r="G47" s="12">
        <v>13.74</v>
      </c>
      <c r="H47" s="12">
        <v>15.62</v>
      </c>
      <c r="I47" s="12">
        <v>19.170000000000002</v>
      </c>
      <c r="J47" s="13">
        <v>21.9</v>
      </c>
    </row>
    <row r="48" spans="2:10" ht="57.75" customHeight="1" x14ac:dyDescent="0.15">
      <c r="B48" s="14"/>
      <c r="C48" s="1141" t="s">
        <v>4</v>
      </c>
      <c r="D48" s="1141"/>
      <c r="E48" s="1142"/>
      <c r="F48" s="15">
        <v>2.52</v>
      </c>
      <c r="G48" s="16">
        <v>2.82</v>
      </c>
      <c r="H48" s="16">
        <v>4.42</v>
      </c>
      <c r="I48" s="16">
        <v>3.81</v>
      </c>
      <c r="J48" s="17">
        <v>4.68</v>
      </c>
    </row>
    <row r="49" spans="2:10" ht="57.75" customHeight="1" thickBot="1" x14ac:dyDescent="0.2">
      <c r="B49" s="18"/>
      <c r="C49" s="1143" t="s">
        <v>5</v>
      </c>
      <c r="D49" s="1143"/>
      <c r="E49" s="1144"/>
      <c r="F49" s="19">
        <v>3.33</v>
      </c>
      <c r="G49" s="20">
        <v>2</v>
      </c>
      <c r="H49" s="20">
        <v>3.29</v>
      </c>
      <c r="I49" s="20">
        <v>0.6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527</v>
      </c>
      <c r="D34" s="1151"/>
      <c r="E34" s="1152"/>
      <c r="F34" s="32">
        <v>2.5099999999999998</v>
      </c>
      <c r="G34" s="33">
        <v>2.78</v>
      </c>
      <c r="H34" s="33">
        <v>4.38</v>
      </c>
      <c r="I34" s="33">
        <v>3.78</v>
      </c>
      <c r="J34" s="34">
        <v>4.6399999999999997</v>
      </c>
      <c r="K34" s="22"/>
      <c r="L34" s="22"/>
      <c r="M34" s="22"/>
      <c r="N34" s="22"/>
      <c r="O34" s="22"/>
      <c r="P34" s="22"/>
    </row>
    <row r="35" spans="1:16" ht="39" customHeight="1" x14ac:dyDescent="0.15">
      <c r="A35" s="22"/>
      <c r="B35" s="35"/>
      <c r="C35" s="1145" t="s">
        <v>528</v>
      </c>
      <c r="D35" s="1146"/>
      <c r="E35" s="1147"/>
      <c r="F35" s="36">
        <v>1.48</v>
      </c>
      <c r="G35" s="37">
        <v>1.94</v>
      </c>
      <c r="H35" s="37">
        <v>2.0699999999999998</v>
      </c>
      <c r="I35" s="37">
        <v>2.2200000000000002</v>
      </c>
      <c r="J35" s="38">
        <v>1.85</v>
      </c>
      <c r="K35" s="22"/>
      <c r="L35" s="22"/>
      <c r="M35" s="22"/>
      <c r="N35" s="22"/>
      <c r="O35" s="22"/>
      <c r="P35" s="22"/>
    </row>
    <row r="36" spans="1:16" ht="39" customHeight="1" x14ac:dyDescent="0.15">
      <c r="A36" s="22"/>
      <c r="B36" s="35"/>
      <c r="C36" s="1145" t="s">
        <v>529</v>
      </c>
      <c r="D36" s="1146"/>
      <c r="E36" s="1147"/>
      <c r="F36" s="36">
        <v>0.65</v>
      </c>
      <c r="G36" s="37">
        <v>1.4</v>
      </c>
      <c r="H36" s="37">
        <v>1.05</v>
      </c>
      <c r="I36" s="37">
        <v>0.86</v>
      </c>
      <c r="J36" s="38">
        <v>1.71</v>
      </c>
      <c r="K36" s="22"/>
      <c r="L36" s="22"/>
      <c r="M36" s="22"/>
      <c r="N36" s="22"/>
      <c r="O36" s="22"/>
      <c r="P36" s="22"/>
    </row>
    <row r="37" spans="1:16" ht="39" customHeight="1" x14ac:dyDescent="0.15">
      <c r="A37" s="22"/>
      <c r="B37" s="35"/>
      <c r="C37" s="1145" t="s">
        <v>530</v>
      </c>
      <c r="D37" s="1146"/>
      <c r="E37" s="1147"/>
      <c r="F37" s="36">
        <v>0.6</v>
      </c>
      <c r="G37" s="37">
        <v>0.68</v>
      </c>
      <c r="H37" s="37">
        <v>0.66</v>
      </c>
      <c r="I37" s="37">
        <v>0.22</v>
      </c>
      <c r="J37" s="38">
        <v>0.19</v>
      </c>
      <c r="K37" s="22"/>
      <c r="L37" s="22"/>
      <c r="M37" s="22"/>
      <c r="N37" s="22"/>
      <c r="O37" s="22"/>
      <c r="P37" s="22"/>
    </row>
    <row r="38" spans="1:16" ht="39" customHeight="1" x14ac:dyDescent="0.15">
      <c r="A38" s="22"/>
      <c r="B38" s="35"/>
      <c r="C38" s="1145" t="s">
        <v>531</v>
      </c>
      <c r="D38" s="1146"/>
      <c r="E38" s="1147"/>
      <c r="F38" s="36">
        <v>0.2</v>
      </c>
      <c r="G38" s="37">
        <v>0.11</v>
      </c>
      <c r="H38" s="37">
        <v>0.11</v>
      </c>
      <c r="I38" s="37">
        <v>0.02</v>
      </c>
      <c r="J38" s="38">
        <v>0.03</v>
      </c>
      <c r="K38" s="22"/>
      <c r="L38" s="22"/>
      <c r="M38" s="22"/>
      <c r="N38" s="22"/>
      <c r="O38" s="22"/>
      <c r="P38" s="22"/>
    </row>
    <row r="39" spans="1:16" ht="39" customHeight="1" x14ac:dyDescent="0.15">
      <c r="A39" s="22"/>
      <c r="B39" s="35"/>
      <c r="C39" s="1145" t="s">
        <v>532</v>
      </c>
      <c r="D39" s="1146"/>
      <c r="E39" s="1147"/>
      <c r="F39" s="36" t="s">
        <v>483</v>
      </c>
      <c r="G39" s="37">
        <v>0.03</v>
      </c>
      <c r="H39" s="37">
        <v>0.02</v>
      </c>
      <c r="I39" s="37">
        <v>0.02</v>
      </c>
      <c r="J39" s="38">
        <v>0.03</v>
      </c>
      <c r="K39" s="22"/>
      <c r="L39" s="22"/>
      <c r="M39" s="22"/>
      <c r="N39" s="22"/>
      <c r="O39" s="22"/>
      <c r="P39" s="22"/>
    </row>
    <row r="40" spans="1:16" ht="39" customHeight="1" x14ac:dyDescent="0.15">
      <c r="A40" s="22"/>
      <c r="B40" s="35"/>
      <c r="C40" s="1145" t="s">
        <v>533</v>
      </c>
      <c r="D40" s="1146"/>
      <c r="E40" s="1147"/>
      <c r="F40" s="36">
        <v>0.04</v>
      </c>
      <c r="G40" s="37">
        <v>0.13</v>
      </c>
      <c r="H40" s="37">
        <v>0.09</v>
      </c>
      <c r="I40" s="37">
        <v>0.14000000000000001</v>
      </c>
      <c r="J40" s="38">
        <v>0.02</v>
      </c>
      <c r="K40" s="22"/>
      <c r="L40" s="22"/>
      <c r="M40" s="22"/>
      <c r="N40" s="22"/>
      <c r="O40" s="22"/>
      <c r="P40" s="22"/>
    </row>
    <row r="41" spans="1:16" ht="39" customHeight="1" x14ac:dyDescent="0.15">
      <c r="A41" s="22"/>
      <c r="B41" s="35"/>
      <c r="C41" s="1145" t="s">
        <v>534</v>
      </c>
      <c r="D41" s="1146"/>
      <c r="E41" s="1147"/>
      <c r="F41" s="36">
        <v>0.04</v>
      </c>
      <c r="G41" s="37">
        <v>0.02</v>
      </c>
      <c r="H41" s="37">
        <v>0.06</v>
      </c>
      <c r="I41" s="37">
        <v>7.0000000000000007E-2</v>
      </c>
      <c r="J41" s="38">
        <v>0.02</v>
      </c>
      <c r="K41" s="22"/>
      <c r="L41" s="22"/>
      <c r="M41" s="22"/>
      <c r="N41" s="22"/>
      <c r="O41" s="22"/>
      <c r="P41" s="22"/>
    </row>
    <row r="42" spans="1:16" ht="39" customHeight="1" x14ac:dyDescent="0.15">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536</v>
      </c>
      <c r="D43" s="1149"/>
      <c r="E43" s="1150"/>
      <c r="F43" s="41">
        <v>0.04</v>
      </c>
      <c r="G43" s="42">
        <v>7.0000000000000007E-2</v>
      </c>
      <c r="H43" s="42">
        <v>7.0000000000000007E-2</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1523</v>
      </c>
      <c r="L45" s="60">
        <v>1454</v>
      </c>
      <c r="M45" s="60">
        <v>1404</v>
      </c>
      <c r="N45" s="60">
        <v>1331</v>
      </c>
      <c r="O45" s="61">
        <v>1245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v>554</v>
      </c>
      <c r="L48" s="64">
        <v>552</v>
      </c>
      <c r="M48" s="64">
        <v>525</v>
      </c>
      <c r="N48" s="64">
        <v>540</v>
      </c>
      <c r="O48" s="65">
        <v>569</v>
      </c>
      <c r="P48" s="48"/>
      <c r="Q48" s="48"/>
      <c r="R48" s="48"/>
      <c r="S48" s="48"/>
      <c r="T48" s="48"/>
      <c r="U48" s="48"/>
    </row>
    <row r="49" spans="1:21" ht="30.75" customHeight="1" x14ac:dyDescent="0.15">
      <c r="A49" s="48"/>
      <c r="B49" s="1163"/>
      <c r="C49" s="1164"/>
      <c r="D49" s="62"/>
      <c r="E49" s="1155" t="s">
        <v>16</v>
      </c>
      <c r="F49" s="1155"/>
      <c r="G49" s="1155"/>
      <c r="H49" s="1155"/>
      <c r="I49" s="1155"/>
      <c r="J49" s="1156"/>
      <c r="K49" s="63">
        <v>44</v>
      </c>
      <c r="L49" s="64">
        <v>24</v>
      </c>
      <c r="M49" s="64">
        <v>14</v>
      </c>
      <c r="N49" s="64">
        <v>18</v>
      </c>
      <c r="O49" s="65">
        <v>20</v>
      </c>
      <c r="P49" s="48"/>
      <c r="Q49" s="48"/>
      <c r="R49" s="48"/>
      <c r="S49" s="48"/>
      <c r="T49" s="48"/>
      <c r="U49" s="48"/>
    </row>
    <row r="50" spans="1:21" ht="30.75" customHeight="1" x14ac:dyDescent="0.15">
      <c r="A50" s="48"/>
      <c r="B50" s="1163"/>
      <c r="C50" s="1164"/>
      <c r="D50" s="62"/>
      <c r="E50" s="1155" t="s">
        <v>17</v>
      </c>
      <c r="F50" s="1155"/>
      <c r="G50" s="1155"/>
      <c r="H50" s="1155"/>
      <c r="I50" s="1155"/>
      <c r="J50" s="1156"/>
      <c r="K50" s="63">
        <v>102</v>
      </c>
      <c r="L50" s="64">
        <v>96</v>
      </c>
      <c r="M50" s="64">
        <v>100</v>
      </c>
      <c r="N50" s="64" t="s">
        <v>483</v>
      </c>
      <c r="O50" s="65" t="s">
        <v>483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1151</v>
      </c>
      <c r="L52" s="64">
        <v>1129</v>
      </c>
      <c r="M52" s="64">
        <v>1179</v>
      </c>
      <c r="N52" s="64">
        <v>1175</v>
      </c>
      <c r="O52" s="65">
        <v>1201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1072</v>
      </c>
      <c r="L53" s="69">
        <v>997</v>
      </c>
      <c r="M53" s="69">
        <v>864</v>
      </c>
      <c r="N53" s="69">
        <v>714</v>
      </c>
      <c r="O53" s="70">
        <v>633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2016-05-01T07:59:58Z</cp:lastPrinted>
  <dcterms:created xsi:type="dcterms:W3CDTF">2016-02-15T00:33:52Z</dcterms:created>
  <dcterms:modified xsi:type="dcterms:W3CDTF">2016-05-06T11:18:02Z</dcterms:modified>
  <cp:category/>
</cp:coreProperties>
</file>