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20490" windowHeight="73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<sst xmlns="http://schemas.openxmlformats.org/spreadsheetml/2006/main" count="1124" uniqueCount="590">
  <si>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</si>
  <si>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</si>
  <si>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</si>
  <si>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</si>
  <si>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</si>
  <si>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</si>
  <si>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</si>
  <si>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</si>
  <si>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</si>
  <si>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</si>
  <si>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</si>
  <si>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</si>
  <si>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</si>
  <si>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</si>
  <si>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</si>
  <si>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</si>
  <si>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</si>
  <si>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</si>
  <si>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</si>
  <si>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</si>
  <si>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</si>
  <si>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</si>
  <si>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</si>
  <si>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</si>
  <si>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</si>
  <si>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</si>
  <si>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</si>
  <si>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</si>
  <si>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</si>
  <si>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</si>
  <si>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</si>
  <si>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</si>
  <si>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</si>
  <si>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</si>
  <si>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</si>
  <si>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</si>
  <si>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</si>
  <si>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</si>
  <si>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</si>
  <si>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</si>
  <si>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</si>
  <si>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</si>
  <si>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</si>
  <si>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</si>
  <si>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</si>
  <si>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</si>
  <si>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</si>
  <si>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</si>
  <si>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</si>
  <si>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</si>
  <si>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</si>
  <si>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</si>
  <si>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</si>
  <si>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</si>
  <si>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</si>
  <si>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</si>
  <si>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</si>
  <si>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</si>
  <si>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</si>
  <si>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</si>
  <si>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</si>
  <si>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</si>
  <si>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</si>
  <si>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</si>
  <si>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</si>
  <si>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</si>
  <si>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</si>
  <si>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</si>
  <si>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</si>
  <si>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</si>
  <si>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</si>
  <si>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</si>
  <si>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</si>
  <si>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</si>
  <si>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</si>
  <si>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</si>
  <si>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</si>
  <si>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</si>
  <si>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</si>
  <si>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</si>
  <si>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</si>
  <si>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</si>
  <si>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</si>
  <si>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</si>
  <si>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</si>
  <si>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</si>
  <si>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</si>
  <si>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</si>
  <si>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</si>
  <si>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</si>
  <si>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</si>
  <si>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</si>
  <si>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</si>
  <si>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</si>
  <si>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</si>
  <si>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</si>
  <si>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</si>
  <si>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</si>
  <si>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</si>
  <si>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</si>
  <si>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</si>
  <si>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</si>
  <si>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</si>
  <si>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</si>
  <si>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</si>
  <si>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</si>
  <si>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</si>
  <si>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</si>
  <si>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</si>
  <si>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</si>
  <si>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</si>
  <si>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</si>
  <si>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</si>
  <si>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</si>
  <si>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</si>
  <si>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</si>
  <si>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</si>
  <si>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</si>
  <si>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</si>
  <si>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</si>
  <si>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</si>
  <si>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</si>
  <si>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</si>
  <si>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</si>
  <si>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</si>
  <si>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</si>
  <si>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</si>
  <si>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</si>
  <si>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</si>
  <si>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</si>
  <si>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</si>
  <si>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</si>
  <si>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</si>
  <si>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</si>
  <si>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</si>
  <si>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</si>
  <si>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</si>
  <si>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</si>
  <si>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</si>
  <si>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</si>
  <si>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</si>
  <si>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</si>
  <si>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</si>
  <si>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</si>
  <si>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</si>
  <si>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0"/>
  </si>
  <si>
    <t>三戸町国民健康保険直診勘定三戸中央病院事業特別会計</t>
    <phoneticPr fontId="5"/>
  </si>
  <si>
    <t>-</t>
    <phoneticPr fontId="5"/>
  </si>
  <si>
    <t>うち日本人(％)</t>
    <phoneticPr fontId="5"/>
  </si>
  <si>
    <t>-2.6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</si>
  <si>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</si>
  <si>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</si>
  <si>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</si>
  <si>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</si>
  <si>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</si>
  <si>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</si>
  <si>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</si>
  <si>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</si>
  <si>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</si>
  <si>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</si>
  <si>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</si>
  <si>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</si>
  <si>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</si>
  <si>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</si>
  <si>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</si>
  <si>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</si>
  <si>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</si>
  <si>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</si>
  <si>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</si>
  <si>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</si>
  <si>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</si>
  <si>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</si>
  <si>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</si>
  <si>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</si>
  <si>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</si>
  <si>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</si>
  <si>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</si>
  <si>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</si>
  <si>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</si>
  <si>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</si>
  <si>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</si>
  <si>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</si>
  <si>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</si>
  <si>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</si>
  <si>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</si>
  <si>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</si>
  <si>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</si>
  <si>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</si>
  <si>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</si>
  <si>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</si>
  <si>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</si>
  <si>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</si>
  <si>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</si>
  <si>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</si>
  <si>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</si>
  <si>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</si>
  <si>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</si>
  <si>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</si>
  <si>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</si>
  <si>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</si>
  <si>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</si>
  <si>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</si>
  <si>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</si>
  <si>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</si>
  <si>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</si>
  <si>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</si>
  <si>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</si>
  <si>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</si>
  <si>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</si>
  <si>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</si>
  <si>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青森県三戸町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</si>
  <si>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</si>
  <si>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</si>
  <si>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</si>
  <si>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</si>
  <si>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</si>
  <si>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</si>
  <si>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</si>
  <si>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</si>
  <si>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</si>
  <si>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</si>
  <si>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</si>
  <si>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</si>
  <si>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</si>
  <si>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</si>
  <si>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</si>
  <si>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</si>
  <si>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</si>
  <si>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</si>
  <si>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</si>
  <si>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</si>
  <si>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</si>
  <si>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</si>
  <si>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</si>
  <si>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</si>
  <si>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</si>
  <si>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</si>
  <si>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</si>
  <si>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</si>
  <si>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</si>
  <si>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</si>
  <si>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</si>
  <si>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</si>
  <si>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</si>
  <si>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</si>
  <si>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</si>
  <si>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</si>
  <si>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</si>
  <si>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</si>
  <si>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</si>
  <si>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</si>
  <si>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</si>
  <si>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</si>
  <si>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</si>
  <si>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</si>
  <si>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</si>
  <si>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</si>
  <si>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</si>
  <si>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</si>
  <si>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</si>
  <si>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</si>
  <si>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</si>
  <si>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</si>
  <si>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</si>
  <si>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</si>
  <si>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</si>
  <si>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</si>
  <si>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</si>
  <si>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</si>
  <si>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</si>
  <si>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</si>
  <si>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</si>
  <si>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</si>
  <si>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</si>
  <si>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</si>
  <si>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</si>
  <si>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</si>
  <si>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</si>
  <si>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</si>
  <si>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</si>
  <si>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</si>
  <si>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</si>
  <si>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</si>
  <si>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</si>
  <si>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</si>
  <si>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</si>
  <si>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</si>
  <si>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</si>
  <si>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</si>
  <si>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</si>
  <si>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</si>
  <si>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</si>
  <si>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</si>
  <si>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</si>
  <si>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</si>
  <si>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</si>
  <si>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</si>
  <si>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</si>
  <si>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</si>
  <si>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</si>
  <si>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</si>
  <si>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</si>
  <si>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</si>
  <si>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</si>
  <si>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</si>
  <si>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</si>
  <si>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</si>
  <si>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</si>
  <si>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</si>
  <si>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</si>
  <si>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</si>
  <si>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</si>
  <si>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</si>
  <si>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</si>
  <si>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</si>
  <si>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</si>
  <si>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</si>
  <si>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</si>
  <si>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</si>
  <si>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</si>
  <si>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</si>
  <si>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</si>
  <si>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</si>
  <si>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</si>
  <si>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</si>
  <si>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</si>
  <si>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</si>
  <si>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</si>
  <si>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</si>
  <si>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</si>
  <si>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</si>
  <si>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</si>
  <si>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</si>
  <si>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</si>
  <si>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</si>
  <si>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</si>
  <si>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</si>
  <si>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</si>
  <si>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</si>
  <si>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</si>
  <si>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</si>
  <si>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</si>
  <si>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</si>
  <si>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</si>
  <si>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</si>
  <si>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</si>
  <si>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</si>
  <si>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</si>
  <si>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</si>
  <si>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</si>
  <si>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</si>
  <si>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</si>
  <si>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</si>
  <si>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</si>
  <si>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</si>
  <si>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</si>
  <si>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</si>
  <si>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</si>
  <si>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</si>
  <si>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青森県三戸町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</si>
  <si>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</si>
  <si>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</si>
  <si>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</si>
  <si>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</si>
  <si>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</si>
  <si>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</si>
  <si>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</si>
  <si>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</si>
  <si>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</si>
  <si>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</si>
  <si>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</si>
  <si>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</si>
  <si>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</si>
  <si>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</si>
  <si>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</si>
  <si>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</si>
  <si>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</si>
  <si>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</si>
  <si>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</si>
  <si>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</si>
  <si>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三戸町立学校給食共同調理場特別会計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</si>
  <si>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</si>
  <si>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</si>
  <si>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</si>
  <si>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</si>
  <si>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</si>
  <si>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</si>
  <si>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</si>
  <si>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</si>
  <si>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</si>
  <si>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</si>
  <si>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</si>
  <si>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</si>
  <si>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</si>
  <si>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</si>
  <si>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</si>
  <si>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</si>
  <si>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</si>
  <si>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</si>
  <si>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</si>
  <si>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</si>
  <si>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</si>
  <si>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</si>
  <si>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</si>
  <si>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</si>
  <si>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</si>
  <si>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</si>
  <si>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</si>
  <si>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</si>
  <si>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</si>
  <si>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</si>
  <si>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</si>
  <si>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</si>
  <si>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</si>
  <si>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</si>
  <si>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</si>
  <si>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</si>
  <si>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</si>
  <si>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</si>
  <si>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</si>
  <si>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</si>
  <si>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</si>
  <si>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</si>
  <si>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</si>
  <si>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</si>
  <si>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</si>
  <si>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</si>
  <si>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</si>
  <si>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</si>
  <si>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</si>
  <si>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</si>
  <si>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</si>
  <si>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</si>
  <si>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</si>
  <si>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</si>
  <si>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</si>
  <si>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</si>
  <si>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</si>
  <si>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</si>
  <si>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</si>
  <si>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</si>
  <si>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</si>
  <si>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</si>
  <si>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</si>
  <si>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</si>
  <si>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</si>
  <si>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</si>
  <si>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</si>
  <si>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</si>
  <si>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</si>
  <si>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</si>
  <si>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</si>
  <si>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</si>
  <si>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</si>
  <si>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</si>
  <si>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</si>
  <si>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</si>
  <si>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</si>
  <si>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</si>
  <si>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</si>
  <si>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</si>
  <si>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</si>
  <si>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</si>
  <si>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</si>
  <si>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</si>
  <si>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</si>
  <si>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</si>
  <si>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</si>
  <si>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</si>
  <si>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</si>
  <si>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</si>
  <si>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</si>
  <si>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</si>
  <si>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</si>
  <si>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</si>
  <si>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</si>
  <si>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</si>
  <si>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</si>
  <si>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</si>
  <si>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</si>
  <si>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</si>
  <si>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</si>
  <si>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</si>
  <si>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</si>
  <si>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</si>
  <si>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</si>
  <si>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</si>
  <si>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</si>
  <si>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</si>
  <si>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</si>
  <si>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</si>
  <si>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</si>
  <si>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</si>
  <si>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</si>
  <si>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</si>
  <si>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</si>
  <si>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</si>
  <si>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</si>
  <si>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</si>
  <si>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</si>
  <si>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</si>
  <si>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</si>
  <si>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</si>
  <si>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</si>
  <si>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</si>
  <si>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</si>
  <si>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</si>
  <si>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</si>
  <si>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</si>
  <si>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</si>
  <si>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</si>
  <si>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</si>
  <si>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</si>
  <si>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</si>
  <si>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</si>
  <si>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</si>
  <si>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</si>
  <si>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</si>
  <si>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</si>
  <si>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</si>
  <si>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</si>
  <si>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</si>
  <si>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</si>
  <si>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</si>
  <si>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</si>
  <si>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</si>
  <si>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</si>
  <si>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</si>
  <si>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</si>
  <si>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</si>
  <si>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</si>
  <si>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</si>
  <si>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</si>
  <si>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</si>
  <si>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</si>
  <si>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</si>
  <si>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</si>
  <si>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</si>
  <si>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</si>
  <si>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</si>
  <si>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</si>
  <si>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</si>
  <si>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</si>
  <si>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</si>
  <si>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</si>
  <si>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</si>
  <si>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1.04</t>
  </si>
  <si>
    <t>▲ 3.79</t>
  </si>
  <si>
    <t>三戸町国民健康保険直診勘定三戸中央病院事業特別会計</t>
  </si>
  <si>
    <t>▲ 1.86</t>
  </si>
  <si>
    <t>一般会計</t>
  </si>
  <si>
    <t>三戸町介護保険特別会計</t>
  </si>
  <si>
    <t>三戸町国民健康保険事業勘定特別会計</t>
  </si>
  <si>
    <t>三戸町下水道事業特別会計</t>
  </si>
  <si>
    <t>三戸町営簡易水道事業特別会計</t>
  </si>
  <si>
    <t>三戸町後期高齢者医療特別会計</t>
  </si>
  <si>
    <t>三戸町立学校給食共同調理場特別会計</t>
  </si>
  <si>
    <t>その他会計（赤字）</t>
  </si>
  <si>
    <t>その他会計（黒字）</t>
  </si>
  <si>
    <t>-</t>
    <phoneticPr fontId="2"/>
  </si>
  <si>
    <t>八戸地域広域市町村圏事務組合</t>
    <rPh sb="0" eb="2">
      <t>ハチノヘ</t>
    </rPh>
    <rPh sb="2" eb="4">
      <t>チイキ</t>
    </rPh>
    <rPh sb="4" eb="6">
      <t>コウイキ</t>
    </rPh>
    <rPh sb="6" eb="10">
      <t>シチョウソンケン</t>
    </rPh>
    <rPh sb="10" eb="12">
      <t>ジム</t>
    </rPh>
    <rPh sb="12" eb="14">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</si>
  <si>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</si>
  <si>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八戸圏域水道企業団</t>
    <rPh sb="0" eb="2">
      <t>ハチノヘ</t>
    </rPh>
    <rPh sb="2" eb="4">
      <t>ケンイキ</t>
    </rPh>
    <rPh sb="4" eb="6">
      <t>スイドウ</t>
    </rPh>
    <rPh sb="6" eb="9">
      <t>キギョウダン</t>
    </rPh>
    <phoneticPr fontId="2"/>
  </si>
  <si>
    <t>田子高原広域事務組合</t>
    <rPh sb="0" eb="2">
      <t>タッコ</t>
    </rPh>
    <rPh sb="2" eb="4">
      <t>コウゲン</t>
    </rPh>
    <rPh sb="4" eb="6">
      <t>コウイキ</t>
    </rPh>
    <rPh sb="6" eb="8">
      <t>ジム</t>
    </rPh>
    <rPh sb="8" eb="10">
      <t>クミアイ</t>
    </rPh>
    <phoneticPr fontId="2"/>
  </si>
  <si>
    <t>三戸郡福祉事務組合</t>
    <rPh sb="0" eb="3">
      <t>サンノヘグン</t>
    </rPh>
    <rPh sb="3" eb="5">
      <t>フクシ</t>
    </rPh>
    <rPh sb="5" eb="7">
      <t>ジム</t>
    </rPh>
    <rPh sb="7" eb="9">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</si>
  <si>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</si>
  <si>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</si>
  <si>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</si>
  <si>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　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</si>
  <si>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　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</si>
  <si>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</si>
  <si>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法適用企業</t>
    <rPh sb="0" eb="3">
      <t>ホウテキヨウ</t>
    </rPh>
    <rPh sb="3" eb="5">
      <t>キギョウ</t>
    </rPh>
    <phoneticPr fontId="2"/>
  </si>
  <si>
    <t>三戸町地域医療特別対策基金</t>
    <rPh sb="0" eb="3">
      <t>サンノヘマチ</t>
    </rPh>
    <rPh sb="3" eb="5">
      <t>チイキ</t>
    </rPh>
    <rPh sb="5" eb="7">
      <t>イリョウ</t>
    </rPh>
    <rPh sb="7" eb="9">
      <t>トクベツ</t>
    </rPh>
    <rPh sb="9" eb="11">
      <t>タイサク</t>
    </rPh>
    <rPh sb="11" eb="13">
      <t>キキン</t>
    </rPh>
    <phoneticPr fontId="11"/>
  </si>
  <si>
    <t>三戸町地域福祉基金</t>
    <rPh sb="0" eb="3">
      <t>サンノヘマチ</t>
    </rPh>
    <rPh sb="3" eb="5">
      <t>チイキ</t>
    </rPh>
    <rPh sb="5" eb="7">
      <t>フクシ</t>
    </rPh>
    <rPh sb="7" eb="9">
      <t>キキン</t>
    </rPh>
    <phoneticPr fontId="11"/>
  </si>
  <si>
    <t>ふるさと三戸応援基金</t>
    <rPh sb="4" eb="6">
      <t>サンノヘ</t>
    </rPh>
    <rPh sb="6" eb="8">
      <t>オウエン</t>
    </rPh>
    <rPh sb="8" eb="10">
      <t>キキン</t>
    </rPh>
    <phoneticPr fontId="11"/>
  </si>
  <si>
    <t>三戸町総合行政情報システム円滑導入基金</t>
    <rPh sb="0" eb="3">
      <t>サンノヘマチ</t>
    </rPh>
    <rPh sb="3" eb="5">
      <t>ソウゴウ</t>
    </rPh>
    <rPh sb="5" eb="7">
      <t>ギョウセイ</t>
    </rPh>
    <rPh sb="7" eb="9">
      <t>ジョウホウ</t>
    </rPh>
    <rPh sb="13" eb="15">
      <t>エンカツ</t>
    </rPh>
    <rPh sb="15" eb="17">
      <t>ドウニュウ</t>
    </rPh>
    <rPh sb="17" eb="19">
      <t>キキン</t>
    </rPh>
    <phoneticPr fontId="11"/>
  </si>
  <si>
    <t>三戸町教育振興基金</t>
    <rPh sb="0" eb="3">
      <t>サンノヘマチ</t>
    </rPh>
    <rPh sb="3" eb="5">
      <t>キョウイク</t>
    </rPh>
    <rPh sb="5" eb="7">
      <t>シンコウ</t>
    </rPh>
    <rPh sb="7" eb="9">
      <t>キキン</t>
    </rPh>
    <phoneticPr fontId="11"/>
  </si>
  <si>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</si>
  <si>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</si>
  <si>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</si>
  <si>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</si>
  <si>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平成29年度の有形固定資産減価償却率は類似団体と比較して低い水準にある一方、将来負担比率は類似団体より高い水準にある。
橋りょう、学校施設等の大規模事業を実施してきたこと、病院事業、下水道事業の将来負担額が高いことが主な要因となっている。
また、有形固定資産減価償却率は増加し、将来負担比率は低下することが見込まれる。
過疎対策事業債等交付税算入の有利な起債を活用し、施設の老朽化対策に取り組む必要がある。</t>
    <rPh sb="0" eb="2">
      <t>ヘイセイ</t>
    </rPh>
    <rPh sb="4" eb="6">
      <t>ネンド</t>
    </rPh>
    <rPh sb="7" eb="9">
      <t>ユウケイ</t>
    </rPh>
    <rPh sb="9" eb="13">
      <t>コテイシサン</t>
    </rPh>
    <rPh sb="13" eb="15">
      <t>ゲンカ</t>
    </rPh>
    <rPh sb="15" eb="18">
      <t>ショウキャクリツ</t>
    </rPh>
    <rPh sb="19" eb="21">
      <t>ルイジ</t>
    </rPh>
    <rPh sb="21" eb="23">
      <t>ダンタイ</t>
    </rPh>
    <rPh sb="24" eb="26">
      <t>ヒカク</t>
    </rPh>
    <rPh sb="28" eb="29">
      <t>ヒク</t>
    </rPh>
    <rPh sb="30" eb="32">
      <t>スイジュン</t>
    </rPh>
    <rPh sb="35" eb="37">
      <t>イッポウ</t>
    </rPh>
    <rPh sb="38" eb="40">
      <t>ショウライ</t>
    </rPh>
    <rPh sb="40" eb="42">
      <t>フタン</t>
    </rPh>
    <rPh sb="42" eb="44">
      <t>ヒリツ</t>
    </rPh>
    <rPh sb="45" eb="47">
      <t>ルイジ</t>
    </rPh>
    <rPh sb="47" eb="49">
      <t>ダンタイ</t>
    </rPh>
    <rPh sb="51" eb="52">
      <t>タカ</t>
    </rPh>
    <rPh sb="53" eb="55">
      <t>スイジュン</t>
    </rPh>
    <rPh sb="60" eb="61">
      <t>キョウ</t>
    </rPh>
    <rPh sb="65" eb="67">
      <t>ガッコウ</t>
    </rPh>
    <rPh sb="67" eb="69">
      <t>シセツ</t>
    </rPh>
    <rPh sb="69" eb="70">
      <t>トウ</t>
    </rPh>
    <rPh sb="71" eb="74">
      <t>ダイキボ</t>
    </rPh>
    <rPh sb="74" eb="76">
      <t>ジギョウ</t>
    </rPh>
    <rPh sb="77" eb="79">
      <t>ジッシ</t>
    </rPh>
    <rPh sb="86" eb="88">
      <t>ビョウイン</t>
    </rPh>
    <rPh sb="88" eb="90">
      <t>ジギョウ</t>
    </rPh>
    <rPh sb="91" eb="94">
      <t>ゲスイドウ</t>
    </rPh>
    <rPh sb="94" eb="96">
      <t>ジギョウ</t>
    </rPh>
    <rPh sb="97" eb="99">
      <t>ショウライ</t>
    </rPh>
    <rPh sb="99" eb="102">
      <t>フタンガク</t>
    </rPh>
    <rPh sb="103" eb="104">
      <t>タカ</t>
    </rPh>
    <rPh sb="108" eb="109">
      <t>オモ</t>
    </rPh>
    <rPh sb="110" eb="112">
      <t>ヨウイン</t>
    </rPh>
    <rPh sb="123" eb="125">
      <t>ユウケイ</t>
    </rPh>
    <rPh sb="125" eb="127">
      <t>コテイ</t>
    </rPh>
    <rPh sb="127" eb="129">
      <t>シサン</t>
    </rPh>
    <rPh sb="129" eb="131">
      <t>ゲンカ</t>
    </rPh>
    <rPh sb="131" eb="134">
      <t>ショウキャクリツ</t>
    </rPh>
    <rPh sb="135" eb="137">
      <t>ゾウカ</t>
    </rPh>
    <rPh sb="139" eb="141">
      <t>ショウライ</t>
    </rPh>
    <rPh sb="141" eb="143">
      <t>フタン</t>
    </rPh>
    <rPh sb="143" eb="145">
      <t>ヒリツ</t>
    </rPh>
    <rPh sb="146" eb="148">
      <t>テイカ</t>
    </rPh>
    <rPh sb="153" eb="155">
      <t>ミコ</t>
    </rPh>
    <rPh sb="160" eb="162">
      <t>カソ</t>
    </rPh>
    <rPh sb="162" eb="164">
      <t>タイサク</t>
    </rPh>
    <rPh sb="164" eb="166">
      <t>ジギョウ</t>
    </rPh>
    <rPh sb="166" eb="167">
      <t>サイ</t>
    </rPh>
    <rPh sb="167" eb="168">
      <t>トウ</t>
    </rPh>
    <rPh sb="168" eb="171">
      <t>コウフゼイ</t>
    </rPh>
    <rPh sb="171" eb="173">
      <t>サンニュウ</t>
    </rPh>
    <rPh sb="174" eb="176">
      <t>ユウリ</t>
    </rPh>
    <rPh sb="177" eb="179">
      <t>キサイ</t>
    </rPh>
    <rPh sb="180" eb="182">
      <t>カツヨウ</t>
    </rPh>
    <rPh sb="184" eb="186">
      <t>シセツ</t>
    </rPh>
    <rPh sb="187" eb="190">
      <t>ロウキュウカ</t>
    </rPh>
    <rPh sb="190" eb="192">
      <t>タイサク</t>
    </rPh>
    <rPh sb="193" eb="194">
      <t>ト</t>
    </rPh>
    <rPh sb="195" eb="196">
      <t>ク</t>
    </rPh>
    <rPh sb="197" eb="199">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</si>
  <si>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</si>
  <si>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</si>
  <si>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</si>
  <si>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</si>
  <si>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</si>
  <si>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</si>
  <si>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将来負担比率、実質公債費比率ともに類似団体と比較して高い水準にある。
病院事業、下水道事業の元利償還金に対する繰入金、繰入金見込額が多額であることが両比率が高い要因となっている。
また、両比率ともに低下することが見込まれるが、公営企業の経営改善と交付税算入の有利な起債の活用により、引き続き適正化に取り組む必要がある。</t>
    <rPh sb="0" eb="2">
      <t>ショウライ</t>
    </rPh>
    <rPh sb="2" eb="4">
      <t>フタン</t>
    </rPh>
    <rPh sb="4" eb="6">
      <t>ヒリツ</t>
    </rPh>
    <rPh sb="7" eb="9">
      <t>ジッシツ</t>
    </rPh>
    <rPh sb="9" eb="12">
      <t>コウサイヒ</t>
    </rPh>
    <rPh sb="12" eb="14">
      <t>ヒリツ</t>
    </rPh>
    <rPh sb="17" eb="19">
      <t>ルイジ</t>
    </rPh>
    <rPh sb="19" eb="21">
      <t>ダンタイ</t>
    </rPh>
    <rPh sb="22" eb="24">
      <t>ヒカク</t>
    </rPh>
    <rPh sb="26" eb="27">
      <t>タカ</t>
    </rPh>
    <rPh sb="28" eb="30">
      <t>スイジュン</t>
    </rPh>
    <rPh sb="35" eb="37">
      <t>ビョウイン</t>
    </rPh>
    <rPh sb="37" eb="39">
      <t>ジギョウ</t>
    </rPh>
    <rPh sb="40" eb="43">
      <t>ゲスイドウ</t>
    </rPh>
    <rPh sb="43" eb="45">
      <t>ジギョウ</t>
    </rPh>
    <rPh sb="46" eb="48">
      <t>ガンリ</t>
    </rPh>
    <rPh sb="48" eb="51">
      <t>ショウカンキン</t>
    </rPh>
    <rPh sb="52" eb="53">
      <t>タイ</t>
    </rPh>
    <rPh sb="55" eb="58">
      <t>クリイレキン</t>
    </rPh>
    <rPh sb="59" eb="62">
      <t>クリイレキン</t>
    </rPh>
    <rPh sb="62" eb="65">
      <t>ミコミガク</t>
    </rPh>
    <rPh sb="66" eb="68">
      <t>タガク</t>
    </rPh>
    <rPh sb="74" eb="75">
      <t>リョウ</t>
    </rPh>
    <rPh sb="75" eb="77">
      <t>ヒリツ</t>
    </rPh>
    <rPh sb="78" eb="79">
      <t>タカ</t>
    </rPh>
    <rPh sb="80" eb="82">
      <t>ヨウイン</t>
    </rPh>
    <rPh sb="93" eb="94">
      <t>リョウ</t>
    </rPh>
    <rPh sb="94" eb="96">
      <t>ヒリツ</t>
    </rPh>
    <rPh sb="99" eb="101">
      <t>テイカ</t>
    </rPh>
    <rPh sb="106" eb="108">
      <t>ミコ</t>
    </rPh>
    <rPh sb="113" eb="115">
      <t>コウエイ</t>
    </rPh>
    <rPh sb="115" eb="117">
      <t>キギョウ</t>
    </rPh>
    <rPh sb="118" eb="120">
      <t>ケイエイ</t>
    </rPh>
    <rPh sb="120" eb="122">
      <t>カイゼン</t>
    </rPh>
    <rPh sb="123" eb="126">
      <t>コウフゼイ</t>
    </rPh>
    <rPh sb="126" eb="128">
      <t>サンニュウ</t>
    </rPh>
    <rPh sb="129" eb="131">
      <t>ユウリ</t>
    </rPh>
    <rPh sb="132" eb="134">
      <t>キサイ</t>
    </rPh>
    <rPh sb="135" eb="137">
      <t>カツヨウ</t>
    </rPh>
    <rPh sb="141" eb="142">
      <t>ヒ</t>
    </rPh>
    <rPh sb="143" eb="144">
      <t>ツヅ</t>
    </rPh>
    <rPh sb="145" eb="148">
      <t>テキセイカ</t>
    </rPh>
    <rPh sb="149" eb="150">
      <t>ト</t>
    </rPh>
    <rPh sb="151" eb="152">
      <t>ク</t>
    </rPh>
    <rPh sb="153" eb="155">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</si>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</sst>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136577</c:v>
                </c:pt>
                <c:pt idx="1">
                  <c:v>132212</c:v>
                </c:pt>
                <c:pt idx="2">
                  <c:v>93741</c:v>
                </c:pt>
                <c:pt idx="3">
                  <c:v>107537</c:v>
                </c:pt>
                <c:pt idx="4">
                  <c:v>113913</c:v>
                </c:pt>
              </c:numCache>
            </c:numRef>
          </c:val>
          <c:smooth val="0"/>
          <c:extLst>
            <c:ext xmlns:c16="http://schemas.microsoft.com/office/drawing/2014/chart" uri="{C3380CC4-5D6E-409C-BE32-E72D297353CC}">
              <c16:uniqueId val="{00000000-4BC7-424A-8719-88DCA630293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125987</c:v>
                </c:pt>
                <c:pt idx="1">
                  <c:v>103426</c:v>
                </c:pt>
                <c:pt idx="2">
                  <c:v>71907</c:v>
                </c:pt>
                <c:pt idx="3">
                  <c:v>45926</c:v>
                </c:pt>
                <c:pt idx="4">
                  <c:v>35873</c:v>
                </c:pt>
              </c:numCache>
            </c:numRef>
          </c:val>
          <c:smooth val="0"/>
          <c:extLst>
            <c:ext xmlns:c16="http://schemas.microsoft.com/office/drawing/2014/chart" uri="{C3380CC4-5D6E-409C-BE32-E72D297353CC}">
              <c16:uniqueId val="{00000001-4BC7-424A-8719-88DCA6302933}"/>
            </c:ext>
          </c:extLst>
        </c:ser>
        <c:dLbls>
          <c:showLegendKey val="0"/>
          <c:showVal val="0"/>
          <c:showCatName val="0"/>
          <c:showSerName val="0"/>
          <c:showPercent val="0"/>
          <c:showBubbleSize val="0"/>
        </c:dLbls>
        <c:marker val="1"/>
        <c:smooth val="0"/>
        <c:axId val="409554528"/>
        <c:axId val="409554920"/>
      </c:lineChart>
      <c:catAx>
        <c:axId val="40955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554920"/>
        <c:crosses val="autoZero"/>
        <c:auto val="1"/>
        <c:lblAlgn val="ctr"/>
        <c:lblOffset val="100"/>
        <c:tickLblSkip val="1"/>
        <c:tickMarkSkip val="1"/>
        <c:noMultiLvlLbl val="0"/>
      </c:catAx>
      <c:valAx>
        <c:axId val="40955492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955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6.53</c:v>
                </c:pt>
                <c:pt idx="1">
                  <c:v>6.87</c:v>
                </c:pt>
                <c:pt idx="2">
                  <c:v>6.42</c:v>
                </c:pt>
                <c:pt idx="3">
                  <c:v>5.58</c:v>
                </c:pt>
                <c:pt idx="4">
                  <c:v>5.31</c:v>
                </c:pt>
              </c:numCache>
            </c:numRef>
          </c:val>
          <c:extLst>
            <c:ext xmlns:c16="http://schemas.microsoft.com/office/drawing/2014/chart" uri="{C3380CC4-5D6E-409C-BE32-E72D297353CC}">
              <c16:uniqueId val="{00000000-1DA1-4E47-84ED-102E4C1544F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7.18</c:v>
                </c:pt>
                <c:pt idx="1">
                  <c:v>10.62</c:v>
                </c:pt>
                <c:pt idx="2">
                  <c:v>10.26</c:v>
                </c:pt>
                <c:pt idx="3">
                  <c:v>13.91</c:v>
                </c:pt>
                <c:pt idx="4">
                  <c:v>10.71</c:v>
                </c:pt>
              </c:numCache>
            </c:numRef>
          </c:val>
          <c:extLst>
            <c:ext xmlns:c16="http://schemas.microsoft.com/office/drawing/2014/chart" uri="{C3380CC4-5D6E-409C-BE32-E72D297353CC}">
              <c16:uniqueId val="{00000001-1DA1-4E47-84ED-102E4C1544F7}"/>
            </c:ext>
          </c:extLst>
        </c:ser>
        <c:dLbls>
          <c:showLegendKey val="0"/>
          <c:showVal val="0"/>
          <c:showCatName val="0"/>
          <c:showSerName val="0"/>
          <c:showPercent val="0"/>
          <c:showBubbleSize val="0"/>
        </c:dLbls>
        <c:gapWidth val="250"/>
        <c:overlap val="100"/>
        <c:axId val="409556488"/>
        <c:axId val="409556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7.0000000000000007E-2</c:v>
                </c:pt>
                <c:pt idx="1">
                  <c:v>1.7</c:v>
                </c:pt>
                <c:pt idx="2">
                  <c:v>2.64</c:v>
                </c:pt>
                <c:pt idx="3">
                  <c:v>-1.04</c:v>
                </c:pt>
                <c:pt idx="4">
                  <c:v>-3.79</c:v>
                </c:pt>
              </c:numCache>
            </c:numRef>
          </c:val>
          <c:smooth val="0"/>
          <c:extLst>
            <c:ext xmlns:c16="http://schemas.microsoft.com/office/drawing/2014/chart" uri="{C3380CC4-5D6E-409C-BE32-E72D297353CC}">
              <c16:uniqueId val="{00000002-1DA1-4E47-84ED-102E4C1544F7}"/>
            </c:ext>
          </c:extLst>
        </c:ser>
        <c:dLbls>
          <c:showLegendKey val="0"/>
          <c:showVal val="0"/>
          <c:showCatName val="0"/>
          <c:showSerName val="0"/>
          <c:showPercent val="0"/>
          <c:showBubbleSize val="0"/>
        </c:dLbls>
        <c:marker val="1"/>
        <c:smooth val="0"/>
        <c:axId val="409556488"/>
        <c:axId val="409556880"/>
      </c:lineChart>
      <c:catAx>
        <c:axId val="40955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9556880"/>
        <c:crosses val="autoZero"/>
        <c:auto val="1"/>
        <c:lblAlgn val="ctr"/>
        <c:lblOffset val="100"/>
        <c:tickLblSkip val="1"/>
        <c:tickMarkSkip val="1"/>
        <c:noMultiLvlLbl val="0"/>
      </c:catAx>
      <c:valAx>
        <c:axId val="409556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55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65-4BE8-9E41-A9EDF21EC24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65-4BE8-9E41-A9EDF21EC246}"/>
            </c:ext>
          </c:extLst>
        </c:ser>
        <c:ser>
          <c:idx val="2"/>
          <c:order val="2"/>
          <c:tx>
            <c:strRef>
              <c:f>データシート!$A$29</c:f>
              <c:strCache>
                <c:ptCount val="1"/>
                <c:pt idx="0">
                  <c:v>三戸町立学校給食共同調理場特別会計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A65-4BE8-9E41-A9EDF21EC246}"/>
            </c:ext>
          </c:extLst>
        </c:ser>
        <c:ser>
          <c:idx val="3"/>
          <c:order val="3"/>
          <c:tx>
            <c:strRef>
              <c:f>データシート!$A$30</c:f>
              <c:strCache>
                <c:ptCount val="1"/>
                <c:pt idx="0">
                  <c:v>三戸町後期高齢者医療特別会計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0.05</c:v>
                </c:pt>
                <c:pt idx="6">
                  <c:v>#N/A</c:v>
                </c:pt>
                <c:pt idx="7">
                  <c:v>0.01</c:v>
                </c:pt>
                <c:pt idx="8">
                  <c:v>#N/A</c:v>
                </c:pt>
                <c:pt idx="9">
                  <c:v>0.01</c:v>
                </c:pt>
              </c:numCache>
            </c:numRef>
          </c:val>
          <c:extLst>
            <c:ext xmlns:c16="http://schemas.microsoft.com/office/drawing/2014/chart" uri="{C3380CC4-5D6E-409C-BE32-E72D297353CC}">
              <c16:uniqueId val="{00000003-6A65-4BE8-9E41-A9EDF21EC246}"/>
            </c:ext>
          </c:extLst>
        </c:ser>
        <c:ser>
          <c:idx val="4"/>
          <c:order val="4"/>
          <c:tx>
            <c:strRef>
              <c:f>データシート!$A$31</c:f>
              <c:strCache>
                <c:ptCount val="1"/>
                <c:pt idx="0">
                  <c:v>三戸町営簡易水道事業特別会計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c:v>
                </c:pt>
                <c:pt idx="2">
                  <c:v>#N/A</c:v>
                </c:pt>
                <c:pt idx="3">
                  <c:v>0.15</c:v>
                </c:pt>
                <c:pt idx="4">
                  <c:v>#N/A</c:v>
                </c:pt>
                <c:pt idx="5">
                  <c:v>0.09</c:v>
                </c:pt>
                <c:pt idx="6">
                  <c:v>#N/A</c:v>
                </c:pt>
                <c:pt idx="7">
                  <c:v>0.03</c:v>
                </c:pt>
                <c:pt idx="8">
                  <c:v>#N/A</c:v>
                </c:pt>
                <c:pt idx="9">
                  <c:v>0.04</c:v>
                </c:pt>
              </c:numCache>
            </c:numRef>
          </c:val>
          <c:extLst>
            <c:ext xmlns:c16="http://schemas.microsoft.com/office/drawing/2014/chart" uri="{C3380CC4-5D6E-409C-BE32-E72D297353CC}">
              <c16:uniqueId val="{00000004-6A65-4BE8-9E41-A9EDF21EC246}"/>
            </c:ext>
          </c:extLst>
        </c:ser>
        <c:ser>
          <c:idx val="5"/>
          <c:order val="5"/>
          <c:tx>
            <c:strRef>
              <c:f>データシート!$A$32</c:f>
              <c:strCache>
                <c:ptCount val="1"/>
                <c:pt idx="0">
                  <c:v>三戸町下水道事業特別会計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0.21</c:v>
                </c:pt>
                <c:pt idx="4">
                  <c:v>#N/A</c:v>
                </c:pt>
                <c:pt idx="5">
                  <c:v>0.24</c:v>
                </c:pt>
                <c:pt idx="6">
                  <c:v>#N/A</c:v>
                </c:pt>
                <c:pt idx="7">
                  <c:v>0.22</c:v>
                </c:pt>
                <c:pt idx="8">
                  <c:v>#N/A</c:v>
                </c:pt>
                <c:pt idx="9">
                  <c:v>0.15</c:v>
                </c:pt>
              </c:numCache>
            </c:numRef>
          </c:val>
          <c:extLst>
            <c:ext xmlns:c16="http://schemas.microsoft.com/office/drawing/2014/chart" uri="{C3380CC4-5D6E-409C-BE32-E72D297353CC}">
              <c16:uniqueId val="{00000005-6A65-4BE8-9E41-A9EDF21EC246}"/>
            </c:ext>
          </c:extLst>
        </c:ser>
        <c:ser>
          <c:idx val="6"/>
          <c:order val="6"/>
          <c:tx>
            <c:strRef>
              <c:f>データシート!$A$33</c:f>
              <c:strCache>
                <c:ptCount val="1"/>
                <c:pt idx="0">
                  <c:v>三戸町国民健康保険事業勘定特別会計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1.59</c:v>
                </c:pt>
                <c:pt idx="2">
                  <c:v>#N/A</c:v>
                </c:pt>
                <c:pt idx="3">
                  <c:v>1.63</c:v>
                </c:pt>
                <c:pt idx="4">
                  <c:v>#N/A</c:v>
                </c:pt>
                <c:pt idx="5">
                  <c:v>0.12</c:v>
                </c:pt>
                <c:pt idx="6">
                  <c:v>#N/A</c:v>
                </c:pt>
                <c:pt idx="7">
                  <c:v>1.36</c:v>
                </c:pt>
                <c:pt idx="8">
                  <c:v>#N/A</c:v>
                </c:pt>
                <c:pt idx="9">
                  <c:v>2.0099999999999998</c:v>
                </c:pt>
              </c:numCache>
            </c:numRef>
          </c:val>
          <c:extLst>
            <c:ext xmlns:c16="http://schemas.microsoft.com/office/drawing/2014/chart" uri="{C3380CC4-5D6E-409C-BE32-E72D297353CC}">
              <c16:uniqueId val="{00000006-6A65-4BE8-9E41-A9EDF21EC246}"/>
            </c:ext>
          </c:extLst>
        </c:ser>
        <c:ser>
          <c:idx val="7"/>
          <c:order val="7"/>
          <c:tx>
            <c:strRef>
              <c:f>データシート!$A$34</c:f>
              <c:strCache>
                <c:ptCount val="1"/>
                <c:pt idx="0">
                  <c:v>三戸町介護保険特別会計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1.1399999999999999</c:v>
                </c:pt>
                <c:pt idx="2">
                  <c:v>#N/A</c:v>
                </c:pt>
                <c:pt idx="3">
                  <c:v>0.5</c:v>
                </c:pt>
                <c:pt idx="4">
                  <c:v>#N/A</c:v>
                </c:pt>
                <c:pt idx="5">
                  <c:v>1.4</c:v>
                </c:pt>
                <c:pt idx="6">
                  <c:v>#N/A</c:v>
                </c:pt>
                <c:pt idx="7">
                  <c:v>2.38</c:v>
                </c:pt>
                <c:pt idx="8">
                  <c:v>#N/A</c:v>
                </c:pt>
                <c:pt idx="9">
                  <c:v>3.15</c:v>
                </c:pt>
              </c:numCache>
            </c:numRef>
          </c:val>
          <c:extLst>
            <c:ext xmlns:c16="http://schemas.microsoft.com/office/drawing/2014/chart" uri="{C3380CC4-5D6E-409C-BE32-E72D297353CC}">
              <c16:uniqueId val="{00000007-6A65-4BE8-9E41-A9EDF21EC24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6.52</c:v>
                </c:pt>
                <c:pt idx="2">
                  <c:v>#N/A</c:v>
                </c:pt>
                <c:pt idx="3">
                  <c:v>6.86</c:v>
                </c:pt>
                <c:pt idx="4">
                  <c:v>#N/A</c:v>
                </c:pt>
                <c:pt idx="5">
                  <c:v>6.41</c:v>
                </c:pt>
                <c:pt idx="6">
                  <c:v>#N/A</c:v>
                </c:pt>
                <c:pt idx="7">
                  <c:v>5.57</c:v>
                </c:pt>
                <c:pt idx="8">
                  <c:v>#N/A</c:v>
                </c:pt>
                <c:pt idx="9">
                  <c:v>5.3</c:v>
                </c:pt>
              </c:numCache>
            </c:numRef>
          </c:val>
          <c:extLst>
            <c:ext xmlns:c16="http://schemas.microsoft.com/office/drawing/2014/chart" uri="{C3380CC4-5D6E-409C-BE32-E72D297353CC}">
              <c16:uniqueId val="{00000008-6A65-4BE8-9E41-A9EDF21EC246}"/>
            </c:ext>
          </c:extLst>
        </c:ser>
        <c:ser>
          <c:idx val="9"/>
          <c:order val="9"/>
          <c:tx>
            <c:strRef>
              <c:f>データシート!$A$36</c:f>
              <c:strCache>
                <c:ptCount val="1"/>
                <c:pt idx="0">
                  <c:v>三戸町国民健康保険直診勘定三戸中央病院事業特別会計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c:v>
                </c:pt>
                <c:pt idx="2">
                  <c:v>#N/A</c:v>
                </c:pt>
                <c:pt idx="3">
                  <c:v>0</c:v>
                </c:pt>
                <c:pt idx="4">
                  <c:v>#N/A</c:v>
                </c:pt>
                <c:pt idx="5">
                  <c:v>0.45</c:v>
                </c:pt>
                <c:pt idx="6">
                  <c:v>#N/A</c:v>
                </c:pt>
                <c:pt idx="7">
                  <c:v>0</c:v>
                </c:pt>
                <c:pt idx="8">
                  <c:v>1.86</c:v>
                </c:pt>
                <c:pt idx="9">
                  <c:v>#N/A</c:v>
                </c:pt>
              </c:numCache>
            </c:numRef>
          </c:val>
          <c:extLst>
            <c:ext xmlns:c16="http://schemas.microsoft.com/office/drawing/2014/chart" uri="{C3380CC4-5D6E-409C-BE32-E72D297353CC}">
              <c16:uniqueId val="{00000009-6A65-4BE8-9E41-A9EDF21EC246}"/>
            </c:ext>
          </c:extLst>
        </c:ser>
        <c:dLbls>
          <c:showLegendKey val="0"/>
          <c:showVal val="0"/>
          <c:showCatName val="0"/>
          <c:showSerName val="0"/>
          <c:showPercent val="0"/>
          <c:showBubbleSize val="0"/>
        </c:dLbls>
        <c:gapWidth val="150"/>
        <c:overlap val="100"/>
        <c:axId val="409558056"/>
        <c:axId val="420626608"/>
      </c:barChart>
      <c:catAx>
        <c:axId val="409558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626608"/>
        <c:crosses val="autoZero"/>
        <c:auto val="1"/>
        <c:lblAlgn val="ctr"/>
        <c:lblOffset val="100"/>
        <c:tickLblSkip val="1"/>
        <c:tickMarkSkip val="1"/>
        <c:noMultiLvlLbl val="0"/>
      </c:catAx>
      <c:valAx>
        <c:axId val="420626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558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547</c:v>
                </c:pt>
                <c:pt idx="5">
                  <c:v>589</c:v>
                </c:pt>
                <c:pt idx="8">
                  <c:v>626</c:v>
                </c:pt>
                <c:pt idx="11">
                  <c:v>596</c:v>
                </c:pt>
                <c:pt idx="14">
                  <c:v>639</c:v>
                </c:pt>
              </c:numCache>
            </c:numRef>
          </c:val>
          <c:extLst>
            <c:ext xmlns:c16="http://schemas.microsoft.com/office/drawing/2014/chart" uri="{C3380CC4-5D6E-409C-BE32-E72D297353CC}">
              <c16:uniqueId val="{00000000-754F-47E7-ACE0-9186FBF54BC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54F-47E7-ACE0-9186FBF54BC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3</c:v>
                </c:pt>
                <c:pt idx="3">
                  <c:v>0</c:v>
                </c:pt>
                <c:pt idx="6">
                  <c:v>0</c:v>
                </c:pt>
                <c:pt idx="9">
                  <c:v>0</c:v>
                </c:pt>
                <c:pt idx="12">
                  <c:v>10</c:v>
                </c:pt>
              </c:numCache>
            </c:numRef>
          </c:val>
          <c:extLst>
            <c:ext xmlns:c16="http://schemas.microsoft.com/office/drawing/2014/chart" uri="{C3380CC4-5D6E-409C-BE32-E72D297353CC}">
              <c16:uniqueId val="{00000002-754F-47E7-ACE0-9186FBF54BC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41</c:v>
                </c:pt>
                <c:pt idx="3">
                  <c:v>42</c:v>
                </c:pt>
                <c:pt idx="6">
                  <c:v>39</c:v>
                </c:pt>
                <c:pt idx="9">
                  <c:v>40</c:v>
                </c:pt>
                <c:pt idx="12">
                  <c:v>39</c:v>
                </c:pt>
              </c:numCache>
            </c:numRef>
          </c:val>
          <c:extLst>
            <c:ext xmlns:c16="http://schemas.microsoft.com/office/drawing/2014/chart" uri="{C3380CC4-5D6E-409C-BE32-E72D297353CC}">
              <c16:uniqueId val="{00000003-754F-47E7-ACE0-9186FBF54BC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331</c:v>
                </c:pt>
                <c:pt idx="3">
                  <c:v>380</c:v>
                </c:pt>
                <c:pt idx="6">
                  <c:v>396</c:v>
                </c:pt>
                <c:pt idx="9">
                  <c:v>261</c:v>
                </c:pt>
                <c:pt idx="12">
                  <c:v>270</c:v>
                </c:pt>
              </c:numCache>
            </c:numRef>
          </c:val>
          <c:extLst>
            <c:ext xmlns:c16="http://schemas.microsoft.com/office/drawing/2014/chart" uri="{C3380CC4-5D6E-409C-BE32-E72D297353CC}">
              <c16:uniqueId val="{00000004-754F-47E7-ACE0-9186FBF54BC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54F-47E7-ACE0-9186FBF54BC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54F-47E7-ACE0-9186FBF54BC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646</c:v>
                </c:pt>
                <c:pt idx="3">
                  <c:v>614</c:v>
                </c:pt>
                <c:pt idx="6">
                  <c:v>637</c:v>
                </c:pt>
                <c:pt idx="9">
                  <c:v>601</c:v>
                </c:pt>
                <c:pt idx="12">
                  <c:v>654</c:v>
                </c:pt>
              </c:numCache>
            </c:numRef>
          </c:val>
          <c:extLst>
            <c:ext xmlns:c16="http://schemas.microsoft.com/office/drawing/2014/chart" uri="{C3380CC4-5D6E-409C-BE32-E72D297353CC}">
              <c16:uniqueId val="{00000007-754F-47E7-ACE0-9186FBF54BCE}"/>
            </c:ext>
          </c:extLst>
        </c:ser>
        <c:dLbls>
          <c:showLegendKey val="0"/>
          <c:showVal val="0"/>
          <c:showCatName val="0"/>
          <c:showSerName val="0"/>
          <c:showPercent val="0"/>
          <c:showBubbleSize val="0"/>
        </c:dLbls>
        <c:gapWidth val="100"/>
        <c:overlap val="100"/>
        <c:axId val="406594552"/>
        <c:axId val="420627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474</c:v>
                </c:pt>
                <c:pt idx="2">
                  <c:v>#N/A</c:v>
                </c:pt>
                <c:pt idx="3">
                  <c:v>#N/A</c:v>
                </c:pt>
                <c:pt idx="4">
                  <c:v>447</c:v>
                </c:pt>
                <c:pt idx="5">
                  <c:v>#N/A</c:v>
                </c:pt>
                <c:pt idx="6">
                  <c:v>#N/A</c:v>
                </c:pt>
                <c:pt idx="7">
                  <c:v>446</c:v>
                </c:pt>
                <c:pt idx="8">
                  <c:v>#N/A</c:v>
                </c:pt>
                <c:pt idx="9">
                  <c:v>#N/A</c:v>
                </c:pt>
                <c:pt idx="10">
                  <c:v>306</c:v>
                </c:pt>
                <c:pt idx="11">
                  <c:v>#N/A</c:v>
                </c:pt>
                <c:pt idx="12">
                  <c:v>#N/A</c:v>
                </c:pt>
                <c:pt idx="13">
                  <c:v>334</c:v>
                </c:pt>
                <c:pt idx="14">
                  <c:v>#N/A</c:v>
                </c:pt>
              </c:numCache>
            </c:numRef>
          </c:val>
          <c:smooth val="0"/>
          <c:extLst>
            <c:ext xmlns:c16="http://schemas.microsoft.com/office/drawing/2014/chart" uri="{C3380CC4-5D6E-409C-BE32-E72D297353CC}">
              <c16:uniqueId val="{00000008-754F-47E7-ACE0-9186FBF54BCE}"/>
            </c:ext>
          </c:extLst>
        </c:ser>
        <c:dLbls>
          <c:showLegendKey val="0"/>
          <c:showVal val="0"/>
          <c:showCatName val="0"/>
          <c:showSerName val="0"/>
          <c:showPercent val="0"/>
          <c:showBubbleSize val="0"/>
        </c:dLbls>
        <c:marker val="1"/>
        <c:smooth val="0"/>
        <c:axId val="406594552"/>
        <c:axId val="420627392"/>
      </c:lineChart>
      <c:catAx>
        <c:axId val="406594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0627392"/>
        <c:crosses val="autoZero"/>
        <c:auto val="1"/>
        <c:lblAlgn val="ctr"/>
        <c:lblOffset val="100"/>
        <c:tickLblSkip val="1"/>
        <c:tickMarkSkip val="1"/>
        <c:noMultiLvlLbl val="0"/>
      </c:catAx>
      <c:valAx>
        <c:axId val="420627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594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7432</c:v>
                </c:pt>
                <c:pt idx="5">
                  <c:v>7761</c:v>
                </c:pt>
                <c:pt idx="8">
                  <c:v>7892</c:v>
                </c:pt>
                <c:pt idx="11">
                  <c:v>7616</c:v>
                </c:pt>
                <c:pt idx="14">
                  <c:v>7417</c:v>
                </c:pt>
              </c:numCache>
            </c:numRef>
          </c:val>
          <c:extLst>
            <c:ext xmlns:c16="http://schemas.microsoft.com/office/drawing/2014/chart" uri="{C3380CC4-5D6E-409C-BE32-E72D297353CC}">
              <c16:uniqueId val="{00000000-CF8B-42B5-953E-ECE84AB4F3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F8B-42B5-953E-ECE84AB4F3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1368</c:v>
                </c:pt>
                <c:pt idx="5">
                  <c:v>1364</c:v>
                </c:pt>
                <c:pt idx="8">
                  <c:v>1402</c:v>
                </c:pt>
                <c:pt idx="11">
                  <c:v>1673</c:v>
                </c:pt>
                <c:pt idx="14">
                  <c:v>1821</c:v>
                </c:pt>
              </c:numCache>
            </c:numRef>
          </c:val>
          <c:extLst>
            <c:ext xmlns:c16="http://schemas.microsoft.com/office/drawing/2014/chart" uri="{C3380CC4-5D6E-409C-BE32-E72D297353CC}">
              <c16:uniqueId val="{00000002-CF8B-42B5-953E-ECE84AB4F3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8B-42B5-953E-ECE84AB4F3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F8B-42B5-953E-ECE84AB4F3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8B-42B5-953E-ECE84AB4F3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732</c:v>
                </c:pt>
                <c:pt idx="3">
                  <c:v>714</c:v>
                </c:pt>
                <c:pt idx="6">
                  <c:v>630</c:v>
                </c:pt>
                <c:pt idx="9">
                  <c:v>579</c:v>
                </c:pt>
                <c:pt idx="12">
                  <c:v>548</c:v>
                </c:pt>
              </c:numCache>
            </c:numRef>
          </c:val>
          <c:extLst>
            <c:ext xmlns:c16="http://schemas.microsoft.com/office/drawing/2014/chart" uri="{C3380CC4-5D6E-409C-BE32-E72D297353CC}">
              <c16:uniqueId val="{00000006-CF8B-42B5-953E-ECE84AB4F3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261</c:v>
                </c:pt>
                <c:pt idx="3">
                  <c:v>240</c:v>
                </c:pt>
                <c:pt idx="6">
                  <c:v>220</c:v>
                </c:pt>
                <c:pt idx="9">
                  <c:v>192</c:v>
                </c:pt>
                <c:pt idx="12">
                  <c:v>160</c:v>
                </c:pt>
              </c:numCache>
            </c:numRef>
          </c:val>
          <c:extLst>
            <c:ext xmlns:c16="http://schemas.microsoft.com/office/drawing/2014/chart" uri="{C3380CC4-5D6E-409C-BE32-E72D297353CC}">
              <c16:uniqueId val="{00000007-CF8B-42B5-953E-ECE84AB4F3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5004</c:v>
                </c:pt>
                <c:pt idx="3">
                  <c:v>4801</c:v>
                </c:pt>
                <c:pt idx="6">
                  <c:v>4451</c:v>
                </c:pt>
                <c:pt idx="9">
                  <c:v>4323</c:v>
                </c:pt>
                <c:pt idx="12">
                  <c:v>4217</c:v>
                </c:pt>
              </c:numCache>
            </c:numRef>
          </c:val>
          <c:extLst>
            <c:ext xmlns:c16="http://schemas.microsoft.com/office/drawing/2014/chart" uri="{C3380CC4-5D6E-409C-BE32-E72D297353CC}">
              <c16:uniqueId val="{00000008-CF8B-42B5-953E-ECE84AB4F3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102</c:v>
                </c:pt>
                <c:pt idx="12">
                  <c:v>92</c:v>
                </c:pt>
              </c:numCache>
            </c:numRef>
          </c:val>
          <c:extLst>
            <c:ext xmlns:c16="http://schemas.microsoft.com/office/drawing/2014/chart" uri="{C3380CC4-5D6E-409C-BE32-E72D297353CC}">
              <c16:uniqueId val="{00000009-CF8B-42B5-953E-ECE84AB4F3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6798</c:v>
                </c:pt>
                <c:pt idx="3">
                  <c:v>7247</c:v>
                </c:pt>
                <c:pt idx="6">
                  <c:v>7338</c:v>
                </c:pt>
                <c:pt idx="9">
                  <c:v>7193</c:v>
                </c:pt>
                <c:pt idx="12">
                  <c:v>7004</c:v>
                </c:pt>
              </c:numCache>
            </c:numRef>
          </c:val>
          <c:extLst>
            <c:ext xmlns:c16="http://schemas.microsoft.com/office/drawing/2014/chart" uri="{C3380CC4-5D6E-409C-BE32-E72D297353CC}">
              <c16:uniqueId val="{0000000A-CF8B-42B5-953E-ECE84AB4F310}"/>
            </c:ext>
          </c:extLst>
        </c:ser>
        <c:dLbls>
          <c:showLegendKey val="0"/>
          <c:showVal val="0"/>
          <c:showCatName val="0"/>
          <c:showSerName val="0"/>
          <c:showPercent val="0"/>
          <c:showBubbleSize val="0"/>
        </c:dLbls>
        <c:gapWidth val="100"/>
        <c:overlap val="100"/>
        <c:axId val="420627784"/>
        <c:axId val="420628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3996</c:v>
                </c:pt>
                <c:pt idx="2">
                  <c:v>#N/A</c:v>
                </c:pt>
                <c:pt idx="3">
                  <c:v>#N/A</c:v>
                </c:pt>
                <c:pt idx="4">
                  <c:v>3876</c:v>
                </c:pt>
                <c:pt idx="5">
                  <c:v>#N/A</c:v>
                </c:pt>
                <c:pt idx="6">
                  <c:v>#N/A</c:v>
                </c:pt>
                <c:pt idx="7">
                  <c:v>3345</c:v>
                </c:pt>
                <c:pt idx="8">
                  <c:v>#N/A</c:v>
                </c:pt>
                <c:pt idx="9">
                  <c:v>#N/A</c:v>
                </c:pt>
                <c:pt idx="10">
                  <c:v>3100</c:v>
                </c:pt>
                <c:pt idx="11">
                  <c:v>#N/A</c:v>
                </c:pt>
                <c:pt idx="12">
                  <c:v>#N/A</c:v>
                </c:pt>
                <c:pt idx="13">
                  <c:v>2783</c:v>
                </c:pt>
                <c:pt idx="14">
                  <c:v>#N/A</c:v>
                </c:pt>
              </c:numCache>
            </c:numRef>
          </c:val>
          <c:smooth val="0"/>
          <c:extLst>
            <c:ext xmlns:c16="http://schemas.microsoft.com/office/drawing/2014/chart" uri="{C3380CC4-5D6E-409C-BE32-E72D297353CC}">
              <c16:uniqueId val="{0000000B-CF8B-42B5-953E-ECE84AB4F310}"/>
            </c:ext>
          </c:extLst>
        </c:ser>
        <c:dLbls>
          <c:showLegendKey val="0"/>
          <c:showVal val="0"/>
          <c:showCatName val="0"/>
          <c:showSerName val="0"/>
          <c:showPercent val="0"/>
          <c:showBubbleSize val="0"/>
        </c:dLbls>
        <c:marker val="1"/>
        <c:smooth val="0"/>
        <c:axId val="420627784"/>
        <c:axId val="420628568"/>
      </c:lineChart>
      <c:catAx>
        <c:axId val="420627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0628568"/>
        <c:crosses val="autoZero"/>
        <c:auto val="1"/>
        <c:lblAlgn val="ctr"/>
        <c:lblOffset val="100"/>
        <c:tickLblSkip val="1"/>
        <c:tickMarkSkip val="1"/>
        <c:noMultiLvlLbl val="0"/>
      </c:catAx>
      <c:valAx>
        <c:axId val="420628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0627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416</c:v>
                </c:pt>
                <c:pt idx="1">
                  <c:v>547</c:v>
                </c:pt>
                <c:pt idx="2">
                  <c:v>415</c:v>
                </c:pt>
              </c:numCache>
            </c:numRef>
          </c:val>
          <c:extLst>
            <c:ext xmlns:c16="http://schemas.microsoft.com/office/drawing/2014/chart" uri="{C3380CC4-5D6E-409C-BE32-E72D297353CC}">
              <c16:uniqueId val="{00000000-D5E1-4F92-A948-777563508E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443</c:v>
                </c:pt>
                <c:pt idx="1">
                  <c:v>444</c:v>
                </c:pt>
                <c:pt idx="2">
                  <c:v>559</c:v>
                </c:pt>
              </c:numCache>
            </c:numRef>
          </c:val>
          <c:extLst>
            <c:ext xmlns:c16="http://schemas.microsoft.com/office/drawing/2014/chart" uri="{C3380CC4-5D6E-409C-BE32-E72D297353CC}">
              <c16:uniqueId val="{00000001-D5E1-4F92-A948-777563508E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332</c:v>
                </c:pt>
                <c:pt idx="1">
                  <c:v>502</c:v>
                </c:pt>
                <c:pt idx="2">
                  <c:v>646</c:v>
                </c:pt>
              </c:numCache>
            </c:numRef>
          </c:val>
          <c:extLst>
            <c:ext xmlns:c16="http://schemas.microsoft.com/office/drawing/2014/chart" uri="{C3380CC4-5D6E-409C-BE32-E72D297353CC}">
              <c16:uniqueId val="{00000002-D5E1-4F92-A948-777563508E28}"/>
            </c:ext>
          </c:extLst>
        </c:ser>
        <c:dLbls>
          <c:showLegendKey val="0"/>
          <c:showVal val="0"/>
          <c:showCatName val="0"/>
          <c:showSerName val="0"/>
          <c:showPercent val="0"/>
          <c:showBubbleSize val="0"/>
        </c:dLbls>
        <c:gapWidth val="120"/>
        <c:overlap val="100"/>
        <c:axId val="420628960"/>
        <c:axId val="420629744"/>
      </c:barChart>
      <c:catAx>
        <c:axId val="42062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0629744"/>
        <c:crosses val="autoZero"/>
        <c:auto val="1"/>
        <c:lblAlgn val="ctr"/>
        <c:lblOffset val="100"/>
        <c:tickLblSkip val="1"/>
        <c:tickMarkSkip val="1"/>
        <c:noMultiLvlLbl val="0"/>
      </c:catAx>
      <c:valAx>
        <c:axId val="420629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0628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{E31CD2A9-25DC-4A09-A7B7-9999708FC491}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17E-4FC0-B290-F7921D893C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{22CC3B2F-C53F-46CB-AAFC-EA6AC14568C1}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17E-4FC0-B290-F7921D893C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{6FED2BA4-3EB4-4EA3-8049-FD406F0A9BD0}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17E-4FC0-B290-F7921D893C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{0F176311-BEB3-4861-A0BE-5BC884275C92}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17E-4FC0-B290-F7921D893C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{8F65C641-AFAD-49A0-AFB9-BE36C6B21771}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17E-4FC0-B290-F7921D893C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{9E9B0E36-6D2A-40A5-BADE-EEF114A3BDE9}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17E-4FC0-B290-F7921D893C4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{A2E9B763-4E94-4380-8095-1C602AD0B8A4}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17E-4FC0-B290-F7921D893C4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{D810EC9B-DF8D-4BC6-A98D-89214700AB2A}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17E-4FC0-B290-F7921D893C4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{0D7A5E6C-EEF7-465D-BF21-8F717A22FF73}</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17E-4FC0-B290-F7921D893C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48.5</c:v>
                </c:pt>
                <c:pt idx="24">
                  <c:v>53.8</c:v>
                </c:pt>
                <c:pt idx="32">
                  <c:v>55.4</c:v>
                </c:pt>
              </c:numCache>
            </c:numRef>
          </c:xVal>
          <c:yVal>
            <c:numRef>
              <c:f>公会計指標分析・財政指標組合せ分析表!$BP$51:$DC$51</c:f>
              <c:numCache>
                <c:formatCode>#,##0.0;"▲ "#,##0.0</c:formatCode>
                <c:ptCount val="40"/>
                <c:pt idx="16">
                  <c:v>97.5</c:v>
                </c:pt>
                <c:pt idx="24">
                  <c:v>92.8</c:v>
                </c:pt>
                <c:pt idx="32">
                  <c:v>86</c:v>
                </c:pt>
              </c:numCache>
            </c:numRef>
          </c:yVal>
          <c:smooth val="0"/>
          <c:extLst>
            <c:ext xmlns:c16="http://schemas.microsoft.com/office/drawing/2014/chart" uri="{C3380CC4-5D6E-409C-BE32-E72D297353CC}">
              <c16:uniqueId val="{00000009-317E-4FC0-B290-F7921D893C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{B911DD70-91B4-47CA-AD71-83DFACC358B3}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17E-4FC0-B290-F7921D893C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{6A4D9A77-A339-49D0-A09F-DDCEA0C340D2}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17E-4FC0-B290-F7921D893C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{935DA94F-898A-446C-BD72-60F7FA367FDE}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17E-4FC0-B290-F7921D893C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{4C1F70F6-9420-4FA0-81E8-291020D60EC3}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17E-4FC0-B290-F7921D893C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{D7934DE9-BA1C-4E25-9F1A-932F6EDCCF8A}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17E-4FC0-B290-F7921D893C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{238EB177-0947-4528-8F39-9E1CD90BE966}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17E-4FC0-B290-F7921D893C42}"/>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{B6DC5B92-DE61-4949-BBA9-6A1DC744158F}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17E-4FC0-B290-F7921D893C42}"/>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{D9BAC98E-8D2A-4182-BA11-547E56981A73}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17E-4FC0-B290-F7921D893C42}"/>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{AFCE89E5-2C58-44CF-B368-63A5557125A2}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17E-4FC0-B290-F7921D893C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55.6</c:v>
                </c:pt>
                <c:pt idx="24">
                  <c:v>59.8</c:v>
                </c:pt>
                <c:pt idx="32">
                  <c:v>60.5</c:v>
                </c:pt>
              </c:numCache>
            </c:numRef>
          </c:xVal>
          <c:yVal>
            <c:numRef>
              <c:f>公会計指標分析・財政指標組合せ分析表!$BP$55:$DC$55</c:f>
              <c:numCache>
                <c:formatCode>#,##0.0;"▲ "#,##0.0</c:formatCode>
                <c:ptCount val="40"/>
                <c:pt idx="16">
                  <c:v>58.9</c:v>
                </c:pt>
                <c:pt idx="24">
                  <c:v>51.4</c:v>
                </c:pt>
                <c:pt idx="32">
                  <c:v>46.8</c:v>
                </c:pt>
              </c:numCache>
            </c:numRef>
          </c:yVal>
          <c:smooth val="0"/>
          <c:extLst>
            <c:ext xmlns:c16="http://schemas.microsoft.com/office/drawing/2014/chart" uri="{C3380CC4-5D6E-409C-BE32-E72D297353CC}">
              <c16:uniqueId val="{00000013-317E-4FC0-B290-F7921D893C42}"/>
            </c:ext>
          </c:extLst>
        </c:ser>
        <c:dLbls>
          <c:showLegendKey val="0"/>
          <c:showVal val="1"/>
          <c:showCatName val="0"/>
          <c:showSerName val="0"/>
          <c:showPercent val="0"/>
          <c:showBubbleSize val="0"/>
        </c:dLbls>
        <c:axId val="407632440"/>
        <c:axId val="420634056"/>
      </c:scatterChart>
      <c:valAx>
        <c:axId val="407632440"/>
        <c:scaling>
          <c:orientation val="minMax"/>
          <c:max val="62"/>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0634056"/>
        <c:crosses val="autoZero"/>
        <c:crossBetween val="midCat"/>
      </c:valAx>
      <c:valAx>
        <c:axId val="420634056"/>
        <c:scaling>
          <c:orientation val="minMax"/>
          <c:max val="106"/>
          <c:min val="4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7632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{BD1B97E7-2DB2-4E3B-BF1D-3C18A5539ACA}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B771-407F-8640-E04B963142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{E890018A-BDBA-4507-AECE-2B76FB49E8A0}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71-407F-8640-E04B963142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{2A0C71A5-46B1-4A97-A1C1-70059F70E1C8}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71-407F-8640-E04B963142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{25693735-23A4-46A9-ADF5-5EAE4309E421}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71-407F-8640-E04B963142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{3E1B2CE0-4EED-4B0E-9DB0-1AA5965805B2}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71-407F-8640-E04B9631426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{5395896E-B4D1-4FFE-8BEA-6B73E1ACB0F9}</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B771-407F-8640-E04B9631426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{167C669F-3230-42BA-8F4D-D7C4CE733166}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B771-407F-8640-E04B9631426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{D4EC0925-5BBC-4575-A94E-DEBC19902CE2}</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B771-407F-8640-E04B9631426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{24D726C6-7175-45A4-A6CE-02528E8AFE75}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B771-407F-8640-E04B963142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15.3</c:v>
                </c:pt>
                <c:pt idx="8">
                  <c:v>14.3</c:v>
                </c:pt>
                <c:pt idx="16">
                  <c:v>13.4</c:v>
                </c:pt>
                <c:pt idx="24">
                  <c:v>11.8</c:v>
                </c:pt>
                <c:pt idx="32">
                  <c:v>10.8</c:v>
                </c:pt>
              </c:numCache>
            </c:numRef>
          </c:xVal>
          <c:yVal>
            <c:numRef>
              <c:f>公会計指標分析・財政指標組合せ分析表!$BP$73:$DC$73</c:f>
              <c:numCache>
                <c:formatCode>#,##0.0;"▲ "#,##0.0</c:formatCode>
                <c:ptCount val="40"/>
                <c:pt idx="0">
                  <c:v>116.6</c:v>
                </c:pt>
                <c:pt idx="8">
                  <c:v>116.5</c:v>
                </c:pt>
                <c:pt idx="16">
                  <c:v>97.5</c:v>
                </c:pt>
                <c:pt idx="24">
                  <c:v>92.8</c:v>
                </c:pt>
                <c:pt idx="32">
                  <c:v>86</c:v>
                </c:pt>
              </c:numCache>
            </c:numRef>
          </c:yVal>
          <c:smooth val="0"/>
          <c:extLst>
            <c:ext xmlns:c16="http://schemas.microsoft.com/office/drawing/2014/chart" uri="{C3380CC4-5D6E-409C-BE32-E72D297353CC}">
              <c16:uniqueId val="{00000009-B771-407F-8640-E04B963142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{5EB55258-F5E7-41B2-8B3F-A521C8F045E7}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B771-407F-8640-E04B963142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{BF6ECB9E-6C64-498B-AE45-024CDA42F7CB}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71-407F-8640-E04B963142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{0BC19519-404F-4024-8F8F-98FD7F6E4FA7}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71-407F-8640-E04B963142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{F4E6DD9B-C41A-4763-AB2E-831F77A9079A}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71-407F-8640-E04B963142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{FA5A12C4-C6CD-4771-82B6-53FC89F0A029}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71-407F-8640-E04B9631426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{B1B5B529-4C86-428D-ABE7-00EEE5821638}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B771-407F-8640-E04B9631426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{49E67543-7DE9-4F2E-864B-9969A34D46D2}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B771-407F-8640-E04B9631426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{31016E14-3757-4F3A-A048-01EEC0D77495}</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B771-407F-8640-E04B9631426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{376CCF72-8AD9-488F-8C90-782E5E898F17}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B771-407F-8640-E04B963142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12.5</c:v>
                </c:pt>
                <c:pt idx="8">
                  <c:v>11.5</c:v>
                </c:pt>
                <c:pt idx="16">
                  <c:v>10.8</c:v>
                </c:pt>
                <c:pt idx="24">
                  <c:v>10.199999999999999</c:v>
                </c:pt>
                <c:pt idx="32">
                  <c:v>9.9</c:v>
                </c:pt>
              </c:numCache>
            </c:numRef>
          </c:xVal>
          <c:yVal>
            <c:numRef>
              <c:f>公会計指標分析・財政指標組合せ分析表!$BP$77:$DC$77</c:f>
              <c:numCache>
                <c:formatCode>#,##0.0;"▲ "#,##0.0</c:formatCode>
                <c:ptCount val="40"/>
                <c:pt idx="0">
                  <c:v>55.2</c:v>
                </c:pt>
                <c:pt idx="8">
                  <c:v>54</c:v>
                </c:pt>
                <c:pt idx="16">
                  <c:v>58.9</c:v>
                </c:pt>
                <c:pt idx="24">
                  <c:v>51.4</c:v>
                </c:pt>
                <c:pt idx="32">
                  <c:v>46.8</c:v>
                </c:pt>
              </c:numCache>
            </c:numRef>
          </c:yVal>
          <c:smooth val="0"/>
          <c:extLst>
            <c:ext xmlns:c16="http://schemas.microsoft.com/office/drawing/2014/chart" uri="{C3380CC4-5D6E-409C-BE32-E72D297353CC}">
              <c16:uniqueId val="{00000013-B771-407F-8640-E04B96314264}"/>
            </c:ext>
          </c:extLst>
        </c:ser>
        <c:dLbls>
          <c:showLegendKey val="0"/>
          <c:showVal val="1"/>
          <c:showCatName val="0"/>
          <c:showSerName val="0"/>
          <c:showPercent val="0"/>
          <c:showBubbleSize val="0"/>
        </c:dLbls>
        <c:axId val="409295184"/>
        <c:axId val="409295576"/>
      </c:scatterChart>
      <c:valAx>
        <c:axId val="409295184"/>
        <c:scaling>
          <c:orientation val="minMax"/>
          <c:max val="15.799999999999999"/>
          <c:min val="9.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9295576"/>
        <c:crosses val="autoZero"/>
        <c:crossBetween val="midCat"/>
      </c:valAx>
      <c:valAx>
        <c:axId val="409295576"/>
        <c:scaling>
          <c:orientation val="minMax"/>
          <c:max val="129"/>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929518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元利償還金は前年度から５３百万円増加したが、過疎対策事業債等の活用により、算入公債費等が前年度から４３百万円増加している。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債務負担行為に基づく支出額は、ＬＥＤ街路灯の借上料を新たに計上している。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公営企業債の元利償還金に対する繰入金は、公立病院特例債の完済により平成２８年度から大幅に減少しており、実質公債費比率は今後も減少する見込みである。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一般会計等に係る地方債の現在高は、建設事業費の抑制により、前年度より１８９百万円減少している。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公営企業債等繰入見込額は、病院事業債の償還により、前年度より１０６百万円減少しているが、依然高い水準にある。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債務負担行為に基づく支出予定額としては、ＬＥＤ街路灯借上料を計上している。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病院事業、下水道事業の経営改善に努め、さらに充当可能基金を確保し、将来負担比率の抑制を図っていく。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財政調整基金を１３２百万円取り崩した一方、減債基金に１１５百万円、三戸町地域医療特別対策基金に１００百万円を積み立て、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ふるさと三戸応援基金はふるさと納税の増加により４９百万円増加し、基金全体としては１２７百万円の増加となった。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財政調整基金、減債基金の合計残高については、標準財政規模の３０％を超えるよう財政運営に努める。ふるさと三戸応援基金に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ついては、ふるさと納税の急激な増加により、短期的には増加する見込みである。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・三戸町地域医療特別対策基金：地域医療制度の円滑で安定した運営を図り、町民が安心できる医療サービスを提供する。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・三戸町地域福祉基金　　　　：高齢者の居宅における福祉の増進に関する事業等を行う民間の団体に対する補助等を行うことにより、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地域における高齢者の福祉の増進を図る。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：ふるさと納税として本町を応援するために寄せられた寄附金を、寄附者の意向に沿った事業に活用し、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特色のある魅力的なまちづくりを推進する。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・三戸町地域医療特別対策基金：三戸中央病院新公立病院改革プラン（Ｈ２８－Ｈ３２）支援のため、１００百万円を積み立てたことに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：平成２９年度事業に充てるため１６百万円を取り崩し、平成２９年度ふるさと納税から６５百万円を積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み立てたことにより、４９百万円増加した。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：ふるさと納税の急激な増加に伴い、残高は増加する見込み。寄附者の意向に沿った事業を着実に実施し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一定規模の残高で運用するよう努める。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普通交付税の減少を補てんするため、１３２百万円を取り崩したことにより減少した。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類似団体と比較して残高が少ないため、財政調整基金、減債基金の合計残高で標準財政規模の３０％を超えるよう財政運営に努める。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決算剰余金等１１５百万円を積み立てたことにより増加した。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類似団体と比較して残高が少ない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、財政調整基金、減債基金の合計残高で標準財政規模の３０％を超えるよう財政運営に努める。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年度の有形固定資産減価償却率は、類似団体平均</a:t>
          </a:r>
          <a:r>
            <a:rPr kumimoji="1" lang="en-US" altLang="ja-JP" sz="1100">
              <a:latin typeface="ＭＳ Ｐゴシック" panose="020B0600070205080204" pitchFamily="50" charset="-128"/>
              <a:ea typeface="ＭＳ Ｐゴシック" panose="020B0600070205080204" pitchFamily="50" charset="-128"/>
            </a:rPr>
            <a:t>60.5%</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55.4%</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三戸望郷大橋等の整備から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年未満の橋りょうが複数存在することが主な要因となっている。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一方で、耐用年数を超えて使用している施設が多く存在し、施設類型別に比較すると、多くの類型で類似団体平均値を上回っている。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有形固定資産減価償却率は、今後も上昇することが見込まれるため、施設の更新、維持管理を計画的に行う必要がある。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33</xdr:row>
      <xdr:rowOff>138557</xdr:rowOff>
    </xdr:to>
    <xdr:cxnSp macro="">
      <xdr:nvCxnSpPr>
        <xdr:cNvPr id="62" name="直線コネクタ 61"/>
        <xdr:cNvCxnSpPr/>
      </xdr:nvCxnSpPr>
      <xdr:spPr>
        <a:xfrm flipV="1">
          <a:off x="4760595" y="5492750"/>
          <a:ext cx="1270" cy="107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142384</xdr:rowOff>
    </xdr:from>
    <xdr:ext cx="405111" cy="259045"/>
    <xdr:sp macro="" textlink="">
      <xdr:nvSpPr>
        <xdr:cNvPr id="63" name="有形固定資産減価償却率最小値テキスト"/>
        <xdr:cNvSpPr txBox="1"/>
      </xdr:nvSpPr>
      <xdr:spPr>
        <a:xfrm>
          <a:off x="4813300" y="6571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138557</xdr:rowOff>
    </xdr:from>
    <xdr:to>
      <xdr:col>23</xdr:col>
      <xdr:colOff>174625</xdr:colOff>
      <xdr:row>33</xdr:row>
      <xdr:rowOff>138557</xdr:rowOff>
    </xdr:to>
    <xdr:cxnSp macro="">
      <xdr:nvCxnSpPr>
        <xdr:cNvPr id="64" name="直線コネクタ 63"/>
        <xdr:cNvCxnSpPr/>
      </xdr:nvCxnSpPr>
      <xdr:spPr>
        <a:xfrm>
          <a:off x="4673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65" name="有形固定資産減価償却率最大値テキスト"/>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66" name="直線コネクタ 65"/>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112412</xdr:rowOff>
    </xdr:from>
    <xdr:ext cx="405111" cy="259045"/>
    <xdr:sp macro="" textlink="">
      <xdr:nvSpPr>
        <xdr:cNvPr id="67" name="有形固定資産減価償却率平均値テキスト"/>
        <xdr:cNvSpPr txBox="1"/>
      </xdr:nvSpPr>
      <xdr:spPr>
        <a:xfrm>
          <a:off x="4813300" y="6027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89535</xdr:rowOff>
    </xdr:from>
    <xdr:to>
      <xdr:col>23</xdr:col>
      <xdr:colOff>136525</xdr:colOff>
      <xdr:row>32</xdr:row>
      <xdr:rowOff>19685</xdr:rowOff>
    </xdr:to>
    <xdr:sp macro="" textlink="">
      <xdr:nvSpPr>
        <xdr:cNvPr id="68" name="フローチャート: 判断 67"/>
        <xdr:cNvSpPr/>
      </xdr:nvSpPr>
      <xdr:spPr>
        <a:xfrm>
          <a:off x="4711700" y="617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119761</xdr:rowOff>
    </xdr:from>
    <xdr:to>
      <xdr:col>19</xdr:col>
      <xdr:colOff>187325</xdr:colOff>
      <xdr:row>32</xdr:row>
      <xdr:rowOff>49911</xdr:rowOff>
    </xdr:to>
    <xdr:sp macro="" textlink="">
      <xdr:nvSpPr>
        <xdr:cNvPr id="69" name="フローチャート: 判断 68"/>
        <xdr:cNvSpPr/>
      </xdr:nvSpPr>
      <xdr:spPr>
        <a:xfrm>
          <a:off x="4000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129667</xdr:rowOff>
    </xdr:from>
    <xdr:to>
      <xdr:col>15</xdr:col>
      <xdr:colOff>187325</xdr:colOff>
      <xdr:row>33</xdr:row>
      <xdr:rowOff>59817</xdr:rowOff>
    </xdr:to>
    <xdr:sp macro="" textlink="">
      <xdr:nvSpPr>
        <xdr:cNvPr id="70" name="フローチャート: 判断 69"/>
        <xdr:cNvSpPr/>
      </xdr:nvSpPr>
      <xdr:spPr>
        <a:xfrm>
          <a:off x="3238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138303</xdr:rowOff>
    </xdr:from>
    <xdr:to>
      <xdr:col>23</xdr:col>
      <xdr:colOff>136525</xdr:colOff>
      <xdr:row>33</xdr:row>
      <xdr:rowOff>68453</xdr:rowOff>
    </xdr:to>
    <xdr:sp macro="" textlink="">
      <xdr:nvSpPr>
        <xdr:cNvPr id="76" name="楕円 75"/>
        <xdr:cNvSpPr/>
      </xdr:nvSpPr>
      <xdr:spPr>
        <a:xfrm>
          <a:off x="47117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53230</xdr:rowOff>
    </xdr:from>
    <xdr:ext cx="405111" cy="259045"/>
    <xdr:sp macro="" textlink="">
      <xdr:nvSpPr>
        <xdr:cNvPr id="77" name="有形固定資産減価償却率該当値テキスト"/>
        <xdr:cNvSpPr txBox="1"/>
      </xdr:nvSpPr>
      <xdr:spPr>
        <a:xfrm>
          <a:off x="4813300" y="631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35941</xdr:rowOff>
    </xdr:from>
    <xdr:to>
      <xdr:col>19</xdr:col>
      <xdr:colOff>187325</xdr:colOff>
      <xdr:row>33</xdr:row>
      <xdr:rowOff>137540</xdr:rowOff>
    </xdr:to>
    <xdr:sp macro="" textlink="">
      <xdr:nvSpPr>
        <xdr:cNvPr id="78" name="楕円 77"/>
        <xdr:cNvSpPr/>
      </xdr:nvSpPr>
      <xdr:spPr>
        <a:xfrm>
          <a:off x="4000500" y="64653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17653</xdr:rowOff>
    </xdr:from>
    <xdr:to>
      <xdr:col>23</xdr:col>
      <xdr:colOff>85725</xdr:colOff>
      <xdr:row>33</xdr:row>
      <xdr:rowOff>86741</xdr:rowOff>
    </xdr:to>
    <xdr:cxnSp macro="">
      <xdr:nvCxnSpPr>
        <xdr:cNvPr id="79" name="直線コネクタ 78"/>
        <xdr:cNvCxnSpPr/>
      </xdr:nvCxnSpPr>
      <xdr:spPr>
        <a:xfrm flipV="1">
          <a:off x="4051300" y="6447028"/>
          <a:ext cx="7112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93345</xdr:rowOff>
    </xdr:from>
    <xdr:to>
      <xdr:col>15</xdr:col>
      <xdr:colOff>187325</xdr:colOff>
      <xdr:row>35</xdr:row>
      <xdr:rowOff>23495</xdr:rowOff>
    </xdr:to>
    <xdr:sp macro="" textlink="">
      <xdr:nvSpPr>
        <xdr:cNvPr id="80" name="楕円 79"/>
        <xdr:cNvSpPr/>
      </xdr:nvSpPr>
      <xdr:spPr>
        <a:xfrm>
          <a:off x="3238500" y="669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86741</xdr:rowOff>
    </xdr:from>
    <xdr:to>
      <xdr:col>19</xdr:col>
      <xdr:colOff>136525</xdr:colOff>
      <xdr:row>34</xdr:row>
      <xdr:rowOff>144145</xdr:rowOff>
    </xdr:to>
    <xdr:cxnSp macro="">
      <xdr:nvCxnSpPr>
        <xdr:cNvPr id="81" name="直線コネクタ 80"/>
        <xdr:cNvCxnSpPr/>
      </xdr:nvCxnSpPr>
      <xdr:spPr>
        <a:xfrm flipV="1">
          <a:off x="3289300" y="6516116"/>
          <a:ext cx="762000" cy="2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66438</xdr:rowOff>
    </xdr:from>
    <xdr:ext cx="405111" cy="259045"/>
    <xdr:sp macro="" textlink="">
      <xdr:nvSpPr>
        <xdr:cNvPr id="82" name="n_1aveValue有形固定資産減価償却率"/>
        <xdr:cNvSpPr txBox="1"/>
      </xdr:nvSpPr>
      <xdr:spPr>
        <a:xfrm>
          <a:off x="3836044" y="598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76344</xdr:rowOff>
    </xdr:from>
    <xdr:ext cx="405111" cy="259045"/>
    <xdr:sp macro="" textlink="">
      <xdr:nvSpPr>
        <xdr:cNvPr id="83" name="n_2aveValue有形固定資産減価償却率"/>
        <xdr:cNvSpPr txBox="1"/>
      </xdr:nvSpPr>
      <xdr:spPr>
        <a:xfrm>
          <a:off x="3086744" y="6162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128668</xdr:rowOff>
    </xdr:from>
    <xdr:ext cx="405111" cy="259045"/>
    <xdr:sp macro="" textlink="">
      <xdr:nvSpPr>
        <xdr:cNvPr id="84" name="n_1mainValue有形固定資産減価償却率"/>
        <xdr:cNvSpPr txBox="1"/>
      </xdr:nvSpPr>
      <xdr:spPr>
        <a:xfrm>
          <a:off x="3836044" y="6558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35</xdr:row>
      <xdr:rowOff>14622</xdr:rowOff>
    </xdr:from>
    <xdr:ext cx="405111" cy="259045"/>
    <xdr:sp macro="" textlink="">
      <xdr:nvSpPr>
        <xdr:cNvPr id="85" name="n_2mainValue有形固定資産減価償却率"/>
        <xdr:cNvSpPr txBox="1"/>
      </xdr:nvSpPr>
      <xdr:spPr>
        <a:xfrm>
          <a:off x="3086744" y="678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年度の債務償還可能年数は、類似団体平均</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年を上回る</a:t>
          </a:r>
          <a:r>
            <a:rPr kumimoji="1" lang="en-US" altLang="ja-JP" sz="1100">
              <a:latin typeface="ＭＳ Ｐゴシック" panose="020B0600070205080204" pitchFamily="50" charset="-128"/>
              <a:ea typeface="ＭＳ Ｐゴシック" panose="020B0600070205080204" pitchFamily="50" charset="-128"/>
            </a:rPr>
            <a:t>8.5</a:t>
          </a:r>
          <a:r>
            <a:rPr kumimoji="1" lang="ja-JP" altLang="en-US" sz="1100">
              <a:latin typeface="ＭＳ Ｐゴシック" panose="020B0600070205080204" pitchFamily="50" charset="-128"/>
              <a:ea typeface="ＭＳ Ｐゴシック" panose="020B0600070205080204" pitchFamily="50" charset="-128"/>
            </a:rPr>
            <a:t>年となっている。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橋りょう、学校施設等の大規模事業を実施してきたこと、病院事業、下水道事業の将来負担額が高いことが主な要因となっている。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今後、債務償還可能年数は低下する見込みであるが、引き続き公営企業の経営改善と交付税算入の有利な起債を活用する必要がある。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69850</xdr:rowOff>
    </xdr:from>
    <xdr:to>
      <xdr:col>80</xdr:col>
      <xdr:colOff>9525</xdr:colOff>
      <xdr:row>35</xdr:row>
      <xdr:rowOff>69850</xdr:rowOff>
    </xdr:to>
    <xdr:cxnSp macro="">
      <xdr:nvCxnSpPr>
        <xdr:cNvPr id="101" name="直線コネクタ 100"/>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147499</xdr:rowOff>
    </xdr:from>
    <xdr:ext cx="308097" cy="225703"/>
    <xdr:sp macro="" textlink="">
      <xdr:nvSpPr>
        <xdr:cNvPr id="102" name="テキスト ボックス 101"/>
        <xdr:cNvSpPr txBox="1"/>
      </xdr:nvSpPr>
      <xdr:spPr>
        <a:xfrm>
          <a:off x="10931403" y="67483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03" name="直線コネクタ 102"/>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49074</xdr:rowOff>
    </xdr:from>
    <xdr:ext cx="308097" cy="225703"/>
    <xdr:sp macro="" textlink="">
      <xdr:nvSpPr>
        <xdr:cNvPr id="104" name="テキスト ボックス 103"/>
        <xdr:cNvSpPr txBox="1"/>
      </xdr:nvSpPr>
      <xdr:spPr>
        <a:xfrm>
          <a:off x="10931403" y="647844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05" name="直線コネクタ 104"/>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122099</xdr:rowOff>
    </xdr:from>
    <xdr:ext cx="308097" cy="225703"/>
    <xdr:sp macro="" textlink="">
      <xdr:nvSpPr>
        <xdr:cNvPr id="106" name="テキスト ボックス 105"/>
        <xdr:cNvSpPr txBox="1"/>
      </xdr:nvSpPr>
      <xdr:spPr>
        <a:xfrm>
          <a:off x="10931403" y="62085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09" name="直線コネクタ 108"/>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96699</xdr:rowOff>
    </xdr:from>
    <xdr:ext cx="308097" cy="225703"/>
    <xdr:sp macro="" textlink="">
      <xdr:nvSpPr>
        <xdr:cNvPr id="110" name="テキスト ボックス 109"/>
        <xdr:cNvSpPr txBox="1"/>
      </xdr:nvSpPr>
      <xdr:spPr>
        <a:xfrm>
          <a:off x="10931403" y="566882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11" name="直線コネクタ 110"/>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26</xdr:row>
      <xdr:rowOff>169724</xdr:rowOff>
    </xdr:from>
    <xdr:ext cx="359394" cy="225703"/>
    <xdr:sp macro="" textlink="">
      <xdr:nvSpPr>
        <xdr:cNvPr id="112" name="テキスト ボックス 111"/>
        <xdr:cNvSpPr txBox="1"/>
      </xdr:nvSpPr>
      <xdr:spPr>
        <a:xfrm>
          <a:off x="10880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13" name="直線コネクタ 112"/>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71299</xdr:rowOff>
    </xdr:from>
    <xdr:ext cx="359394" cy="225703"/>
    <xdr:sp macro="" textlink="">
      <xdr:nvSpPr>
        <xdr:cNvPr id="114" name="テキスト ボックス 113"/>
        <xdr:cNvSpPr txBox="1"/>
      </xdr:nvSpPr>
      <xdr:spPr>
        <a:xfrm>
          <a:off x="10880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65881</xdr:rowOff>
    </xdr:to>
    <xdr:cxnSp macro="">
      <xdr:nvCxnSpPr>
        <xdr:cNvPr id="118" name="直線コネクタ 117"/>
        <xdr:cNvCxnSpPr/>
      </xdr:nvCxnSpPr>
      <xdr:spPr>
        <a:xfrm flipV="1">
          <a:off x="14793595" y="5384800"/>
          <a:ext cx="1269" cy="1281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69708</xdr:rowOff>
    </xdr:from>
    <xdr:ext cx="340478" cy="259045"/>
    <xdr:sp macro="" textlink="">
      <xdr:nvSpPr>
        <xdr:cNvPr id="119" name="債務償還可能年数最小値テキスト"/>
        <xdr:cNvSpPr txBox="1"/>
      </xdr:nvSpPr>
      <xdr:spPr>
        <a:xfrm>
          <a:off x="14846300" y="66705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65881</xdr:rowOff>
    </xdr:from>
    <xdr:to>
      <xdr:col>76</xdr:col>
      <xdr:colOff>111125</xdr:colOff>
      <xdr:row>34</xdr:row>
      <xdr:rowOff>65881</xdr:rowOff>
    </xdr:to>
    <xdr:cxnSp macro="">
      <xdr:nvCxnSpPr>
        <xdr:cNvPr id="120" name="直線コネクタ 119"/>
        <xdr:cNvCxnSpPr/>
      </xdr:nvCxnSpPr>
      <xdr:spPr>
        <a:xfrm>
          <a:off x="14706600" y="6666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21"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2" name="直線コネクタ 121"/>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31608</xdr:rowOff>
    </xdr:from>
    <xdr:ext cx="340478" cy="259045"/>
    <xdr:sp macro="" textlink="">
      <xdr:nvSpPr>
        <xdr:cNvPr id="123" name="債務償還可能年数平均値テキスト"/>
        <xdr:cNvSpPr txBox="1"/>
      </xdr:nvSpPr>
      <xdr:spPr>
        <a:xfrm>
          <a:off x="14846300" y="594663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53181</xdr:rowOff>
    </xdr:from>
    <xdr:to>
      <xdr:col>76</xdr:col>
      <xdr:colOff>73025</xdr:colOff>
      <xdr:row>30</xdr:row>
      <xdr:rowOff>154781</xdr:rowOff>
    </xdr:to>
    <xdr:sp macro="" textlink="">
      <xdr:nvSpPr>
        <xdr:cNvPr id="124" name="フローチャート: 判断 123"/>
        <xdr:cNvSpPr/>
      </xdr:nvSpPr>
      <xdr:spPr>
        <a:xfrm>
          <a:off x="14744700" y="596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72231</xdr:rowOff>
    </xdr:from>
    <xdr:to>
      <xdr:col>76</xdr:col>
      <xdr:colOff>73025</xdr:colOff>
      <xdr:row>29</xdr:row>
      <xdr:rowOff>2381</xdr:rowOff>
    </xdr:to>
    <xdr:sp macro="" textlink="">
      <xdr:nvSpPr>
        <xdr:cNvPr id="130" name="楕円 129"/>
        <xdr:cNvSpPr/>
      </xdr:nvSpPr>
      <xdr:spPr>
        <a:xfrm>
          <a:off x="14744700" y="564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95108</xdr:rowOff>
    </xdr:from>
    <xdr:ext cx="340478" cy="259045"/>
    <xdr:sp macro="" textlink="">
      <xdr:nvSpPr>
        <xdr:cNvPr id="131" name="債務償還可能年数該当値テキスト"/>
        <xdr:cNvSpPr txBox="1"/>
      </xdr:nvSpPr>
      <xdr:spPr>
        <a:xfrm>
          <a:off x="14846300" y="54957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160782</xdr:rowOff>
    </xdr:from>
    <xdr:to>
      <xdr:col>24</xdr:col>
      <xdr:colOff>62865</xdr:colOff>
      <xdr:row>41</xdr:row>
      <xdr:rowOff>57912</xdr:rowOff>
    </xdr:to>
    <xdr:cxnSp macro="">
      <xdr:nvCxnSpPr>
        <xdr:cNvPr id="54" name="直線コネクタ 53"/>
        <xdr:cNvCxnSpPr/>
      </xdr:nvCxnSpPr>
      <xdr:spPr>
        <a:xfrm flipV="1">
          <a:off x="4634865" y="6161532"/>
          <a:ext cx="0" cy="925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61739</xdr:rowOff>
    </xdr:from>
    <xdr:ext cx="405111" cy="259045"/>
    <xdr:sp macro="" textlink="">
      <xdr:nvSpPr>
        <xdr:cNvPr id="55" name="【道路】&#10;有形固定資産減価償却率最小値テキスト"/>
        <xdr:cNvSpPr txBox="1"/>
      </xdr:nvSpPr>
      <xdr:spPr>
        <a:xfrm>
          <a:off x="4673600" y="709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57912</xdr:rowOff>
    </xdr:from>
    <xdr:to>
      <xdr:col>24</xdr:col>
      <xdr:colOff>152400</xdr:colOff>
      <xdr:row>41</xdr:row>
      <xdr:rowOff>57912</xdr:rowOff>
    </xdr:to>
    <xdr:cxnSp macro="">
      <xdr:nvCxnSpPr>
        <xdr:cNvPr id="56" name="直線コネクタ 55"/>
        <xdr:cNvCxnSpPr/>
      </xdr:nvCxnSpPr>
      <xdr:spPr>
        <a:xfrm>
          <a:off x="4546600" y="708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107459</xdr:rowOff>
    </xdr:from>
    <xdr:ext cx="405111" cy="259045"/>
    <xdr:sp macro="" textlink="">
      <xdr:nvSpPr>
        <xdr:cNvPr id="57" name="【道路】&#10;有形固定資産減価償却率最大値テキスト"/>
        <xdr:cNvSpPr txBox="1"/>
      </xdr:nvSpPr>
      <xdr:spPr>
        <a:xfrm>
          <a:off x="4673600" y="5936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160782</xdr:rowOff>
    </xdr:from>
    <xdr:to>
      <xdr:col>24</xdr:col>
      <xdr:colOff>152400</xdr:colOff>
      <xdr:row>35</xdr:row>
      <xdr:rowOff>160782</xdr:rowOff>
    </xdr:to>
    <xdr:cxnSp macro="">
      <xdr:nvCxnSpPr>
        <xdr:cNvPr id="58" name="直線コネクタ 57"/>
        <xdr:cNvCxnSpPr/>
      </xdr:nvCxnSpPr>
      <xdr:spPr>
        <a:xfrm>
          <a:off x="4546600" y="6161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79265</xdr:rowOff>
    </xdr:from>
    <xdr:ext cx="405111" cy="259045"/>
    <xdr:sp macro="" textlink="">
      <xdr:nvSpPr>
        <xdr:cNvPr id="59" name="【道路】&#10;有形固定資産減価償却率平均値テキスト"/>
        <xdr:cNvSpPr txBox="1"/>
      </xdr:nvSpPr>
      <xdr:spPr>
        <a:xfrm>
          <a:off x="4673600" y="6594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100838</xdr:rowOff>
    </xdr:from>
    <xdr:to>
      <xdr:col>24</xdr:col>
      <xdr:colOff>114300</xdr:colOff>
      <xdr:row>39</xdr:row>
      <xdr:rowOff>30988</xdr:rowOff>
    </xdr:to>
    <xdr:sp macro="" textlink="">
      <xdr:nvSpPr>
        <xdr:cNvPr id="60" name="フローチャート: 判断 59"/>
        <xdr:cNvSpPr/>
      </xdr:nvSpPr>
      <xdr:spPr>
        <a:xfrm>
          <a:off x="4584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130556</xdr:rowOff>
    </xdr:from>
    <xdr:to>
      <xdr:col>20</xdr:col>
      <xdr:colOff>38100</xdr:colOff>
      <xdr:row>39</xdr:row>
      <xdr:rowOff>60706</xdr:rowOff>
    </xdr:to>
    <xdr:sp macro="" textlink="">
      <xdr:nvSpPr>
        <xdr:cNvPr id="61" name="フローチャート: 判断 60"/>
        <xdr:cNvSpPr/>
      </xdr:nvSpPr>
      <xdr:spPr>
        <a:xfrm>
          <a:off x="3746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61976</xdr:rowOff>
    </xdr:from>
    <xdr:to>
      <xdr:col>15</xdr:col>
      <xdr:colOff>101600</xdr:colOff>
      <xdr:row>39</xdr:row>
      <xdr:rowOff>163576</xdr:rowOff>
    </xdr:to>
    <xdr:sp macro="" textlink="">
      <xdr:nvSpPr>
        <xdr:cNvPr id="62" name="フローチャート: 判断 61"/>
        <xdr:cNvSpPr/>
      </xdr:nvSpPr>
      <xdr:spPr>
        <a:xfrm>
          <a:off x="2857500" y="67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109982</xdr:rowOff>
    </xdr:from>
    <xdr:to>
      <xdr:col>24</xdr:col>
      <xdr:colOff>114300</xdr:colOff>
      <xdr:row>36</xdr:row>
      <xdr:rowOff>40132</xdr:rowOff>
    </xdr:to>
    <xdr:sp macro="" textlink="">
      <xdr:nvSpPr>
        <xdr:cNvPr id="68" name="楕円 67"/>
        <xdr:cNvSpPr/>
      </xdr:nvSpPr>
      <xdr:spPr>
        <a:xfrm>
          <a:off x="45847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63009</xdr:rowOff>
    </xdr:from>
    <xdr:ext cx="405111" cy="259045"/>
    <xdr:sp macro="" textlink="">
      <xdr:nvSpPr>
        <xdr:cNvPr id="69" name="【道路】&#10;有形固定資産減価償却率該当値テキスト"/>
        <xdr:cNvSpPr txBox="1"/>
      </xdr:nvSpPr>
      <xdr:spPr>
        <a:xfrm>
          <a:off x="4673600" y="6063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73406</xdr:rowOff>
    </xdr:from>
    <xdr:to>
      <xdr:col>20</xdr:col>
      <xdr:colOff>38100</xdr:colOff>
      <xdr:row>36</xdr:row>
      <xdr:rowOff>3556</xdr:rowOff>
    </xdr:to>
    <xdr:sp macro="" textlink="">
      <xdr:nvSpPr>
        <xdr:cNvPr id="70" name="楕円 69"/>
        <xdr:cNvSpPr/>
      </xdr:nvSpPr>
      <xdr:spPr>
        <a:xfrm>
          <a:off x="37465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124206</xdr:rowOff>
    </xdr:from>
    <xdr:to>
      <xdr:col>24</xdr:col>
      <xdr:colOff>63500</xdr:colOff>
      <xdr:row>35</xdr:row>
      <xdr:rowOff>160782</xdr:rowOff>
    </xdr:to>
    <xdr:cxnSp macro="">
      <xdr:nvCxnSpPr>
        <xdr:cNvPr id="71" name="直線コネクタ 70"/>
        <xdr:cNvCxnSpPr/>
      </xdr:nvCxnSpPr>
      <xdr:spPr>
        <a:xfrm>
          <a:off x="3797300" y="612495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72" name="楕円 71"/>
        <xdr:cNvSpPr/>
      </xdr:nvSpPr>
      <xdr:spPr>
        <a:xfrm>
          <a:off x="2857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35</xdr:row>
      <xdr:rowOff>124206</xdr:rowOff>
    </xdr:to>
    <xdr:cxnSp macro="">
      <xdr:nvCxnSpPr>
        <xdr:cNvPr id="73" name="直線コネクタ 72"/>
        <xdr:cNvCxnSpPr/>
      </xdr:nvCxnSpPr>
      <xdr:spPr>
        <a:xfrm>
          <a:off x="2908300" y="5791200"/>
          <a:ext cx="889000" cy="3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51833</xdr:rowOff>
    </xdr:from>
    <xdr:ext cx="405111" cy="259045"/>
    <xdr:sp macro="" textlink="">
      <xdr:nvSpPr>
        <xdr:cNvPr id="74" name="n_1aveValue【道路】&#10;有形固定資産減価償却率"/>
        <xdr:cNvSpPr txBox="1"/>
      </xdr:nvSpPr>
      <xdr:spPr>
        <a:xfrm>
          <a:off x="3582044" y="673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154703</xdr:rowOff>
    </xdr:from>
    <xdr:ext cx="405111" cy="259045"/>
    <xdr:sp macro="" textlink="">
      <xdr:nvSpPr>
        <xdr:cNvPr id="75" name="n_2aveValue【道路】&#10;有形固定資産減価償却率"/>
        <xdr:cNvSpPr txBox="1"/>
      </xdr:nvSpPr>
      <xdr:spPr>
        <a:xfrm>
          <a:off x="2705744" y="684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20083</xdr:rowOff>
    </xdr:from>
    <xdr:ext cx="405111" cy="259045"/>
    <xdr:sp macro="" textlink="">
      <xdr:nvSpPr>
        <xdr:cNvPr id="76" name="n_1mainValue【道路】&#10;有形固定資産減価償却率"/>
        <xdr:cNvSpPr txBox="1"/>
      </xdr:nvSpPr>
      <xdr:spPr>
        <a:xfrm>
          <a:off x="3582044" y="584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32</xdr:row>
      <xdr:rowOff>29227</xdr:rowOff>
    </xdr:from>
    <xdr:ext cx="469744" cy="259045"/>
    <xdr:sp macro="" textlink="">
      <xdr:nvSpPr>
        <xdr:cNvPr id="77" name="n_2mainValue【道路】&#10;有形固定資産減価償却率"/>
        <xdr:cNvSpPr txBox="1"/>
      </xdr:nvSpPr>
      <xdr:spPr>
        <a:xfrm>
          <a:off x="26734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1" name="テキスト ボックス 9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5" name="テキスト ボックス 9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7" name="テキスト ボックス 9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9" name="テキスト ボックス 98"/>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39510</xdr:rowOff>
    </xdr:from>
    <xdr:to>
      <xdr:col>54</xdr:col>
      <xdr:colOff>189865</xdr:colOff>
      <xdr:row>40</xdr:row>
      <xdr:rowOff>107347</xdr:rowOff>
    </xdr:to>
    <xdr:cxnSp macro="">
      <xdr:nvCxnSpPr>
        <xdr:cNvPr id="101" name="直線コネクタ 100"/>
        <xdr:cNvCxnSpPr/>
      </xdr:nvCxnSpPr>
      <xdr:spPr>
        <a:xfrm flipV="1">
          <a:off x="10476865" y="5697360"/>
          <a:ext cx="0" cy="1267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111174</xdr:rowOff>
    </xdr:from>
    <xdr:ext cx="534377" cy="259045"/>
    <xdr:sp macro="" textlink="">
      <xdr:nvSpPr>
        <xdr:cNvPr id="102" name="【道路】&#10;一人当たり延長最小値テキスト"/>
        <xdr:cNvSpPr txBox="1"/>
      </xdr:nvSpPr>
      <xdr:spPr>
        <a:xfrm>
          <a:off x="10515600" y="69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107347</xdr:rowOff>
    </xdr:from>
    <xdr:to>
      <xdr:col>55</xdr:col>
      <xdr:colOff>88900</xdr:colOff>
      <xdr:row>40</xdr:row>
      <xdr:rowOff>107347</xdr:rowOff>
    </xdr:to>
    <xdr:cxnSp macro="">
      <xdr:nvCxnSpPr>
        <xdr:cNvPr id="103" name="直線コネクタ 102"/>
        <xdr:cNvCxnSpPr/>
      </xdr:nvCxnSpPr>
      <xdr:spPr>
        <a:xfrm>
          <a:off x="10388600" y="696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157637</xdr:rowOff>
    </xdr:from>
    <xdr:ext cx="534377" cy="259045"/>
    <xdr:sp macro="" textlink="">
      <xdr:nvSpPr>
        <xdr:cNvPr id="104" name="【道路】&#10;一人当たり延長最大値テキスト"/>
        <xdr:cNvSpPr txBox="1"/>
      </xdr:nvSpPr>
      <xdr:spPr>
        <a:xfrm>
          <a:off x="10515600" y="54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39510</xdr:rowOff>
    </xdr:from>
    <xdr:to>
      <xdr:col>55</xdr:col>
      <xdr:colOff>88900</xdr:colOff>
      <xdr:row>33</xdr:row>
      <xdr:rowOff>39510</xdr:rowOff>
    </xdr:to>
    <xdr:cxnSp macro="">
      <xdr:nvCxnSpPr>
        <xdr:cNvPr id="105" name="直線コネクタ 104"/>
        <xdr:cNvCxnSpPr/>
      </xdr:nvCxnSpPr>
      <xdr:spPr>
        <a:xfrm>
          <a:off x="10388600" y="569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94905</xdr:rowOff>
    </xdr:from>
    <xdr:ext cx="534377" cy="259045"/>
    <xdr:sp macro="" textlink="">
      <xdr:nvSpPr>
        <xdr:cNvPr id="106" name="【道路】&#10;一人当たり延長平均値テキスト"/>
        <xdr:cNvSpPr txBox="1"/>
      </xdr:nvSpPr>
      <xdr:spPr>
        <a:xfrm>
          <a:off x="10515600" y="6438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116478</xdr:rowOff>
    </xdr:from>
    <xdr:to>
      <xdr:col>55</xdr:col>
      <xdr:colOff>50800</xdr:colOff>
      <xdr:row>38</xdr:row>
      <xdr:rowOff>46628</xdr:rowOff>
    </xdr:to>
    <xdr:sp macro="" textlink="">
      <xdr:nvSpPr>
        <xdr:cNvPr id="107" name="フローチャート: 判断 106"/>
        <xdr:cNvSpPr/>
      </xdr:nvSpPr>
      <xdr:spPr>
        <a:xfrm>
          <a:off x="10426700" y="64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5188</xdr:rowOff>
    </xdr:from>
    <xdr:to>
      <xdr:col>50</xdr:col>
      <xdr:colOff>165100</xdr:colOff>
      <xdr:row>38</xdr:row>
      <xdr:rowOff>106788</xdr:rowOff>
    </xdr:to>
    <xdr:sp macro="" textlink="">
      <xdr:nvSpPr>
        <xdr:cNvPr id="108" name="フローチャート: 判断 107"/>
        <xdr:cNvSpPr/>
      </xdr:nvSpPr>
      <xdr:spPr>
        <a:xfrm>
          <a:off x="9588500" y="65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87846</xdr:rowOff>
    </xdr:from>
    <xdr:to>
      <xdr:col>46</xdr:col>
      <xdr:colOff>38100</xdr:colOff>
      <xdr:row>38</xdr:row>
      <xdr:rowOff>17996</xdr:rowOff>
    </xdr:to>
    <xdr:sp macro="" textlink="">
      <xdr:nvSpPr>
        <xdr:cNvPr id="109" name="フローチャート: 判断 108"/>
        <xdr:cNvSpPr/>
      </xdr:nvSpPr>
      <xdr:spPr>
        <a:xfrm>
          <a:off x="8699500" y="6431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5093</xdr:rowOff>
    </xdr:from>
    <xdr:to>
      <xdr:col>55</xdr:col>
      <xdr:colOff>50800</xdr:colOff>
      <xdr:row>37</xdr:row>
      <xdr:rowOff>106693</xdr:rowOff>
    </xdr:to>
    <xdr:sp macro="" textlink="">
      <xdr:nvSpPr>
        <xdr:cNvPr id="115" name="楕円 114"/>
        <xdr:cNvSpPr/>
      </xdr:nvSpPr>
      <xdr:spPr>
        <a:xfrm>
          <a:off x="10426700" y="63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27970</xdr:rowOff>
    </xdr:from>
    <xdr:ext cx="534377" cy="259045"/>
    <xdr:sp macro="" textlink="">
      <xdr:nvSpPr>
        <xdr:cNvPr id="116" name="【道路】&#10;一人当たり延長該当値テキスト"/>
        <xdr:cNvSpPr txBox="1"/>
      </xdr:nvSpPr>
      <xdr:spPr>
        <a:xfrm>
          <a:off x="10515600" y="620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25933</xdr:rowOff>
    </xdr:from>
    <xdr:to>
      <xdr:col>50</xdr:col>
      <xdr:colOff>165100</xdr:colOff>
      <xdr:row>37</xdr:row>
      <xdr:rowOff>127533</xdr:rowOff>
    </xdr:to>
    <xdr:sp macro="" textlink="">
      <xdr:nvSpPr>
        <xdr:cNvPr id="117" name="楕円 116"/>
        <xdr:cNvSpPr/>
      </xdr:nvSpPr>
      <xdr:spPr>
        <a:xfrm>
          <a:off x="9588500" y="636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55893</xdr:rowOff>
    </xdr:from>
    <xdr:to>
      <xdr:col>55</xdr:col>
      <xdr:colOff>0</xdr:colOff>
      <xdr:row>37</xdr:row>
      <xdr:rowOff>76733</xdr:rowOff>
    </xdr:to>
    <xdr:cxnSp macro="">
      <xdr:nvCxnSpPr>
        <xdr:cNvPr id="118" name="直線コネクタ 117"/>
        <xdr:cNvCxnSpPr/>
      </xdr:nvCxnSpPr>
      <xdr:spPr>
        <a:xfrm flipV="1">
          <a:off x="9639300" y="6399543"/>
          <a:ext cx="8382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77940</xdr:rowOff>
    </xdr:from>
    <xdr:to>
      <xdr:col>46</xdr:col>
      <xdr:colOff>38100</xdr:colOff>
      <xdr:row>39</xdr:row>
      <xdr:rowOff>8090</xdr:rowOff>
    </xdr:to>
    <xdr:sp macro="" textlink="">
      <xdr:nvSpPr>
        <xdr:cNvPr id="119" name="楕円 118"/>
        <xdr:cNvSpPr/>
      </xdr:nvSpPr>
      <xdr:spPr>
        <a:xfrm>
          <a:off x="8699500" y="65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76733</xdr:rowOff>
    </xdr:from>
    <xdr:to>
      <xdr:col>50</xdr:col>
      <xdr:colOff>114300</xdr:colOff>
      <xdr:row>38</xdr:row>
      <xdr:rowOff>128740</xdr:rowOff>
    </xdr:to>
    <xdr:cxnSp macro="">
      <xdr:nvCxnSpPr>
        <xdr:cNvPr id="120" name="直線コネクタ 119"/>
        <xdr:cNvCxnSpPr/>
      </xdr:nvCxnSpPr>
      <xdr:spPr>
        <a:xfrm flipV="1">
          <a:off x="8750300" y="6420383"/>
          <a:ext cx="889000" cy="22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97915</xdr:rowOff>
    </xdr:from>
    <xdr:ext cx="534377" cy="259045"/>
    <xdr:sp macro="" textlink="">
      <xdr:nvSpPr>
        <xdr:cNvPr id="121" name="n_1aveValue【道路】&#10;一人当たり延長"/>
        <xdr:cNvSpPr txBox="1"/>
      </xdr:nvSpPr>
      <xdr:spPr>
        <a:xfrm>
          <a:off x="9359411" y="66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34523</xdr:rowOff>
    </xdr:from>
    <xdr:ext cx="534377" cy="259045"/>
    <xdr:sp macro="" textlink="">
      <xdr:nvSpPr>
        <xdr:cNvPr id="122" name="n_2aveValue【道路】&#10;一人当たり延長"/>
        <xdr:cNvSpPr txBox="1"/>
      </xdr:nvSpPr>
      <xdr:spPr>
        <a:xfrm>
          <a:off x="8483111" y="620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144060</xdr:rowOff>
    </xdr:from>
    <xdr:ext cx="534377" cy="259045"/>
    <xdr:sp macro="" textlink="">
      <xdr:nvSpPr>
        <xdr:cNvPr id="123" name="n_1mainValue【道路】&#10;一人当たり延長"/>
        <xdr:cNvSpPr txBox="1"/>
      </xdr:nvSpPr>
      <xdr:spPr>
        <a:xfrm>
          <a:off x="9359411" y="614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170667</xdr:rowOff>
    </xdr:from>
    <xdr:ext cx="534377" cy="259045"/>
    <xdr:sp macro="" textlink="">
      <xdr:nvSpPr>
        <xdr:cNvPr id="124" name="n_2mainValue【道路】&#10;一人当たり延長"/>
        <xdr:cNvSpPr txBox="1"/>
      </xdr:nvSpPr>
      <xdr:spPr>
        <a:xfrm>
          <a:off x="8483111" y="66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18288</xdr:rowOff>
    </xdr:from>
    <xdr:to>
      <xdr:col>24</xdr:col>
      <xdr:colOff>62865</xdr:colOff>
      <xdr:row>63</xdr:row>
      <xdr:rowOff>112014</xdr:rowOff>
    </xdr:to>
    <xdr:cxnSp macro="">
      <xdr:nvCxnSpPr>
        <xdr:cNvPr id="147" name="直線コネクタ 146"/>
        <xdr:cNvCxnSpPr/>
      </xdr:nvCxnSpPr>
      <xdr:spPr>
        <a:xfrm flipV="1">
          <a:off x="4634865" y="9619488"/>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115841</xdr:rowOff>
    </xdr:from>
    <xdr:ext cx="405111" cy="259045"/>
    <xdr:sp macro="" textlink="">
      <xdr:nvSpPr>
        <xdr:cNvPr id="148" name="【橋りょう・トンネル】&#10;有形固定資産減価償却率最小値テキスト"/>
        <xdr:cNvSpPr txBox="1"/>
      </xdr:nvSpPr>
      <xdr:spPr>
        <a:xfrm>
          <a:off x="4673600" y="10917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112014</xdr:rowOff>
    </xdr:from>
    <xdr:to>
      <xdr:col>24</xdr:col>
      <xdr:colOff>152400</xdr:colOff>
      <xdr:row>63</xdr:row>
      <xdr:rowOff>112014</xdr:rowOff>
    </xdr:to>
    <xdr:cxnSp macro="">
      <xdr:nvCxnSpPr>
        <xdr:cNvPr id="149" name="直線コネクタ 148"/>
        <xdr:cNvCxnSpPr/>
      </xdr:nvCxnSpPr>
      <xdr:spPr>
        <a:xfrm>
          <a:off x="4546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136415</xdr:rowOff>
    </xdr:from>
    <xdr:ext cx="405111" cy="259045"/>
    <xdr:sp macro="" textlink="">
      <xdr:nvSpPr>
        <xdr:cNvPr id="150" name="【橋りょう・トンネル】&#10;有形固定資産減価償却率最大値テキスト"/>
        <xdr:cNvSpPr txBox="1"/>
      </xdr:nvSpPr>
      <xdr:spPr>
        <a:xfrm>
          <a:off x="4673600" y="9394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18288</xdr:rowOff>
    </xdr:from>
    <xdr:to>
      <xdr:col>24</xdr:col>
      <xdr:colOff>152400</xdr:colOff>
      <xdr:row>56</xdr:row>
      <xdr:rowOff>18288</xdr:rowOff>
    </xdr:to>
    <xdr:cxnSp macro="">
      <xdr:nvCxnSpPr>
        <xdr:cNvPr id="151" name="直線コネクタ 150"/>
        <xdr:cNvCxnSpPr/>
      </xdr:nvCxnSpPr>
      <xdr:spPr>
        <a:xfrm>
          <a:off x="4546600" y="961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113809</xdr:rowOff>
    </xdr:from>
    <xdr:ext cx="405111" cy="259045"/>
    <xdr:sp macro="" textlink="">
      <xdr:nvSpPr>
        <xdr:cNvPr id="152" name="【橋りょう・トンネル】&#10;有形固定資産減価償却率平均値テキスト"/>
        <xdr:cNvSpPr txBox="1"/>
      </xdr:nvSpPr>
      <xdr:spPr>
        <a:xfrm>
          <a:off x="4673600" y="100579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90932</xdr:rowOff>
    </xdr:from>
    <xdr:to>
      <xdr:col>24</xdr:col>
      <xdr:colOff>114300</xdr:colOff>
      <xdr:row>60</xdr:row>
      <xdr:rowOff>21082</xdr:rowOff>
    </xdr:to>
    <xdr:sp macro="" textlink="">
      <xdr:nvSpPr>
        <xdr:cNvPr id="153" name="フローチャート: 判断 152"/>
        <xdr:cNvSpPr/>
      </xdr:nvSpPr>
      <xdr:spPr>
        <a:xfrm>
          <a:off x="4584700" y="102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8636</xdr:rowOff>
    </xdr:from>
    <xdr:to>
      <xdr:col>20</xdr:col>
      <xdr:colOff>38100</xdr:colOff>
      <xdr:row>59</xdr:row>
      <xdr:rowOff>110236</xdr:rowOff>
    </xdr:to>
    <xdr:sp macro="" textlink="">
      <xdr:nvSpPr>
        <xdr:cNvPr id="154" name="フローチャート: 判断 153"/>
        <xdr:cNvSpPr/>
      </xdr:nvSpPr>
      <xdr:spPr>
        <a:xfrm>
          <a:off x="3746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33782</xdr:rowOff>
    </xdr:from>
    <xdr:to>
      <xdr:col>15</xdr:col>
      <xdr:colOff>101600</xdr:colOff>
      <xdr:row>60</xdr:row>
      <xdr:rowOff>135382</xdr:rowOff>
    </xdr:to>
    <xdr:sp macro="" textlink="">
      <xdr:nvSpPr>
        <xdr:cNvPr id="155" name="フローチャート: 判断 154"/>
        <xdr:cNvSpPr/>
      </xdr:nvSpPr>
      <xdr:spPr>
        <a:xfrm>
          <a:off x="2857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10922</xdr:rowOff>
    </xdr:from>
    <xdr:to>
      <xdr:col>24</xdr:col>
      <xdr:colOff>114300</xdr:colOff>
      <xdr:row>63</xdr:row>
      <xdr:rowOff>112522</xdr:rowOff>
    </xdr:to>
    <xdr:sp macro="" textlink="">
      <xdr:nvSpPr>
        <xdr:cNvPr id="161" name="楕円 160"/>
        <xdr:cNvSpPr/>
      </xdr:nvSpPr>
      <xdr:spPr>
        <a:xfrm>
          <a:off x="45847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97299</xdr:rowOff>
    </xdr:from>
    <xdr:ext cx="405111" cy="259045"/>
    <xdr:sp macro="" textlink="">
      <xdr:nvSpPr>
        <xdr:cNvPr id="162" name="【橋りょう・トンネル】&#10;有形固定資産減価償却率該当値テキスト"/>
        <xdr:cNvSpPr txBox="1"/>
      </xdr:nvSpPr>
      <xdr:spPr>
        <a:xfrm>
          <a:off x="4673600" y="10727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45212</xdr:rowOff>
    </xdr:from>
    <xdr:to>
      <xdr:col>20</xdr:col>
      <xdr:colOff>38100</xdr:colOff>
      <xdr:row>63</xdr:row>
      <xdr:rowOff>146812</xdr:rowOff>
    </xdr:to>
    <xdr:sp macro="" textlink="">
      <xdr:nvSpPr>
        <xdr:cNvPr id="163" name="楕円 162"/>
        <xdr:cNvSpPr/>
      </xdr:nvSpPr>
      <xdr:spPr>
        <a:xfrm>
          <a:off x="3746500" y="1084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61722</xdr:rowOff>
    </xdr:from>
    <xdr:to>
      <xdr:col>24</xdr:col>
      <xdr:colOff>63500</xdr:colOff>
      <xdr:row>63</xdr:row>
      <xdr:rowOff>96012</xdr:rowOff>
    </xdr:to>
    <xdr:cxnSp macro="">
      <xdr:nvCxnSpPr>
        <xdr:cNvPr id="164" name="直線コネクタ 163"/>
        <xdr:cNvCxnSpPr/>
      </xdr:nvCxnSpPr>
      <xdr:spPr>
        <a:xfrm flipV="1">
          <a:off x="3797300" y="1086307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84074</xdr:rowOff>
    </xdr:from>
    <xdr:to>
      <xdr:col>15</xdr:col>
      <xdr:colOff>101600</xdr:colOff>
      <xdr:row>64</xdr:row>
      <xdr:rowOff>14224</xdr:rowOff>
    </xdr:to>
    <xdr:sp macro="" textlink="">
      <xdr:nvSpPr>
        <xdr:cNvPr id="165" name="楕円 164"/>
        <xdr:cNvSpPr/>
      </xdr:nvSpPr>
      <xdr:spPr>
        <a:xfrm>
          <a:off x="2857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96012</xdr:rowOff>
    </xdr:from>
    <xdr:to>
      <xdr:col>19</xdr:col>
      <xdr:colOff>177800</xdr:colOff>
      <xdr:row>63</xdr:row>
      <xdr:rowOff>134874</xdr:rowOff>
    </xdr:to>
    <xdr:cxnSp macro="">
      <xdr:nvCxnSpPr>
        <xdr:cNvPr id="166" name="直線コネクタ 165"/>
        <xdr:cNvCxnSpPr/>
      </xdr:nvCxnSpPr>
      <xdr:spPr>
        <a:xfrm flipV="1">
          <a:off x="2908300" y="1089736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126763</xdr:rowOff>
    </xdr:from>
    <xdr:ext cx="405111" cy="259045"/>
    <xdr:sp macro="" textlink="">
      <xdr:nvSpPr>
        <xdr:cNvPr id="167" name="n_1aveValue【橋りょう・トンネル】&#10;有形固定資産減価償却率"/>
        <xdr:cNvSpPr txBox="1"/>
      </xdr:nvSpPr>
      <xdr:spPr>
        <a:xfrm>
          <a:off x="35820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151909</xdr:rowOff>
    </xdr:from>
    <xdr:ext cx="405111" cy="259045"/>
    <xdr:sp macro="" textlink="">
      <xdr:nvSpPr>
        <xdr:cNvPr id="168" name="n_2aveValue【橋りょう・トンネル】&#10;有形固定資産減価償却率"/>
        <xdr:cNvSpPr txBox="1"/>
      </xdr:nvSpPr>
      <xdr:spPr>
        <a:xfrm>
          <a:off x="2705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137939</xdr:rowOff>
    </xdr:from>
    <xdr:ext cx="405111" cy="259045"/>
    <xdr:sp macro="" textlink="">
      <xdr:nvSpPr>
        <xdr:cNvPr id="169" name="n_1mainValue【橋りょう・トンネル】&#10;有形固定資産減価償却率"/>
        <xdr:cNvSpPr txBox="1"/>
      </xdr:nvSpPr>
      <xdr:spPr>
        <a:xfrm>
          <a:off x="3582044" y="10939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5351</xdr:rowOff>
    </xdr:from>
    <xdr:ext cx="405111" cy="259045"/>
    <xdr:sp macro="" textlink="">
      <xdr:nvSpPr>
        <xdr:cNvPr id="170" name="n_2mainValue【橋りょう・トンネル】&#10;有形固定資産減価償却率"/>
        <xdr:cNvSpPr txBox="1"/>
      </xdr:nvSpPr>
      <xdr:spPr>
        <a:xfrm>
          <a:off x="2705744" y="1097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6" name="テキスト ボックス 18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8" name="テキスト ボックス 18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0" name="テキスト ボックス 18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72768</xdr:rowOff>
    </xdr:from>
    <xdr:to>
      <xdr:col>54</xdr:col>
      <xdr:colOff>189865</xdr:colOff>
      <xdr:row>64</xdr:row>
      <xdr:rowOff>14182</xdr:rowOff>
    </xdr:to>
    <xdr:cxnSp macro="">
      <xdr:nvCxnSpPr>
        <xdr:cNvPr id="194" name="直線コネクタ 193"/>
        <xdr:cNvCxnSpPr/>
      </xdr:nvCxnSpPr>
      <xdr:spPr>
        <a:xfrm flipV="1">
          <a:off x="10476865" y="9502518"/>
          <a:ext cx="0" cy="148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18009</xdr:rowOff>
    </xdr:from>
    <xdr:ext cx="534377" cy="259045"/>
    <xdr:sp macro="" textlink="">
      <xdr:nvSpPr>
        <xdr:cNvPr id="195" name="【橋りょう・トンネル】&#10;一人当たり有形固定資産（償却資産）額最小値テキスト"/>
        <xdr:cNvSpPr txBox="1"/>
      </xdr:nvSpPr>
      <xdr:spPr>
        <a:xfrm>
          <a:off x="10515600" y="1099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14182</xdr:rowOff>
    </xdr:from>
    <xdr:to>
      <xdr:col>55</xdr:col>
      <xdr:colOff>88900</xdr:colOff>
      <xdr:row>64</xdr:row>
      <xdr:rowOff>14182</xdr:rowOff>
    </xdr:to>
    <xdr:cxnSp macro="">
      <xdr:nvCxnSpPr>
        <xdr:cNvPr id="196" name="直線コネクタ 195"/>
        <xdr:cNvCxnSpPr/>
      </xdr:nvCxnSpPr>
      <xdr:spPr>
        <a:xfrm>
          <a:off x="10388600" y="10986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19445</xdr:rowOff>
    </xdr:from>
    <xdr:ext cx="690189" cy="259045"/>
    <xdr:sp macro="" textlink="">
      <xdr:nvSpPr>
        <xdr:cNvPr id="197" name="【橋りょう・トンネル】&#10;一人当たり有形固定資産（償却資産）額最大値テキスト"/>
        <xdr:cNvSpPr txBox="1"/>
      </xdr:nvSpPr>
      <xdr:spPr>
        <a:xfrm>
          <a:off x="10515600" y="92777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72768</xdr:rowOff>
    </xdr:from>
    <xdr:to>
      <xdr:col>55</xdr:col>
      <xdr:colOff>88900</xdr:colOff>
      <xdr:row>55</xdr:row>
      <xdr:rowOff>72768</xdr:rowOff>
    </xdr:to>
    <xdr:cxnSp macro="">
      <xdr:nvCxnSpPr>
        <xdr:cNvPr id="198" name="直線コネクタ 197"/>
        <xdr:cNvCxnSpPr/>
      </xdr:nvCxnSpPr>
      <xdr:spPr>
        <a:xfrm>
          <a:off x="10388600" y="950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144832</xdr:rowOff>
    </xdr:from>
    <xdr:ext cx="599010" cy="259045"/>
    <xdr:sp macro="" textlink="">
      <xdr:nvSpPr>
        <xdr:cNvPr id="199" name="【橋りょう・トンネル】&#10;一人当たり有形固定資産（償却資産）額平均値テキスト"/>
        <xdr:cNvSpPr txBox="1"/>
      </xdr:nvSpPr>
      <xdr:spPr>
        <a:xfrm>
          <a:off x="10515600" y="1043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166405</xdr:rowOff>
    </xdr:from>
    <xdr:to>
      <xdr:col>55</xdr:col>
      <xdr:colOff>50800</xdr:colOff>
      <xdr:row>61</xdr:row>
      <xdr:rowOff>96555</xdr:rowOff>
    </xdr:to>
    <xdr:sp macro="" textlink="">
      <xdr:nvSpPr>
        <xdr:cNvPr id="200" name="フローチャート: 判断 199"/>
        <xdr:cNvSpPr/>
      </xdr:nvSpPr>
      <xdr:spPr>
        <a:xfrm>
          <a:off x="10426700" y="104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42604</xdr:rowOff>
    </xdr:from>
    <xdr:to>
      <xdr:col>50</xdr:col>
      <xdr:colOff>165100</xdr:colOff>
      <xdr:row>61</xdr:row>
      <xdr:rowOff>144204</xdr:rowOff>
    </xdr:to>
    <xdr:sp macro="" textlink="">
      <xdr:nvSpPr>
        <xdr:cNvPr id="201" name="フローチャート: 判断 200"/>
        <xdr:cNvSpPr/>
      </xdr:nvSpPr>
      <xdr:spPr>
        <a:xfrm>
          <a:off x="9588500" y="105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140485</xdr:rowOff>
    </xdr:from>
    <xdr:to>
      <xdr:col>46</xdr:col>
      <xdr:colOff>38100</xdr:colOff>
      <xdr:row>59</xdr:row>
      <xdr:rowOff>70635</xdr:rowOff>
    </xdr:to>
    <xdr:sp macro="" textlink="">
      <xdr:nvSpPr>
        <xdr:cNvPr id="202" name="フローチャート: 判断 201"/>
        <xdr:cNvSpPr/>
      </xdr:nvSpPr>
      <xdr:spPr>
        <a:xfrm>
          <a:off x="8699500" y="1008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165062</xdr:rowOff>
    </xdr:from>
    <xdr:to>
      <xdr:col>55</xdr:col>
      <xdr:colOff>50800</xdr:colOff>
      <xdr:row>61</xdr:row>
      <xdr:rowOff>95212</xdr:rowOff>
    </xdr:to>
    <xdr:sp macro="" textlink="">
      <xdr:nvSpPr>
        <xdr:cNvPr id="208" name="楕円 207"/>
        <xdr:cNvSpPr/>
      </xdr:nvSpPr>
      <xdr:spPr>
        <a:xfrm>
          <a:off x="10426700" y="1045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16489</xdr:rowOff>
    </xdr:from>
    <xdr:ext cx="599010" cy="259045"/>
    <xdr:sp macro="" textlink="">
      <xdr:nvSpPr>
        <xdr:cNvPr id="209" name="【橋りょう・トンネル】&#10;一人当たり有形固定資産（償却資産）額該当値テキスト"/>
        <xdr:cNvSpPr txBox="1"/>
      </xdr:nvSpPr>
      <xdr:spPr>
        <a:xfrm>
          <a:off x="10515600" y="10303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12764</xdr:rowOff>
    </xdr:from>
    <xdr:to>
      <xdr:col>50</xdr:col>
      <xdr:colOff>165100</xdr:colOff>
      <xdr:row>61</xdr:row>
      <xdr:rowOff>114364</xdr:rowOff>
    </xdr:to>
    <xdr:sp macro="" textlink="">
      <xdr:nvSpPr>
        <xdr:cNvPr id="210" name="楕円 209"/>
        <xdr:cNvSpPr/>
      </xdr:nvSpPr>
      <xdr:spPr>
        <a:xfrm>
          <a:off x="9588500" y="1047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44412</xdr:rowOff>
    </xdr:from>
    <xdr:to>
      <xdr:col>55</xdr:col>
      <xdr:colOff>0</xdr:colOff>
      <xdr:row>61</xdr:row>
      <xdr:rowOff>63564</xdr:rowOff>
    </xdr:to>
    <xdr:cxnSp macro="">
      <xdr:nvCxnSpPr>
        <xdr:cNvPr id="211" name="直線コネクタ 210"/>
        <xdr:cNvCxnSpPr/>
      </xdr:nvCxnSpPr>
      <xdr:spPr>
        <a:xfrm flipV="1">
          <a:off x="9639300" y="10502862"/>
          <a:ext cx="838200" cy="1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25100</xdr:rowOff>
    </xdr:from>
    <xdr:to>
      <xdr:col>46</xdr:col>
      <xdr:colOff>38100</xdr:colOff>
      <xdr:row>61</xdr:row>
      <xdr:rowOff>126700</xdr:rowOff>
    </xdr:to>
    <xdr:sp macro="" textlink="">
      <xdr:nvSpPr>
        <xdr:cNvPr id="212" name="楕円 211"/>
        <xdr:cNvSpPr/>
      </xdr:nvSpPr>
      <xdr:spPr>
        <a:xfrm>
          <a:off x="8699500" y="104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63564</xdr:rowOff>
    </xdr:from>
    <xdr:to>
      <xdr:col>50</xdr:col>
      <xdr:colOff>114300</xdr:colOff>
      <xdr:row>61</xdr:row>
      <xdr:rowOff>75900</xdr:rowOff>
    </xdr:to>
    <xdr:cxnSp macro="">
      <xdr:nvCxnSpPr>
        <xdr:cNvPr id="213" name="直線コネクタ 212"/>
        <xdr:cNvCxnSpPr/>
      </xdr:nvCxnSpPr>
      <xdr:spPr>
        <a:xfrm flipV="1">
          <a:off x="8750300" y="10522014"/>
          <a:ext cx="889000" cy="1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135331</xdr:rowOff>
    </xdr:from>
    <xdr:ext cx="599010" cy="259045"/>
    <xdr:sp macro="" textlink="">
      <xdr:nvSpPr>
        <xdr:cNvPr id="214" name="n_1aveValue【橋りょう・トンネル】&#10;一人当たり有形固定資産（償却資産）額"/>
        <xdr:cNvSpPr txBox="1"/>
      </xdr:nvSpPr>
      <xdr:spPr>
        <a:xfrm>
          <a:off x="9327095" y="1059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87162</xdr:rowOff>
    </xdr:from>
    <xdr:ext cx="599010" cy="259045"/>
    <xdr:sp macro="" textlink="">
      <xdr:nvSpPr>
        <xdr:cNvPr id="215" name="n_2aveValue【橋りょう・トンネル】&#10;一人当たり有形固定資産（償却資産）額"/>
        <xdr:cNvSpPr txBox="1"/>
      </xdr:nvSpPr>
      <xdr:spPr>
        <a:xfrm>
          <a:off x="8450795" y="98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130891</xdr:rowOff>
    </xdr:from>
    <xdr:ext cx="599010" cy="259045"/>
    <xdr:sp macro="" textlink="">
      <xdr:nvSpPr>
        <xdr:cNvPr id="216" name="n_1mainValue【橋りょう・トンネル】&#10;一人当たり有形固定資産（償却資産）額"/>
        <xdr:cNvSpPr txBox="1"/>
      </xdr:nvSpPr>
      <xdr:spPr>
        <a:xfrm>
          <a:off x="9327095" y="1024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117827</xdr:rowOff>
    </xdr:from>
    <xdr:ext cx="599010" cy="259045"/>
    <xdr:sp macro="" textlink="">
      <xdr:nvSpPr>
        <xdr:cNvPr id="217" name="n_2mainValue【橋りょう・トンネル】&#10;一人当たり有形固定資産（償却資産）額"/>
        <xdr:cNvSpPr txBox="1"/>
      </xdr:nvSpPr>
      <xdr:spPr>
        <a:xfrm>
          <a:off x="8450795" y="1057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8" name="テキスト ボックス 22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9" name="直線コネクタ 22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0" name="テキスト ボックス 22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1" name="直線コネクタ 23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2" name="テキスト ボックス 23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3" name="直線コネクタ 23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4" name="テキスト ボックス 23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5" name="直線コネクタ 23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6" name="テキスト ボックス 23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7" name="直線コネクタ 23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8" name="テキスト ボックス 23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97537</xdr:rowOff>
    </xdr:to>
    <xdr:cxnSp macro="">
      <xdr:nvCxnSpPr>
        <xdr:cNvPr id="240" name="直線コネクタ 239"/>
        <xdr:cNvCxnSpPr/>
      </xdr:nvCxnSpPr>
      <xdr:spPr>
        <a:xfrm flipV="1">
          <a:off x="4634865" y="13422630"/>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101364</xdr:rowOff>
    </xdr:from>
    <xdr:ext cx="405111" cy="259045"/>
    <xdr:sp macro="" textlink="">
      <xdr:nvSpPr>
        <xdr:cNvPr id="241" name="【公営住宅】&#10;有形固定資産減価償却率最小値テキスト"/>
        <xdr:cNvSpPr txBox="1"/>
      </xdr:nvSpPr>
      <xdr:spPr>
        <a:xfrm>
          <a:off x="4673600" y="1484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97537</xdr:rowOff>
    </xdr:from>
    <xdr:to>
      <xdr:col>24</xdr:col>
      <xdr:colOff>152400</xdr:colOff>
      <xdr:row>86</xdr:row>
      <xdr:rowOff>97537</xdr:rowOff>
    </xdr:to>
    <xdr:cxnSp macro="">
      <xdr:nvCxnSpPr>
        <xdr:cNvPr id="242" name="直線コネクタ 241"/>
        <xdr:cNvCxnSpPr/>
      </xdr:nvCxnSpPr>
      <xdr:spPr>
        <a:xfrm>
          <a:off x="4546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43"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44" name="直線コネクタ 243"/>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91457</xdr:rowOff>
    </xdr:from>
    <xdr:ext cx="405111" cy="259045"/>
    <xdr:sp macro="" textlink="">
      <xdr:nvSpPr>
        <xdr:cNvPr id="245" name="【公営住宅】&#10;有形固定資産減価償却率平均値テキスト"/>
        <xdr:cNvSpPr txBox="1"/>
      </xdr:nvSpPr>
      <xdr:spPr>
        <a:xfrm>
          <a:off x="4673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113030</xdr:rowOff>
    </xdr:from>
    <xdr:to>
      <xdr:col>24</xdr:col>
      <xdr:colOff>114300</xdr:colOff>
      <xdr:row>83</xdr:row>
      <xdr:rowOff>43180</xdr:rowOff>
    </xdr:to>
    <xdr:sp macro="" textlink="">
      <xdr:nvSpPr>
        <xdr:cNvPr id="246" name="フローチャート: 判断 245"/>
        <xdr:cNvSpPr/>
      </xdr:nvSpPr>
      <xdr:spPr>
        <a:xfrm>
          <a:off x="4584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117602</xdr:rowOff>
    </xdr:from>
    <xdr:to>
      <xdr:col>20</xdr:col>
      <xdr:colOff>38100</xdr:colOff>
      <xdr:row>83</xdr:row>
      <xdr:rowOff>47752</xdr:rowOff>
    </xdr:to>
    <xdr:sp macro="" textlink="">
      <xdr:nvSpPr>
        <xdr:cNvPr id="247" name="フローチャート: 判断 246"/>
        <xdr:cNvSpPr/>
      </xdr:nvSpPr>
      <xdr:spPr>
        <a:xfrm>
          <a:off x="3746500" y="1417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69596</xdr:rowOff>
    </xdr:from>
    <xdr:to>
      <xdr:col>15</xdr:col>
      <xdr:colOff>101600</xdr:colOff>
      <xdr:row>82</xdr:row>
      <xdr:rowOff>171196</xdr:rowOff>
    </xdr:to>
    <xdr:sp macro="" textlink="">
      <xdr:nvSpPr>
        <xdr:cNvPr id="248" name="フローチャート: 判断 247"/>
        <xdr:cNvSpPr/>
      </xdr:nvSpPr>
      <xdr:spPr>
        <a:xfrm>
          <a:off x="2857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122174</xdr:rowOff>
    </xdr:from>
    <xdr:to>
      <xdr:col>24</xdr:col>
      <xdr:colOff>114300</xdr:colOff>
      <xdr:row>80</xdr:row>
      <xdr:rowOff>52324</xdr:rowOff>
    </xdr:to>
    <xdr:sp macro="" textlink="">
      <xdr:nvSpPr>
        <xdr:cNvPr id="254" name="楕円 253"/>
        <xdr:cNvSpPr/>
      </xdr:nvSpPr>
      <xdr:spPr>
        <a:xfrm>
          <a:off x="4584700" y="1366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145051</xdr:rowOff>
    </xdr:from>
    <xdr:ext cx="405111" cy="259045"/>
    <xdr:sp macro="" textlink="">
      <xdr:nvSpPr>
        <xdr:cNvPr id="255" name="【公営住宅】&#10;有形固定資産減価償却率該当値テキスト"/>
        <xdr:cNvSpPr txBox="1"/>
      </xdr:nvSpPr>
      <xdr:spPr>
        <a:xfrm>
          <a:off x="4673600" y="135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165608</xdr:rowOff>
    </xdr:from>
    <xdr:to>
      <xdr:col>20</xdr:col>
      <xdr:colOff>38100</xdr:colOff>
      <xdr:row>80</xdr:row>
      <xdr:rowOff>95758</xdr:rowOff>
    </xdr:to>
    <xdr:sp macro="" textlink="">
      <xdr:nvSpPr>
        <xdr:cNvPr id="256" name="楕円 255"/>
        <xdr:cNvSpPr/>
      </xdr:nvSpPr>
      <xdr:spPr>
        <a:xfrm>
          <a:off x="3746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xdr:rowOff>
    </xdr:from>
    <xdr:to>
      <xdr:col>24</xdr:col>
      <xdr:colOff>63500</xdr:colOff>
      <xdr:row>80</xdr:row>
      <xdr:rowOff>44958</xdr:rowOff>
    </xdr:to>
    <xdr:cxnSp macro="">
      <xdr:nvCxnSpPr>
        <xdr:cNvPr id="257" name="直線コネクタ 256"/>
        <xdr:cNvCxnSpPr/>
      </xdr:nvCxnSpPr>
      <xdr:spPr>
        <a:xfrm flipV="1">
          <a:off x="3797300" y="13717524"/>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37592</xdr:rowOff>
    </xdr:from>
    <xdr:to>
      <xdr:col>15</xdr:col>
      <xdr:colOff>101600</xdr:colOff>
      <xdr:row>80</xdr:row>
      <xdr:rowOff>139192</xdr:rowOff>
    </xdr:to>
    <xdr:sp macro="" textlink="">
      <xdr:nvSpPr>
        <xdr:cNvPr id="258" name="楕円 257"/>
        <xdr:cNvSpPr/>
      </xdr:nvSpPr>
      <xdr:spPr>
        <a:xfrm>
          <a:off x="2857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44958</xdr:rowOff>
    </xdr:from>
    <xdr:to>
      <xdr:col>19</xdr:col>
      <xdr:colOff>177800</xdr:colOff>
      <xdr:row>80</xdr:row>
      <xdr:rowOff>88392</xdr:rowOff>
    </xdr:to>
    <xdr:cxnSp macro="">
      <xdr:nvCxnSpPr>
        <xdr:cNvPr id="259" name="直線コネクタ 258"/>
        <xdr:cNvCxnSpPr/>
      </xdr:nvCxnSpPr>
      <xdr:spPr>
        <a:xfrm flipV="1">
          <a:off x="2908300" y="1376095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38879</xdr:rowOff>
    </xdr:from>
    <xdr:ext cx="405111" cy="259045"/>
    <xdr:sp macro="" textlink="">
      <xdr:nvSpPr>
        <xdr:cNvPr id="260" name="n_1aveValue【公営住宅】&#10;有形固定資産減価償却率"/>
        <xdr:cNvSpPr txBox="1"/>
      </xdr:nvSpPr>
      <xdr:spPr>
        <a:xfrm>
          <a:off x="35820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162323</xdr:rowOff>
    </xdr:from>
    <xdr:ext cx="405111" cy="259045"/>
    <xdr:sp macro="" textlink="">
      <xdr:nvSpPr>
        <xdr:cNvPr id="261" name="n_2aveValue【公営住宅】&#10;有形固定資産減価償却率"/>
        <xdr:cNvSpPr txBox="1"/>
      </xdr:nvSpPr>
      <xdr:spPr>
        <a:xfrm>
          <a:off x="27057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112285</xdr:rowOff>
    </xdr:from>
    <xdr:ext cx="405111" cy="259045"/>
    <xdr:sp macro="" textlink="">
      <xdr:nvSpPr>
        <xdr:cNvPr id="262" name="n_1mainValue【公営住宅】&#10;有形固定資産減価償却率"/>
        <xdr:cNvSpPr txBox="1"/>
      </xdr:nvSpPr>
      <xdr:spPr>
        <a:xfrm>
          <a:off x="3582044"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155719</xdr:rowOff>
    </xdr:from>
    <xdr:ext cx="405111" cy="259045"/>
    <xdr:sp macro="" textlink="">
      <xdr:nvSpPr>
        <xdr:cNvPr id="263" name="n_2mainValue【公営住宅】&#10;有形固定資産減価償却率"/>
        <xdr:cNvSpPr txBox="1"/>
      </xdr:nvSpPr>
      <xdr:spPr>
        <a:xfrm>
          <a:off x="27057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4" name="直線コネクタ 27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5" name="テキスト ボックス 27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6" name="直線コネクタ 27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7" name="テキスト ボックス 27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8" name="直線コネクタ 27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9" name="テキスト ボックス 27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0" name="直線コネクタ 27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1" name="テキスト ボックス 28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2" name="直線コネクタ 28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3" name="テキスト ボックス 28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4" name="直線コネクタ 28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5" name="テキスト ボックス 284"/>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109945</xdr:rowOff>
    </xdr:from>
    <xdr:to>
      <xdr:col>54</xdr:col>
      <xdr:colOff>189865</xdr:colOff>
      <xdr:row>86</xdr:row>
      <xdr:rowOff>138520</xdr:rowOff>
    </xdr:to>
    <xdr:cxnSp macro="">
      <xdr:nvCxnSpPr>
        <xdr:cNvPr id="289" name="直線コネクタ 288"/>
        <xdr:cNvCxnSpPr/>
      </xdr:nvCxnSpPr>
      <xdr:spPr>
        <a:xfrm flipV="1">
          <a:off x="10476865" y="13311595"/>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142347</xdr:rowOff>
    </xdr:from>
    <xdr:ext cx="469744" cy="259045"/>
    <xdr:sp macro="" textlink="">
      <xdr:nvSpPr>
        <xdr:cNvPr id="290" name="【公営住宅】&#10;一人当たり面積最小値テキスト"/>
        <xdr:cNvSpPr txBox="1"/>
      </xdr:nvSpPr>
      <xdr:spPr>
        <a:xfrm>
          <a:off x="10515600" y="1488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138520</xdr:rowOff>
    </xdr:from>
    <xdr:to>
      <xdr:col>55</xdr:col>
      <xdr:colOff>88900</xdr:colOff>
      <xdr:row>86</xdr:row>
      <xdr:rowOff>138520</xdr:rowOff>
    </xdr:to>
    <xdr:cxnSp macro="">
      <xdr:nvCxnSpPr>
        <xdr:cNvPr id="291" name="直線コネクタ 290"/>
        <xdr:cNvCxnSpPr/>
      </xdr:nvCxnSpPr>
      <xdr:spPr>
        <a:xfrm>
          <a:off x="10388600" y="1488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56622</xdr:rowOff>
    </xdr:from>
    <xdr:ext cx="469744" cy="259045"/>
    <xdr:sp macro="" textlink="">
      <xdr:nvSpPr>
        <xdr:cNvPr id="292" name="【公営住宅】&#10;一人当たり面積最大値テキスト"/>
        <xdr:cNvSpPr txBox="1"/>
      </xdr:nvSpPr>
      <xdr:spPr>
        <a:xfrm>
          <a:off x="10515600" y="1308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109945</xdr:rowOff>
    </xdr:from>
    <xdr:to>
      <xdr:col>55</xdr:col>
      <xdr:colOff>88900</xdr:colOff>
      <xdr:row>77</xdr:row>
      <xdr:rowOff>109945</xdr:rowOff>
    </xdr:to>
    <xdr:cxnSp macro="">
      <xdr:nvCxnSpPr>
        <xdr:cNvPr id="293" name="直線コネクタ 292"/>
        <xdr:cNvCxnSpPr/>
      </xdr:nvCxnSpPr>
      <xdr:spPr>
        <a:xfrm>
          <a:off x="10388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12137</xdr:rowOff>
    </xdr:from>
    <xdr:ext cx="469744" cy="259045"/>
    <xdr:sp macro="" textlink="">
      <xdr:nvSpPr>
        <xdr:cNvPr id="294" name="【公営住宅】&#10;一人当たり面積平均値テキスト"/>
        <xdr:cNvSpPr txBox="1"/>
      </xdr:nvSpPr>
      <xdr:spPr>
        <a:xfrm>
          <a:off x="10515600" y="14413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160710</xdr:rowOff>
    </xdr:from>
    <xdr:to>
      <xdr:col>55</xdr:col>
      <xdr:colOff>50800</xdr:colOff>
      <xdr:row>85</xdr:row>
      <xdr:rowOff>90860</xdr:rowOff>
    </xdr:to>
    <xdr:sp macro="" textlink="">
      <xdr:nvSpPr>
        <xdr:cNvPr id="295" name="フローチャート: 判断 294"/>
        <xdr:cNvSpPr/>
      </xdr:nvSpPr>
      <xdr:spPr>
        <a:xfrm>
          <a:off x="10426700" y="145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7384</xdr:rowOff>
    </xdr:from>
    <xdr:to>
      <xdr:col>50</xdr:col>
      <xdr:colOff>165100</xdr:colOff>
      <xdr:row>85</xdr:row>
      <xdr:rowOff>108984</xdr:rowOff>
    </xdr:to>
    <xdr:sp macro="" textlink="">
      <xdr:nvSpPr>
        <xdr:cNvPr id="296" name="フローチャート: 判断 295"/>
        <xdr:cNvSpPr/>
      </xdr:nvSpPr>
      <xdr:spPr>
        <a:xfrm>
          <a:off x="9588500" y="1458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690</xdr:rowOff>
    </xdr:from>
    <xdr:to>
      <xdr:col>46</xdr:col>
      <xdr:colOff>38100</xdr:colOff>
      <xdr:row>85</xdr:row>
      <xdr:rowOff>102290</xdr:rowOff>
    </xdr:to>
    <xdr:sp macro="" textlink="">
      <xdr:nvSpPr>
        <xdr:cNvPr id="297" name="フローチャート: 判断 296"/>
        <xdr:cNvSpPr/>
      </xdr:nvSpPr>
      <xdr:spPr>
        <a:xfrm>
          <a:off x="8699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160710</xdr:rowOff>
    </xdr:from>
    <xdr:to>
      <xdr:col>55</xdr:col>
      <xdr:colOff>50800</xdr:colOff>
      <xdr:row>86</xdr:row>
      <xdr:rowOff>90860</xdr:rowOff>
    </xdr:to>
    <xdr:sp macro="" textlink="">
      <xdr:nvSpPr>
        <xdr:cNvPr id="303" name="楕円 302"/>
        <xdr:cNvSpPr/>
      </xdr:nvSpPr>
      <xdr:spPr>
        <a:xfrm>
          <a:off x="10426700" y="147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75637</xdr:rowOff>
    </xdr:from>
    <xdr:ext cx="469744" cy="259045"/>
    <xdr:sp macro="" textlink="">
      <xdr:nvSpPr>
        <xdr:cNvPr id="304" name="【公営住宅】&#10;一人当たり面積該当値テキスト"/>
        <xdr:cNvSpPr txBox="1"/>
      </xdr:nvSpPr>
      <xdr:spPr>
        <a:xfrm>
          <a:off x="10515600" y="1464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157280</xdr:rowOff>
    </xdr:from>
    <xdr:to>
      <xdr:col>50</xdr:col>
      <xdr:colOff>165100</xdr:colOff>
      <xdr:row>86</xdr:row>
      <xdr:rowOff>87430</xdr:rowOff>
    </xdr:to>
    <xdr:sp macro="" textlink="">
      <xdr:nvSpPr>
        <xdr:cNvPr id="305" name="楕円 304"/>
        <xdr:cNvSpPr/>
      </xdr:nvSpPr>
      <xdr:spPr>
        <a:xfrm>
          <a:off x="9588500" y="1473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36630</xdr:rowOff>
    </xdr:from>
    <xdr:to>
      <xdr:col>55</xdr:col>
      <xdr:colOff>0</xdr:colOff>
      <xdr:row>86</xdr:row>
      <xdr:rowOff>40060</xdr:rowOff>
    </xdr:to>
    <xdr:cxnSp macro="">
      <xdr:nvCxnSpPr>
        <xdr:cNvPr id="306" name="直線コネクタ 305"/>
        <xdr:cNvCxnSpPr/>
      </xdr:nvCxnSpPr>
      <xdr:spPr>
        <a:xfrm>
          <a:off x="9639300" y="14781330"/>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156953</xdr:rowOff>
    </xdr:from>
    <xdr:to>
      <xdr:col>46</xdr:col>
      <xdr:colOff>38100</xdr:colOff>
      <xdr:row>86</xdr:row>
      <xdr:rowOff>87103</xdr:rowOff>
    </xdr:to>
    <xdr:sp macro="" textlink="">
      <xdr:nvSpPr>
        <xdr:cNvPr id="307" name="楕円 306"/>
        <xdr:cNvSpPr/>
      </xdr:nvSpPr>
      <xdr:spPr>
        <a:xfrm>
          <a:off x="8699500" y="1473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36303</xdr:rowOff>
    </xdr:from>
    <xdr:to>
      <xdr:col>50</xdr:col>
      <xdr:colOff>114300</xdr:colOff>
      <xdr:row>86</xdr:row>
      <xdr:rowOff>36630</xdr:rowOff>
    </xdr:to>
    <xdr:cxnSp macro="">
      <xdr:nvCxnSpPr>
        <xdr:cNvPr id="308" name="直線コネクタ 307"/>
        <xdr:cNvCxnSpPr/>
      </xdr:nvCxnSpPr>
      <xdr:spPr>
        <a:xfrm>
          <a:off x="8750300" y="14781003"/>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125511</xdr:rowOff>
    </xdr:from>
    <xdr:ext cx="469744" cy="259045"/>
    <xdr:sp macro="" textlink="">
      <xdr:nvSpPr>
        <xdr:cNvPr id="309" name="n_1aveValue【公営住宅】&#10;一人当たり面積"/>
        <xdr:cNvSpPr txBox="1"/>
      </xdr:nvSpPr>
      <xdr:spPr>
        <a:xfrm>
          <a:off x="9391727" y="1435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118817</xdr:rowOff>
    </xdr:from>
    <xdr:ext cx="469744" cy="259045"/>
    <xdr:sp macro="" textlink="">
      <xdr:nvSpPr>
        <xdr:cNvPr id="310" name="n_2aveValue【公営住宅】&#10;一人当たり面積"/>
        <xdr:cNvSpPr txBox="1"/>
      </xdr:nvSpPr>
      <xdr:spPr>
        <a:xfrm>
          <a:off x="85154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78557</xdr:rowOff>
    </xdr:from>
    <xdr:ext cx="469744" cy="259045"/>
    <xdr:sp macro="" textlink="">
      <xdr:nvSpPr>
        <xdr:cNvPr id="311" name="n_1mainValue【公営住宅】&#10;一人当たり面積"/>
        <xdr:cNvSpPr txBox="1"/>
      </xdr:nvSpPr>
      <xdr:spPr>
        <a:xfrm>
          <a:off x="9391727" y="1482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78230</xdr:rowOff>
    </xdr:from>
    <xdr:ext cx="469744" cy="259045"/>
    <xdr:sp macro="" textlink="">
      <xdr:nvSpPr>
        <xdr:cNvPr id="312" name="n_2mainValue【公営住宅】&#10;一人当たり面積"/>
        <xdr:cNvSpPr txBox="1"/>
      </xdr:nvSpPr>
      <xdr:spPr>
        <a:xfrm>
          <a:off x="8515427" y="1482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0" name="正方形/長方形 32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1" name="正方形/長方形 33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2" name="正方形/長方形 33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3" name="正方形/長方形 33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4" name="正方形/長方形 33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5" name="正方形/長方形 33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6" name="正方形/長方形 33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7" name="テキスト ボックス 33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8" name="直線コネクタ 33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9" name="テキスト ボックス 33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0" name="直線コネクタ 33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1" name="テキスト ボックス 34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2" name="直線コネクタ 34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3" name="テキスト ボックス 34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4" name="直線コネクタ 34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5" name="テキスト ボックス 34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6" name="直線コネクタ 34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7" name="テキスト ボックス 34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8" name="直線コネクタ 34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9" name="テキスト ボックス 34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0" name="直線コネクタ 3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1" name="テキスト ボックス 3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81915</xdr:rowOff>
    </xdr:to>
    <xdr:cxnSp macro="">
      <xdr:nvCxnSpPr>
        <xdr:cNvPr id="353" name="直線コネクタ 352"/>
        <xdr:cNvCxnSpPr/>
      </xdr:nvCxnSpPr>
      <xdr:spPr>
        <a:xfrm flipV="1">
          <a:off x="16318864" y="5715000"/>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85742</xdr:rowOff>
    </xdr:from>
    <xdr:ext cx="405111" cy="259045"/>
    <xdr:sp macro="" textlink="">
      <xdr:nvSpPr>
        <xdr:cNvPr id="354" name="【認定こども園・幼稚園・保育所】&#10;有形固定資産減価償却率最小値テキスト"/>
        <xdr:cNvSpPr txBox="1"/>
      </xdr:nvSpPr>
      <xdr:spPr>
        <a:xfrm>
          <a:off x="16357600" y="711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81915</xdr:rowOff>
    </xdr:from>
    <xdr:to>
      <xdr:col>86</xdr:col>
      <xdr:colOff>25400</xdr:colOff>
      <xdr:row>41</xdr:row>
      <xdr:rowOff>81915</xdr:rowOff>
    </xdr:to>
    <xdr:cxnSp macro="">
      <xdr:nvCxnSpPr>
        <xdr:cNvPr id="355" name="直線コネクタ 354"/>
        <xdr:cNvCxnSpPr/>
      </xdr:nvCxnSpPr>
      <xdr:spPr>
        <a:xfrm>
          <a:off x="16230600" y="711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56"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57" name="直線コネクタ 356"/>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58"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59" name="フローチャート: 判断 358"/>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360" name="フローチャート: 判断 359"/>
        <xdr:cNvSpPr/>
      </xdr:nvSpPr>
      <xdr:spPr>
        <a:xfrm>
          <a:off x="15430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61" name="フローチャート: 判断 360"/>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2" name="テキスト ボックス 3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3" name="テキスト ボックス 3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4" name="テキスト ボックス 3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5" name="テキスト ボックス 3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6" name="テキスト ボックス 3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6350</xdr:rowOff>
    </xdr:from>
    <xdr:to>
      <xdr:col>85</xdr:col>
      <xdr:colOff>177800</xdr:colOff>
      <xdr:row>33</xdr:row>
      <xdr:rowOff>107950</xdr:rowOff>
    </xdr:to>
    <xdr:sp macro="" textlink="">
      <xdr:nvSpPr>
        <xdr:cNvPr id="367" name="楕円 366"/>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130827</xdr:rowOff>
    </xdr:from>
    <xdr:ext cx="469744" cy="259045"/>
    <xdr:sp macro="" textlink="">
      <xdr:nvSpPr>
        <xdr:cNvPr id="368" name="【認定こども園・幼稚園・保育所】&#10;有形固定資産減価償却率該当値テキスト"/>
        <xdr:cNvSpPr txBox="1"/>
      </xdr:nvSpPr>
      <xdr:spPr>
        <a:xfrm>
          <a:off x="16357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6350</xdr:rowOff>
    </xdr:from>
    <xdr:to>
      <xdr:col>81</xdr:col>
      <xdr:colOff>101600</xdr:colOff>
      <xdr:row>33</xdr:row>
      <xdr:rowOff>107950</xdr:rowOff>
    </xdr:to>
    <xdr:sp macro="" textlink="">
      <xdr:nvSpPr>
        <xdr:cNvPr id="369" name="楕円 368"/>
        <xdr:cNvSpPr/>
      </xdr:nvSpPr>
      <xdr:spPr>
        <a:xfrm>
          <a:off x="15430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57150</xdr:rowOff>
    </xdr:from>
    <xdr:to>
      <xdr:col>85</xdr:col>
      <xdr:colOff>127000</xdr:colOff>
      <xdr:row>33</xdr:row>
      <xdr:rowOff>57150</xdr:rowOff>
    </xdr:to>
    <xdr:cxnSp macro="">
      <xdr:nvCxnSpPr>
        <xdr:cNvPr id="370" name="直線コネクタ 369"/>
        <xdr:cNvCxnSpPr/>
      </xdr:nvCxnSpPr>
      <xdr:spPr>
        <a:xfrm>
          <a:off x="15481300" y="571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6350</xdr:rowOff>
    </xdr:from>
    <xdr:to>
      <xdr:col>76</xdr:col>
      <xdr:colOff>165100</xdr:colOff>
      <xdr:row>33</xdr:row>
      <xdr:rowOff>107950</xdr:rowOff>
    </xdr:to>
    <xdr:sp macro="" textlink="">
      <xdr:nvSpPr>
        <xdr:cNvPr id="371" name="楕円 370"/>
        <xdr:cNvSpPr/>
      </xdr:nvSpPr>
      <xdr:spPr>
        <a:xfrm>
          <a:off x="145415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57150</xdr:rowOff>
    </xdr:from>
    <xdr:to>
      <xdr:col>81</xdr:col>
      <xdr:colOff>50800</xdr:colOff>
      <xdr:row>33</xdr:row>
      <xdr:rowOff>57150</xdr:rowOff>
    </xdr:to>
    <xdr:cxnSp macro="">
      <xdr:nvCxnSpPr>
        <xdr:cNvPr id="372" name="直線コネクタ 371"/>
        <xdr:cNvCxnSpPr/>
      </xdr:nvCxnSpPr>
      <xdr:spPr>
        <a:xfrm>
          <a:off x="14592300" y="571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373" name="n_1aveValue【認定こども園・幼稚園・保育所】&#10;有形固定資産減価償却率"/>
        <xdr:cNvSpPr txBox="1"/>
      </xdr:nvSpPr>
      <xdr:spPr>
        <a:xfrm>
          <a:off x="152660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374" name="n_2aveValue【認定こども園・幼稚園・保育所】&#10;有形固定資産減価償却率"/>
        <xdr:cNvSpPr txBox="1"/>
      </xdr:nvSpPr>
      <xdr:spPr>
        <a:xfrm>
          <a:off x="14389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31</xdr:row>
      <xdr:rowOff>124477</xdr:rowOff>
    </xdr:from>
    <xdr:ext cx="469744" cy="259045"/>
    <xdr:sp macro="" textlink="">
      <xdr:nvSpPr>
        <xdr:cNvPr id="375" name="n_1mainValue【認定こども園・幼稚園・保育所】&#10;有形固定資産減価償却率"/>
        <xdr:cNvSpPr txBox="1"/>
      </xdr:nvSpPr>
      <xdr:spPr>
        <a:xfrm>
          <a:off x="152337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31</xdr:row>
      <xdr:rowOff>124477</xdr:rowOff>
    </xdr:from>
    <xdr:ext cx="469744" cy="259045"/>
    <xdr:sp macro="" textlink="">
      <xdr:nvSpPr>
        <xdr:cNvPr id="376" name="n_2mainValue【認定こども園・幼稚園・保育所】&#10;有形固定資産減価償却率"/>
        <xdr:cNvSpPr txBox="1"/>
      </xdr:nvSpPr>
      <xdr:spPr>
        <a:xfrm>
          <a:off x="14357427" y="54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7" name="正方形/長方形 37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8" name="正方形/長方形 37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9" name="正方形/長方形 37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0" name="正方形/長方形 37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1" name="正方形/長方形 38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2" name="正方形/長方形 38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3" name="正方形/長方形 38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4" name="正方形/長方形 38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5" name="テキスト ボックス 38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6" name="直線コネクタ 38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7" name="直線コネクタ 38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8" name="テキスト ボックス 38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9" name="直線コネクタ 38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90" name="テキスト ボックス 38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91" name="直線コネクタ 39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92" name="テキスト ボックス 39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93" name="直線コネクタ 39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94" name="テキスト ボックス 39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5" name="直線コネクタ 3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6" name="テキスト ボックス 39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69342</xdr:rowOff>
    </xdr:from>
    <xdr:to>
      <xdr:col>116</xdr:col>
      <xdr:colOff>62864</xdr:colOff>
      <xdr:row>41</xdr:row>
      <xdr:rowOff>76200</xdr:rowOff>
    </xdr:to>
    <xdr:cxnSp macro="">
      <xdr:nvCxnSpPr>
        <xdr:cNvPr id="398" name="直線コネクタ 397"/>
        <xdr:cNvCxnSpPr/>
      </xdr:nvCxnSpPr>
      <xdr:spPr>
        <a:xfrm flipV="1">
          <a:off x="22160864" y="589864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80027</xdr:rowOff>
    </xdr:from>
    <xdr:ext cx="469744" cy="259045"/>
    <xdr:sp macro="" textlink="">
      <xdr:nvSpPr>
        <xdr:cNvPr id="399" name="【認定こども園・幼稚園・保育所】&#10;一人当たり面積最小値テキスト"/>
        <xdr:cNvSpPr txBox="1"/>
      </xdr:nvSpPr>
      <xdr:spPr>
        <a:xfrm>
          <a:off x="22199600"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76200</xdr:rowOff>
    </xdr:from>
    <xdr:to>
      <xdr:col>116</xdr:col>
      <xdr:colOff>152400</xdr:colOff>
      <xdr:row>41</xdr:row>
      <xdr:rowOff>76200</xdr:rowOff>
    </xdr:to>
    <xdr:cxnSp macro="">
      <xdr:nvCxnSpPr>
        <xdr:cNvPr id="400" name="直線コネクタ 399"/>
        <xdr:cNvCxnSpPr/>
      </xdr:nvCxnSpPr>
      <xdr:spPr>
        <a:xfrm>
          <a:off x="22072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16019</xdr:rowOff>
    </xdr:from>
    <xdr:ext cx="469744" cy="259045"/>
    <xdr:sp macro="" textlink="">
      <xdr:nvSpPr>
        <xdr:cNvPr id="401" name="【認定こども園・幼稚園・保育所】&#10;一人当たり面積最大値テキスト"/>
        <xdr:cNvSpPr txBox="1"/>
      </xdr:nvSpPr>
      <xdr:spPr>
        <a:xfrm>
          <a:off x="22199600" y="567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69342</xdr:rowOff>
    </xdr:from>
    <xdr:to>
      <xdr:col>116</xdr:col>
      <xdr:colOff>152400</xdr:colOff>
      <xdr:row>34</xdr:row>
      <xdr:rowOff>69342</xdr:rowOff>
    </xdr:to>
    <xdr:cxnSp macro="">
      <xdr:nvCxnSpPr>
        <xdr:cNvPr id="402" name="直線コネクタ 401"/>
        <xdr:cNvCxnSpPr/>
      </xdr:nvCxnSpPr>
      <xdr:spPr>
        <a:xfrm>
          <a:off x="22072600" y="589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169435</xdr:rowOff>
    </xdr:from>
    <xdr:ext cx="469744" cy="259045"/>
    <xdr:sp macro="" textlink="">
      <xdr:nvSpPr>
        <xdr:cNvPr id="403" name="【認定こども園・幼稚園・保育所】&#10;一人当たり面積平均値テキスト"/>
        <xdr:cNvSpPr txBox="1"/>
      </xdr:nvSpPr>
      <xdr:spPr>
        <a:xfrm>
          <a:off x="22199600" y="63416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146558</xdr:rowOff>
    </xdr:from>
    <xdr:to>
      <xdr:col>116</xdr:col>
      <xdr:colOff>114300</xdr:colOff>
      <xdr:row>38</xdr:row>
      <xdr:rowOff>76708</xdr:rowOff>
    </xdr:to>
    <xdr:sp macro="" textlink="">
      <xdr:nvSpPr>
        <xdr:cNvPr id="404" name="フローチャート: 判断 403"/>
        <xdr:cNvSpPr/>
      </xdr:nvSpPr>
      <xdr:spPr>
        <a:xfrm>
          <a:off x="221107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39116</xdr:rowOff>
    </xdr:from>
    <xdr:to>
      <xdr:col>112</xdr:col>
      <xdr:colOff>38100</xdr:colOff>
      <xdr:row>38</xdr:row>
      <xdr:rowOff>140716</xdr:rowOff>
    </xdr:to>
    <xdr:sp macro="" textlink="">
      <xdr:nvSpPr>
        <xdr:cNvPr id="405" name="フローチャート: 判断 404"/>
        <xdr:cNvSpPr/>
      </xdr:nvSpPr>
      <xdr:spPr>
        <a:xfrm>
          <a:off x="21272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64262</xdr:rowOff>
    </xdr:from>
    <xdr:to>
      <xdr:col>107</xdr:col>
      <xdr:colOff>101600</xdr:colOff>
      <xdr:row>38</xdr:row>
      <xdr:rowOff>165862</xdr:rowOff>
    </xdr:to>
    <xdr:sp macro="" textlink="">
      <xdr:nvSpPr>
        <xdr:cNvPr id="406" name="フローチャート: 判断 405"/>
        <xdr:cNvSpPr/>
      </xdr:nvSpPr>
      <xdr:spPr>
        <a:xfrm>
          <a:off x="20383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7" name="テキスト ボックス 40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8" name="テキスト ボックス 40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9" name="テキスト ボックス 40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0" name="テキスト ボックス 40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1" name="テキスト ボックス 41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137414</xdr:rowOff>
    </xdr:from>
    <xdr:to>
      <xdr:col>116</xdr:col>
      <xdr:colOff>114300</xdr:colOff>
      <xdr:row>41</xdr:row>
      <xdr:rowOff>67564</xdr:rowOff>
    </xdr:to>
    <xdr:sp macro="" textlink="">
      <xdr:nvSpPr>
        <xdr:cNvPr id="412" name="楕円 411"/>
        <xdr:cNvSpPr/>
      </xdr:nvSpPr>
      <xdr:spPr>
        <a:xfrm>
          <a:off x="221107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52341</xdr:rowOff>
    </xdr:from>
    <xdr:ext cx="469744" cy="259045"/>
    <xdr:sp macro="" textlink="">
      <xdr:nvSpPr>
        <xdr:cNvPr id="413" name="【認定こども園・幼稚園・保育所】&#10;一人当たり面積該当値テキスト"/>
        <xdr:cNvSpPr txBox="1"/>
      </xdr:nvSpPr>
      <xdr:spPr>
        <a:xfrm>
          <a:off x="22199600" y="691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64262</xdr:rowOff>
    </xdr:from>
    <xdr:to>
      <xdr:col>112</xdr:col>
      <xdr:colOff>38100</xdr:colOff>
      <xdr:row>40</xdr:row>
      <xdr:rowOff>165862</xdr:rowOff>
    </xdr:to>
    <xdr:sp macro="" textlink="">
      <xdr:nvSpPr>
        <xdr:cNvPr id="414" name="楕円 413"/>
        <xdr:cNvSpPr/>
      </xdr:nvSpPr>
      <xdr:spPr>
        <a:xfrm>
          <a:off x="21272500" y="692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115062</xdr:rowOff>
    </xdr:from>
    <xdr:to>
      <xdr:col>116</xdr:col>
      <xdr:colOff>63500</xdr:colOff>
      <xdr:row>41</xdr:row>
      <xdr:rowOff>16764</xdr:rowOff>
    </xdr:to>
    <xdr:cxnSp macro="">
      <xdr:nvCxnSpPr>
        <xdr:cNvPr id="415" name="直線コネクタ 414"/>
        <xdr:cNvCxnSpPr/>
      </xdr:nvCxnSpPr>
      <xdr:spPr>
        <a:xfrm>
          <a:off x="21323300" y="697306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68834</xdr:rowOff>
    </xdr:from>
    <xdr:to>
      <xdr:col>107</xdr:col>
      <xdr:colOff>101600</xdr:colOff>
      <xdr:row>40</xdr:row>
      <xdr:rowOff>170434</xdr:rowOff>
    </xdr:to>
    <xdr:sp macro="" textlink="">
      <xdr:nvSpPr>
        <xdr:cNvPr id="416" name="楕円 415"/>
        <xdr:cNvSpPr/>
      </xdr:nvSpPr>
      <xdr:spPr>
        <a:xfrm>
          <a:off x="20383500" y="692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115062</xdr:rowOff>
    </xdr:from>
    <xdr:to>
      <xdr:col>111</xdr:col>
      <xdr:colOff>177800</xdr:colOff>
      <xdr:row>40</xdr:row>
      <xdr:rowOff>119634</xdr:rowOff>
    </xdr:to>
    <xdr:cxnSp macro="">
      <xdr:nvCxnSpPr>
        <xdr:cNvPr id="417" name="直線コネクタ 416"/>
        <xdr:cNvCxnSpPr/>
      </xdr:nvCxnSpPr>
      <xdr:spPr>
        <a:xfrm flipV="1">
          <a:off x="20434300" y="69730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157243</xdr:rowOff>
    </xdr:from>
    <xdr:ext cx="469744" cy="259045"/>
    <xdr:sp macro="" textlink="">
      <xdr:nvSpPr>
        <xdr:cNvPr id="418" name="n_1aveValue【認定こども園・幼稚園・保育所】&#10;一人当たり面積"/>
        <xdr:cNvSpPr txBox="1"/>
      </xdr:nvSpPr>
      <xdr:spPr>
        <a:xfrm>
          <a:off x="210757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10939</xdr:rowOff>
    </xdr:from>
    <xdr:ext cx="469744" cy="259045"/>
    <xdr:sp macro="" textlink="">
      <xdr:nvSpPr>
        <xdr:cNvPr id="419" name="n_2aveValue【認定こども園・幼稚園・保育所】&#10;一人当たり面積"/>
        <xdr:cNvSpPr txBox="1"/>
      </xdr:nvSpPr>
      <xdr:spPr>
        <a:xfrm>
          <a:off x="20199427"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156989</xdr:rowOff>
    </xdr:from>
    <xdr:ext cx="469744" cy="259045"/>
    <xdr:sp macro="" textlink="">
      <xdr:nvSpPr>
        <xdr:cNvPr id="420" name="n_1mainValue【認定こども園・幼稚園・保育所】&#10;一人当たり面積"/>
        <xdr:cNvSpPr txBox="1"/>
      </xdr:nvSpPr>
      <xdr:spPr>
        <a:xfrm>
          <a:off x="21075727" y="7014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421" name="n_2mainValue【認定こども園・幼稚園・保育所】&#10;一人当たり面積"/>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2" name="正方形/長方形 42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3" name="正方形/長方形 42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4" name="正方形/長方形 42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5" name="正方形/長方形 42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6" name="正方形/長方形 42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7" name="正方形/長方形 42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8" name="正方形/長方形 42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9" name="正方形/長方形 42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0" name="テキスト ボックス 42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1" name="直線コネクタ 43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32" name="テキスト ボックス 43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33" name="直線コネクタ 4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34" name="テキスト ボックス 43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35" name="直線コネクタ 4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36" name="テキスト ボックス 4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9" name="直線コネクタ 4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40" name="テキスト ボックス 4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41" name="直線コネクタ 4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42" name="テキスト ボックス 4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83820</xdr:rowOff>
    </xdr:from>
    <xdr:to>
      <xdr:col>85</xdr:col>
      <xdr:colOff>126364</xdr:colOff>
      <xdr:row>64</xdr:row>
      <xdr:rowOff>121920</xdr:rowOff>
    </xdr:to>
    <xdr:cxnSp macro="">
      <xdr:nvCxnSpPr>
        <xdr:cNvPr id="446" name="直線コネクタ 445"/>
        <xdr:cNvCxnSpPr/>
      </xdr:nvCxnSpPr>
      <xdr:spPr>
        <a:xfrm flipV="1">
          <a:off x="16318864" y="968502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125747</xdr:rowOff>
    </xdr:from>
    <xdr:ext cx="405111" cy="259045"/>
    <xdr:sp macro="" textlink="">
      <xdr:nvSpPr>
        <xdr:cNvPr id="447" name="【学校施設】&#10;有形固定資産減価償却率最小値テキスト"/>
        <xdr:cNvSpPr txBox="1"/>
      </xdr:nvSpPr>
      <xdr:spPr>
        <a:xfrm>
          <a:off x="16357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121920</xdr:rowOff>
    </xdr:from>
    <xdr:to>
      <xdr:col>86</xdr:col>
      <xdr:colOff>25400</xdr:colOff>
      <xdr:row>64</xdr:row>
      <xdr:rowOff>121920</xdr:rowOff>
    </xdr:to>
    <xdr:cxnSp macro="">
      <xdr:nvCxnSpPr>
        <xdr:cNvPr id="448" name="直線コネクタ 447"/>
        <xdr:cNvCxnSpPr/>
      </xdr:nvCxnSpPr>
      <xdr:spPr>
        <a:xfrm>
          <a:off x="16230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30497</xdr:rowOff>
    </xdr:from>
    <xdr:ext cx="405111" cy="259045"/>
    <xdr:sp macro="" textlink="">
      <xdr:nvSpPr>
        <xdr:cNvPr id="449" name="【学校施設】&#10;有形固定資産減価償却率最大値テキスト"/>
        <xdr:cNvSpPr txBox="1"/>
      </xdr:nvSpPr>
      <xdr:spPr>
        <a:xfrm>
          <a:off x="163576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83820</xdr:rowOff>
    </xdr:from>
    <xdr:to>
      <xdr:col>86</xdr:col>
      <xdr:colOff>25400</xdr:colOff>
      <xdr:row>56</xdr:row>
      <xdr:rowOff>83820</xdr:rowOff>
    </xdr:to>
    <xdr:cxnSp macro="">
      <xdr:nvCxnSpPr>
        <xdr:cNvPr id="450" name="直線コネクタ 449"/>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13987</xdr:rowOff>
    </xdr:from>
    <xdr:ext cx="405111" cy="259045"/>
    <xdr:sp macro="" textlink="">
      <xdr:nvSpPr>
        <xdr:cNvPr id="451" name="【学校施設】&#10;有形固定資産減価償却率平均値テキスト"/>
        <xdr:cNvSpPr txBox="1"/>
      </xdr:nvSpPr>
      <xdr:spPr>
        <a:xfrm>
          <a:off x="16357600" y="10300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452" name="フローチャート: 判断 451"/>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453" name="フローチャート: 判断 452"/>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74930</xdr:rowOff>
    </xdr:from>
    <xdr:to>
      <xdr:col>76</xdr:col>
      <xdr:colOff>165100</xdr:colOff>
      <xdr:row>62</xdr:row>
      <xdr:rowOff>5080</xdr:rowOff>
    </xdr:to>
    <xdr:sp macro="" textlink="">
      <xdr:nvSpPr>
        <xdr:cNvPr id="454" name="フローチャート: 判断 453"/>
        <xdr:cNvSpPr/>
      </xdr:nvSpPr>
      <xdr:spPr>
        <a:xfrm>
          <a:off x="14541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5" name="テキスト ボックス 45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6" name="テキスト ボックス 45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7" name="テキスト ボックス 45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8" name="テキスト ボックス 45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9" name="テキスト ボックス 45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109220</xdr:rowOff>
    </xdr:from>
    <xdr:to>
      <xdr:col>85</xdr:col>
      <xdr:colOff>177800</xdr:colOff>
      <xdr:row>64</xdr:row>
      <xdr:rowOff>39370</xdr:rowOff>
    </xdr:to>
    <xdr:sp macro="" textlink="">
      <xdr:nvSpPr>
        <xdr:cNvPr id="460" name="楕円 459"/>
        <xdr:cNvSpPr/>
      </xdr:nvSpPr>
      <xdr:spPr>
        <a:xfrm>
          <a:off x="162687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87647</xdr:rowOff>
    </xdr:from>
    <xdr:ext cx="405111" cy="259045"/>
    <xdr:sp macro="" textlink="">
      <xdr:nvSpPr>
        <xdr:cNvPr id="461" name="【学校施設】&#10;有形固定資産減価償却率該当値テキスト"/>
        <xdr:cNvSpPr txBox="1"/>
      </xdr:nvSpPr>
      <xdr:spPr>
        <a:xfrm>
          <a:off x="16357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17780</xdr:rowOff>
    </xdr:from>
    <xdr:to>
      <xdr:col>81</xdr:col>
      <xdr:colOff>101600</xdr:colOff>
      <xdr:row>64</xdr:row>
      <xdr:rowOff>119380</xdr:rowOff>
    </xdr:to>
    <xdr:sp macro="" textlink="">
      <xdr:nvSpPr>
        <xdr:cNvPr id="462" name="楕円 461"/>
        <xdr:cNvSpPr/>
      </xdr:nvSpPr>
      <xdr:spPr>
        <a:xfrm>
          <a:off x="15430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160020</xdr:rowOff>
    </xdr:from>
    <xdr:to>
      <xdr:col>85</xdr:col>
      <xdr:colOff>127000</xdr:colOff>
      <xdr:row>64</xdr:row>
      <xdr:rowOff>68580</xdr:rowOff>
    </xdr:to>
    <xdr:cxnSp macro="">
      <xdr:nvCxnSpPr>
        <xdr:cNvPr id="463" name="直線コネクタ 462"/>
        <xdr:cNvCxnSpPr/>
      </xdr:nvCxnSpPr>
      <xdr:spPr>
        <a:xfrm flipV="1">
          <a:off x="15481300" y="1096137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109220</xdr:rowOff>
    </xdr:from>
    <xdr:to>
      <xdr:col>76</xdr:col>
      <xdr:colOff>165100</xdr:colOff>
      <xdr:row>65</xdr:row>
      <xdr:rowOff>39370</xdr:rowOff>
    </xdr:to>
    <xdr:sp macro="" textlink="">
      <xdr:nvSpPr>
        <xdr:cNvPr id="464" name="楕円 463"/>
        <xdr:cNvSpPr/>
      </xdr:nvSpPr>
      <xdr:spPr>
        <a:xfrm>
          <a:off x="145415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68580</xdr:rowOff>
    </xdr:from>
    <xdr:to>
      <xdr:col>81</xdr:col>
      <xdr:colOff>50800</xdr:colOff>
      <xdr:row>64</xdr:row>
      <xdr:rowOff>160020</xdr:rowOff>
    </xdr:to>
    <xdr:cxnSp macro="">
      <xdr:nvCxnSpPr>
        <xdr:cNvPr id="465" name="直線コネクタ 464"/>
        <xdr:cNvCxnSpPr/>
      </xdr:nvCxnSpPr>
      <xdr:spPr>
        <a:xfrm flipV="1">
          <a:off x="14592300" y="11041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93997</xdr:rowOff>
    </xdr:from>
    <xdr:ext cx="405111" cy="259045"/>
    <xdr:sp macro="" textlink="">
      <xdr:nvSpPr>
        <xdr:cNvPr id="466" name="n_1aveValue【学校施設】&#10;有形固定資産減価償却率"/>
        <xdr:cNvSpPr txBox="1"/>
      </xdr:nvSpPr>
      <xdr:spPr>
        <a:xfrm>
          <a:off x="15266044" y="10209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21607</xdr:rowOff>
    </xdr:from>
    <xdr:ext cx="405111" cy="259045"/>
    <xdr:sp macro="" textlink="">
      <xdr:nvSpPr>
        <xdr:cNvPr id="467" name="n_2aveValue【学校施設】&#10;有形固定資産減価償却率"/>
        <xdr:cNvSpPr txBox="1"/>
      </xdr:nvSpPr>
      <xdr:spPr>
        <a:xfrm>
          <a:off x="14389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110507</xdr:rowOff>
    </xdr:from>
    <xdr:ext cx="405111" cy="259045"/>
    <xdr:sp macro="" textlink="">
      <xdr:nvSpPr>
        <xdr:cNvPr id="468" name="n_1mainValue【学校施設】&#10;有形固定資産減価償却率"/>
        <xdr:cNvSpPr txBox="1"/>
      </xdr:nvSpPr>
      <xdr:spPr>
        <a:xfrm>
          <a:off x="15266044" y="1108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65</xdr:row>
      <xdr:rowOff>30497</xdr:rowOff>
    </xdr:from>
    <xdr:ext cx="405111" cy="259045"/>
    <xdr:sp macro="" textlink="">
      <xdr:nvSpPr>
        <xdr:cNvPr id="469" name="n_2mainValue【学校施設】&#10;有形固定資産減価償却率"/>
        <xdr:cNvSpPr txBox="1"/>
      </xdr:nvSpPr>
      <xdr:spPr>
        <a:xfrm>
          <a:off x="14389744" y="1117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0" name="テキスト ボックス 4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141079</xdr:rowOff>
    </xdr:from>
    <xdr:to>
      <xdr:col>116</xdr:col>
      <xdr:colOff>62864</xdr:colOff>
      <xdr:row>63</xdr:row>
      <xdr:rowOff>153488</xdr:rowOff>
    </xdr:to>
    <xdr:cxnSp macro="">
      <xdr:nvCxnSpPr>
        <xdr:cNvPr id="496" name="直線コネクタ 495"/>
        <xdr:cNvCxnSpPr/>
      </xdr:nvCxnSpPr>
      <xdr:spPr>
        <a:xfrm flipV="1">
          <a:off x="22160864" y="9570829"/>
          <a:ext cx="0" cy="1384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497"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498" name="直線コネクタ 497"/>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87756</xdr:rowOff>
    </xdr:from>
    <xdr:ext cx="469744" cy="259045"/>
    <xdr:sp macro="" textlink="">
      <xdr:nvSpPr>
        <xdr:cNvPr id="499" name="【学校施設】&#10;一人当たり面積最大値テキスト"/>
        <xdr:cNvSpPr txBox="1"/>
      </xdr:nvSpPr>
      <xdr:spPr>
        <a:xfrm>
          <a:off x="22199600" y="934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141079</xdr:rowOff>
    </xdr:from>
    <xdr:to>
      <xdr:col>116</xdr:col>
      <xdr:colOff>152400</xdr:colOff>
      <xdr:row>55</xdr:row>
      <xdr:rowOff>141079</xdr:rowOff>
    </xdr:to>
    <xdr:cxnSp macro="">
      <xdr:nvCxnSpPr>
        <xdr:cNvPr id="500" name="直線コネクタ 499"/>
        <xdr:cNvCxnSpPr/>
      </xdr:nvCxnSpPr>
      <xdr:spPr>
        <a:xfrm>
          <a:off x="22072600" y="957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15184</xdr:rowOff>
    </xdr:from>
    <xdr:ext cx="469744" cy="259045"/>
    <xdr:sp macro="" textlink="">
      <xdr:nvSpPr>
        <xdr:cNvPr id="501" name="【学校施設】&#10;一人当たり面積平均値テキスト"/>
        <xdr:cNvSpPr txBox="1"/>
      </xdr:nvSpPr>
      <xdr:spPr>
        <a:xfrm>
          <a:off x="22199600" y="10302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163757</xdr:rowOff>
    </xdr:from>
    <xdr:to>
      <xdr:col>116</xdr:col>
      <xdr:colOff>114300</xdr:colOff>
      <xdr:row>61</xdr:row>
      <xdr:rowOff>93907</xdr:rowOff>
    </xdr:to>
    <xdr:sp macro="" textlink="">
      <xdr:nvSpPr>
        <xdr:cNvPr id="502" name="フローチャート: 判断 501"/>
        <xdr:cNvSpPr/>
      </xdr:nvSpPr>
      <xdr:spPr>
        <a:xfrm>
          <a:off x="22110700" y="1045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14515</xdr:rowOff>
    </xdr:from>
    <xdr:to>
      <xdr:col>112</xdr:col>
      <xdr:colOff>38100</xdr:colOff>
      <xdr:row>61</xdr:row>
      <xdr:rowOff>116115</xdr:rowOff>
    </xdr:to>
    <xdr:sp macro="" textlink="">
      <xdr:nvSpPr>
        <xdr:cNvPr id="503" name="フローチャート: 判断 502"/>
        <xdr:cNvSpPr/>
      </xdr:nvSpPr>
      <xdr:spPr>
        <a:xfrm>
          <a:off x="21272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106934</xdr:rowOff>
    </xdr:from>
    <xdr:to>
      <xdr:col>107</xdr:col>
      <xdr:colOff>101600</xdr:colOff>
      <xdr:row>61</xdr:row>
      <xdr:rowOff>37084</xdr:rowOff>
    </xdr:to>
    <xdr:sp macro="" textlink="">
      <xdr:nvSpPr>
        <xdr:cNvPr id="504" name="フローチャート: 判断 503"/>
        <xdr:cNvSpPr/>
      </xdr:nvSpPr>
      <xdr:spPr>
        <a:xfrm>
          <a:off x="20383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38027</xdr:rowOff>
    </xdr:from>
    <xdr:to>
      <xdr:col>116</xdr:col>
      <xdr:colOff>114300</xdr:colOff>
      <xdr:row>62</xdr:row>
      <xdr:rowOff>139627</xdr:rowOff>
    </xdr:to>
    <xdr:sp macro="" textlink="">
      <xdr:nvSpPr>
        <xdr:cNvPr id="510" name="楕円 509"/>
        <xdr:cNvSpPr/>
      </xdr:nvSpPr>
      <xdr:spPr>
        <a:xfrm>
          <a:off x="22110700" y="106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16454</xdr:rowOff>
    </xdr:from>
    <xdr:ext cx="469744" cy="259045"/>
    <xdr:sp macro="" textlink="">
      <xdr:nvSpPr>
        <xdr:cNvPr id="511" name="【学校施設】&#10;一人当たり面積該当値テキスト"/>
        <xdr:cNvSpPr txBox="1"/>
      </xdr:nvSpPr>
      <xdr:spPr>
        <a:xfrm>
          <a:off x="22199600" y="106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56642</xdr:rowOff>
    </xdr:from>
    <xdr:to>
      <xdr:col>112</xdr:col>
      <xdr:colOff>38100</xdr:colOff>
      <xdr:row>62</xdr:row>
      <xdr:rowOff>158242</xdr:rowOff>
    </xdr:to>
    <xdr:sp macro="" textlink="">
      <xdr:nvSpPr>
        <xdr:cNvPr id="512" name="楕円 511"/>
        <xdr:cNvSpPr/>
      </xdr:nvSpPr>
      <xdr:spPr>
        <a:xfrm>
          <a:off x="21272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88827</xdr:rowOff>
    </xdr:from>
    <xdr:to>
      <xdr:col>116</xdr:col>
      <xdr:colOff>63500</xdr:colOff>
      <xdr:row>62</xdr:row>
      <xdr:rowOff>107442</xdr:rowOff>
    </xdr:to>
    <xdr:cxnSp macro="">
      <xdr:nvCxnSpPr>
        <xdr:cNvPr id="513" name="直線コネクタ 512"/>
        <xdr:cNvCxnSpPr/>
      </xdr:nvCxnSpPr>
      <xdr:spPr>
        <a:xfrm flipV="1">
          <a:off x="21323300" y="10718727"/>
          <a:ext cx="8382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72971</xdr:rowOff>
    </xdr:from>
    <xdr:to>
      <xdr:col>107</xdr:col>
      <xdr:colOff>101600</xdr:colOff>
      <xdr:row>63</xdr:row>
      <xdr:rowOff>3121</xdr:rowOff>
    </xdr:to>
    <xdr:sp macro="" textlink="">
      <xdr:nvSpPr>
        <xdr:cNvPr id="514" name="楕円 513"/>
        <xdr:cNvSpPr/>
      </xdr:nvSpPr>
      <xdr:spPr>
        <a:xfrm>
          <a:off x="20383500" y="10702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107442</xdr:rowOff>
    </xdr:from>
    <xdr:to>
      <xdr:col>111</xdr:col>
      <xdr:colOff>177800</xdr:colOff>
      <xdr:row>62</xdr:row>
      <xdr:rowOff>123771</xdr:rowOff>
    </xdr:to>
    <xdr:cxnSp macro="">
      <xdr:nvCxnSpPr>
        <xdr:cNvPr id="515" name="直線コネクタ 514"/>
        <xdr:cNvCxnSpPr/>
      </xdr:nvCxnSpPr>
      <xdr:spPr>
        <a:xfrm flipV="1">
          <a:off x="20434300" y="10737342"/>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132642</xdr:rowOff>
    </xdr:from>
    <xdr:ext cx="469744" cy="259045"/>
    <xdr:sp macro="" textlink="">
      <xdr:nvSpPr>
        <xdr:cNvPr id="516" name="n_1aveValue【学校施設】&#10;一人当たり面積"/>
        <xdr:cNvSpPr txBox="1"/>
      </xdr:nvSpPr>
      <xdr:spPr>
        <a:xfrm>
          <a:off x="21075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53611</xdr:rowOff>
    </xdr:from>
    <xdr:ext cx="469744" cy="259045"/>
    <xdr:sp macro="" textlink="">
      <xdr:nvSpPr>
        <xdr:cNvPr id="517" name="n_2aveValue【学校施設】&#10;一人当たり面積"/>
        <xdr:cNvSpPr txBox="1"/>
      </xdr:nvSpPr>
      <xdr:spPr>
        <a:xfrm>
          <a:off x="20199427" y="10169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149369</xdr:rowOff>
    </xdr:from>
    <xdr:ext cx="469744" cy="259045"/>
    <xdr:sp macro="" textlink="">
      <xdr:nvSpPr>
        <xdr:cNvPr id="518" name="n_1mainValue【学校施設】&#10;一人当たり面積"/>
        <xdr:cNvSpPr txBox="1"/>
      </xdr:nvSpPr>
      <xdr:spPr>
        <a:xfrm>
          <a:off x="21075727" y="1077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165698</xdr:rowOff>
    </xdr:from>
    <xdr:ext cx="469744" cy="259045"/>
    <xdr:sp macro="" textlink="">
      <xdr:nvSpPr>
        <xdr:cNvPr id="519" name="n_2mainValue【学校施設】&#10;一人当たり面積"/>
        <xdr:cNvSpPr txBox="1"/>
      </xdr:nvSpPr>
      <xdr:spPr>
        <a:xfrm>
          <a:off x="20199427" y="1079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0" name="テキスト ボックス 529"/>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31" name="直線コネクタ 53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32" name="テキスト ボックス 53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33" name="直線コネクタ 53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34" name="テキスト ボックス 53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35" name="直線コネクタ 53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36" name="テキスト ボックス 53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37" name="直線コネクタ 53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38" name="テキスト ボックス 537"/>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9" name="直線コネクタ 53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0" name="テキスト ボックス 53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145542</xdr:rowOff>
    </xdr:to>
    <xdr:cxnSp macro="">
      <xdr:nvCxnSpPr>
        <xdr:cNvPr id="542" name="直線コネクタ 541"/>
        <xdr:cNvCxnSpPr/>
      </xdr:nvCxnSpPr>
      <xdr:spPr>
        <a:xfrm flipV="1">
          <a:off x="16318864" y="1341120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149369</xdr:rowOff>
    </xdr:from>
    <xdr:ext cx="405111" cy="259045"/>
    <xdr:sp macro="" textlink="">
      <xdr:nvSpPr>
        <xdr:cNvPr id="543" name="【児童館】&#10;有形固定資産減価償却率最小値テキスト"/>
        <xdr:cNvSpPr txBox="1"/>
      </xdr:nvSpPr>
      <xdr:spPr>
        <a:xfrm>
          <a:off x="16357600" y="1472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145542</xdr:rowOff>
    </xdr:from>
    <xdr:to>
      <xdr:col>86</xdr:col>
      <xdr:colOff>25400</xdr:colOff>
      <xdr:row>85</xdr:row>
      <xdr:rowOff>145542</xdr:rowOff>
    </xdr:to>
    <xdr:cxnSp macro="">
      <xdr:nvCxnSpPr>
        <xdr:cNvPr id="544" name="直線コネクタ 543"/>
        <xdr:cNvCxnSpPr/>
      </xdr:nvCxnSpPr>
      <xdr:spPr>
        <a:xfrm>
          <a:off x="16230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45"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6" name="直線コネクタ 545"/>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146321</xdr:rowOff>
    </xdr:from>
    <xdr:ext cx="405111" cy="259045"/>
    <xdr:sp macro="" textlink="">
      <xdr:nvSpPr>
        <xdr:cNvPr id="547" name="【児童館】&#10;有形固定資産減価償却率平均値テキスト"/>
        <xdr:cNvSpPr txBox="1"/>
      </xdr:nvSpPr>
      <xdr:spPr>
        <a:xfrm>
          <a:off x="16357600" y="14033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167894</xdr:rowOff>
    </xdr:from>
    <xdr:to>
      <xdr:col>85</xdr:col>
      <xdr:colOff>177800</xdr:colOff>
      <xdr:row>82</xdr:row>
      <xdr:rowOff>98044</xdr:rowOff>
    </xdr:to>
    <xdr:sp macro="" textlink="">
      <xdr:nvSpPr>
        <xdr:cNvPr id="548" name="フローチャート: 判断 547"/>
        <xdr:cNvSpPr/>
      </xdr:nvSpPr>
      <xdr:spPr>
        <a:xfrm>
          <a:off x="162687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35306</xdr:rowOff>
    </xdr:from>
    <xdr:to>
      <xdr:col>81</xdr:col>
      <xdr:colOff>101600</xdr:colOff>
      <xdr:row>81</xdr:row>
      <xdr:rowOff>136906</xdr:rowOff>
    </xdr:to>
    <xdr:sp macro="" textlink="">
      <xdr:nvSpPr>
        <xdr:cNvPr id="549" name="フローチャート: 判断 548"/>
        <xdr:cNvSpPr/>
      </xdr:nvSpPr>
      <xdr:spPr>
        <a:xfrm>
          <a:off x="15430500" y="1392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50" name="フローチャート: 判断 549"/>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1" name="テキスト ボックス 5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2" name="テキスト ボックス 5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3" name="テキスト ボックス 5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4" name="テキスト ボックス 5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5" name="テキスト ボックス 5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151892</xdr:rowOff>
    </xdr:from>
    <xdr:to>
      <xdr:col>85</xdr:col>
      <xdr:colOff>177800</xdr:colOff>
      <xdr:row>80</xdr:row>
      <xdr:rowOff>82042</xdr:rowOff>
    </xdr:to>
    <xdr:sp macro="" textlink="">
      <xdr:nvSpPr>
        <xdr:cNvPr id="556" name="楕円 555"/>
        <xdr:cNvSpPr/>
      </xdr:nvSpPr>
      <xdr:spPr>
        <a:xfrm>
          <a:off x="16268700" y="136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3319</xdr:rowOff>
    </xdr:from>
    <xdr:ext cx="405111" cy="259045"/>
    <xdr:sp macro="" textlink="">
      <xdr:nvSpPr>
        <xdr:cNvPr id="557" name="【児童館】&#10;有形固定資産減価償却率該当値テキスト"/>
        <xdr:cNvSpPr txBox="1"/>
      </xdr:nvSpPr>
      <xdr:spPr>
        <a:xfrm>
          <a:off x="16357600" y="1354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58165</xdr:rowOff>
    </xdr:from>
    <xdr:to>
      <xdr:col>81</xdr:col>
      <xdr:colOff>101600</xdr:colOff>
      <xdr:row>80</xdr:row>
      <xdr:rowOff>159765</xdr:rowOff>
    </xdr:to>
    <xdr:sp macro="" textlink="">
      <xdr:nvSpPr>
        <xdr:cNvPr id="558" name="楕円 557"/>
        <xdr:cNvSpPr/>
      </xdr:nvSpPr>
      <xdr:spPr>
        <a:xfrm>
          <a:off x="15430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31242</xdr:rowOff>
    </xdr:from>
    <xdr:to>
      <xdr:col>85</xdr:col>
      <xdr:colOff>127000</xdr:colOff>
      <xdr:row>80</xdr:row>
      <xdr:rowOff>108965</xdr:rowOff>
    </xdr:to>
    <xdr:cxnSp macro="">
      <xdr:nvCxnSpPr>
        <xdr:cNvPr id="559" name="直線コネクタ 558"/>
        <xdr:cNvCxnSpPr/>
      </xdr:nvCxnSpPr>
      <xdr:spPr>
        <a:xfrm flipV="1">
          <a:off x="15481300" y="13747242"/>
          <a:ext cx="838200" cy="7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135889</xdr:rowOff>
    </xdr:from>
    <xdr:to>
      <xdr:col>76</xdr:col>
      <xdr:colOff>165100</xdr:colOff>
      <xdr:row>81</xdr:row>
      <xdr:rowOff>66039</xdr:rowOff>
    </xdr:to>
    <xdr:sp macro="" textlink="">
      <xdr:nvSpPr>
        <xdr:cNvPr id="560" name="楕円 559"/>
        <xdr:cNvSpPr/>
      </xdr:nvSpPr>
      <xdr:spPr>
        <a:xfrm>
          <a:off x="14541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108965</xdr:rowOff>
    </xdr:from>
    <xdr:to>
      <xdr:col>81</xdr:col>
      <xdr:colOff>50800</xdr:colOff>
      <xdr:row>81</xdr:row>
      <xdr:rowOff>15239</xdr:rowOff>
    </xdr:to>
    <xdr:cxnSp macro="">
      <xdr:nvCxnSpPr>
        <xdr:cNvPr id="561" name="直線コネクタ 560"/>
        <xdr:cNvCxnSpPr/>
      </xdr:nvCxnSpPr>
      <xdr:spPr>
        <a:xfrm flipV="1">
          <a:off x="14592300" y="1382496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128033</xdr:rowOff>
    </xdr:from>
    <xdr:ext cx="405111" cy="259045"/>
    <xdr:sp macro="" textlink="">
      <xdr:nvSpPr>
        <xdr:cNvPr id="562" name="n_1aveValue【児童館】&#10;有形固定資産減価償却率"/>
        <xdr:cNvSpPr txBox="1"/>
      </xdr:nvSpPr>
      <xdr:spPr>
        <a:xfrm>
          <a:off x="15266044" y="1401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11447</xdr:rowOff>
    </xdr:from>
    <xdr:ext cx="405111" cy="259045"/>
    <xdr:sp macro="" textlink="">
      <xdr:nvSpPr>
        <xdr:cNvPr id="563" name="n_2aveValue【児童館】&#10;有形固定資産減価償却率"/>
        <xdr:cNvSpPr txBox="1"/>
      </xdr:nvSpPr>
      <xdr:spPr>
        <a:xfrm>
          <a:off x="14389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4842</xdr:rowOff>
    </xdr:from>
    <xdr:ext cx="405111" cy="259045"/>
    <xdr:sp macro="" textlink="">
      <xdr:nvSpPr>
        <xdr:cNvPr id="564" name="n_1mainValue【児童館】&#10;有形固定資産減価償却率"/>
        <xdr:cNvSpPr txBox="1"/>
      </xdr:nvSpPr>
      <xdr:spPr>
        <a:xfrm>
          <a:off x="15266044" y="135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82566</xdr:rowOff>
    </xdr:from>
    <xdr:ext cx="405111" cy="259045"/>
    <xdr:sp macro="" textlink="">
      <xdr:nvSpPr>
        <xdr:cNvPr id="565" name="n_2mainValue【児童館】&#10;有形固定資産減価償却率"/>
        <xdr:cNvSpPr txBox="1"/>
      </xdr:nvSpPr>
      <xdr:spPr>
        <a:xfrm>
          <a:off x="14389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6" name="正方形/長方形 56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7" name="正方形/長方形 5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8" name="正方形/長方形 5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9" name="正方形/長方形 5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0" name="正方形/長方形 5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1" name="正方形/長方形 5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2" name="正方形/長方形 5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3" name="正方形/長方形 57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4" name="テキスト ボックス 5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5" name="直線コネクタ 5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6" name="直線コネクタ 5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7" name="テキスト ボックス 5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8" name="直線コネクタ 5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9" name="テキスト ボックス 5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0" name="直線コネクタ 5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1" name="テキスト ボックス 5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2" name="直線コネクタ 5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3" name="テキスト ボックス 5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4" name="直線コネクタ 5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5" name="テキスト ボックス 5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85</xdr:row>
      <xdr:rowOff>57150</xdr:rowOff>
    </xdr:to>
    <xdr:cxnSp macro="">
      <xdr:nvCxnSpPr>
        <xdr:cNvPr id="589" name="直線コネクタ 588"/>
        <xdr:cNvCxnSpPr/>
      </xdr:nvCxnSpPr>
      <xdr:spPr>
        <a:xfrm flipV="1">
          <a:off x="22160864" y="134493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90" name="【児童館】&#10;一人当たり面積最小値テキスト"/>
        <xdr:cNvSpPr txBox="1"/>
      </xdr:nvSpPr>
      <xdr:spPr>
        <a:xfrm>
          <a:off x="22199600"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57150</xdr:rowOff>
    </xdr:from>
    <xdr:to>
      <xdr:col>116</xdr:col>
      <xdr:colOff>152400</xdr:colOff>
      <xdr:row>85</xdr:row>
      <xdr:rowOff>57150</xdr:rowOff>
    </xdr:to>
    <xdr:cxnSp macro="">
      <xdr:nvCxnSpPr>
        <xdr:cNvPr id="591" name="直線コネクタ 590"/>
        <xdr:cNvCxnSpPr/>
      </xdr:nvCxnSpPr>
      <xdr:spPr>
        <a:xfrm>
          <a:off x="22072600" y="1463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592"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593" name="直線コネクタ 59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137177</xdr:rowOff>
    </xdr:from>
    <xdr:ext cx="469744" cy="259045"/>
    <xdr:sp macro="" textlink="">
      <xdr:nvSpPr>
        <xdr:cNvPr id="594" name="【児童館】&#10;一人当たり面積平均値テキスト"/>
        <xdr:cNvSpPr txBox="1"/>
      </xdr:nvSpPr>
      <xdr:spPr>
        <a:xfrm>
          <a:off x="221996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595" name="フローチャート: 判断 594"/>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101600</xdr:rowOff>
    </xdr:from>
    <xdr:to>
      <xdr:col>112</xdr:col>
      <xdr:colOff>38100</xdr:colOff>
      <xdr:row>82</xdr:row>
      <xdr:rowOff>31750</xdr:rowOff>
    </xdr:to>
    <xdr:sp macro="" textlink="">
      <xdr:nvSpPr>
        <xdr:cNvPr id="596" name="フローチャート: 判断 595"/>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158750</xdr:rowOff>
    </xdr:from>
    <xdr:to>
      <xdr:col>107</xdr:col>
      <xdr:colOff>101600</xdr:colOff>
      <xdr:row>80</xdr:row>
      <xdr:rowOff>88900</xdr:rowOff>
    </xdr:to>
    <xdr:sp macro="" textlink="">
      <xdr:nvSpPr>
        <xdr:cNvPr id="597" name="フローチャート: 判断 596"/>
        <xdr:cNvSpPr/>
      </xdr:nvSpPr>
      <xdr:spPr>
        <a:xfrm>
          <a:off x="2038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25400</xdr:rowOff>
    </xdr:from>
    <xdr:to>
      <xdr:col>116</xdr:col>
      <xdr:colOff>114300</xdr:colOff>
      <xdr:row>78</xdr:row>
      <xdr:rowOff>127000</xdr:rowOff>
    </xdr:to>
    <xdr:sp macro="" textlink="">
      <xdr:nvSpPr>
        <xdr:cNvPr id="603" name="楕円 602"/>
        <xdr:cNvSpPr/>
      </xdr:nvSpPr>
      <xdr:spPr>
        <a:xfrm>
          <a:off x="221107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149877</xdr:rowOff>
    </xdr:from>
    <xdr:ext cx="469744" cy="259045"/>
    <xdr:sp macro="" textlink="">
      <xdr:nvSpPr>
        <xdr:cNvPr id="604" name="【児童館】&#10;一人当たり面積該当値テキスト"/>
        <xdr:cNvSpPr txBox="1"/>
      </xdr:nvSpPr>
      <xdr:spPr>
        <a:xfrm>
          <a:off x="22199600"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63500</xdr:rowOff>
    </xdr:from>
    <xdr:to>
      <xdr:col>112</xdr:col>
      <xdr:colOff>38100</xdr:colOff>
      <xdr:row>78</xdr:row>
      <xdr:rowOff>165100</xdr:rowOff>
    </xdr:to>
    <xdr:sp macro="" textlink="">
      <xdr:nvSpPr>
        <xdr:cNvPr id="605" name="楕円 604"/>
        <xdr:cNvSpPr/>
      </xdr:nvSpPr>
      <xdr:spPr>
        <a:xfrm>
          <a:off x="212725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76200</xdr:rowOff>
    </xdr:from>
    <xdr:to>
      <xdr:col>116</xdr:col>
      <xdr:colOff>63500</xdr:colOff>
      <xdr:row>78</xdr:row>
      <xdr:rowOff>114300</xdr:rowOff>
    </xdr:to>
    <xdr:cxnSp macro="">
      <xdr:nvCxnSpPr>
        <xdr:cNvPr id="606" name="直線コネクタ 605"/>
        <xdr:cNvCxnSpPr/>
      </xdr:nvCxnSpPr>
      <xdr:spPr>
        <a:xfrm flipV="1">
          <a:off x="21323300" y="13449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82550</xdr:rowOff>
    </xdr:from>
    <xdr:to>
      <xdr:col>107</xdr:col>
      <xdr:colOff>101600</xdr:colOff>
      <xdr:row>79</xdr:row>
      <xdr:rowOff>12700</xdr:rowOff>
    </xdr:to>
    <xdr:sp macro="" textlink="">
      <xdr:nvSpPr>
        <xdr:cNvPr id="607" name="楕円 606"/>
        <xdr:cNvSpPr/>
      </xdr:nvSpPr>
      <xdr:spPr>
        <a:xfrm>
          <a:off x="20383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114300</xdr:rowOff>
    </xdr:from>
    <xdr:to>
      <xdr:col>111</xdr:col>
      <xdr:colOff>177800</xdr:colOff>
      <xdr:row>78</xdr:row>
      <xdr:rowOff>133350</xdr:rowOff>
    </xdr:to>
    <xdr:cxnSp macro="">
      <xdr:nvCxnSpPr>
        <xdr:cNvPr id="608" name="直線コネクタ 607"/>
        <xdr:cNvCxnSpPr/>
      </xdr:nvCxnSpPr>
      <xdr:spPr>
        <a:xfrm flipV="1">
          <a:off x="20434300" y="13487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22877</xdr:rowOff>
    </xdr:from>
    <xdr:ext cx="469744" cy="259045"/>
    <xdr:sp macro="" textlink="">
      <xdr:nvSpPr>
        <xdr:cNvPr id="609" name="n_1aveValue【児童館】&#10;一人当たり面積"/>
        <xdr:cNvSpPr txBox="1"/>
      </xdr:nvSpPr>
      <xdr:spPr>
        <a:xfrm>
          <a:off x="21075727" y="1408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80027</xdr:rowOff>
    </xdr:from>
    <xdr:ext cx="469744" cy="259045"/>
    <xdr:sp macro="" textlink="">
      <xdr:nvSpPr>
        <xdr:cNvPr id="610" name="n_2aveValue【児童館】&#10;一人当たり面積"/>
        <xdr:cNvSpPr txBox="1"/>
      </xdr:nvSpPr>
      <xdr:spPr>
        <a:xfrm>
          <a:off x="20199427" y="1379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10177</xdr:rowOff>
    </xdr:from>
    <xdr:ext cx="469744" cy="259045"/>
    <xdr:sp macro="" textlink="">
      <xdr:nvSpPr>
        <xdr:cNvPr id="611" name="n_1mainValue【児童館】&#10;一人当たり面積"/>
        <xdr:cNvSpPr txBox="1"/>
      </xdr:nvSpPr>
      <xdr:spPr>
        <a:xfrm>
          <a:off x="21075727"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29227</xdr:rowOff>
    </xdr:from>
    <xdr:ext cx="469744" cy="259045"/>
    <xdr:sp macro="" textlink="">
      <xdr:nvSpPr>
        <xdr:cNvPr id="612" name="n_2mainValue【児童館】&#10;一人当たり面積"/>
        <xdr:cNvSpPr txBox="1"/>
      </xdr:nvSpPr>
      <xdr:spPr>
        <a:xfrm>
          <a:off x="201994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3" name="正方形/長方形 6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4" name="正方形/長方形 61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5" name="正方形/長方形 61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6" name="正方形/長方形 61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7" name="正方形/長方形 61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8" name="正方形/長方形 61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9" name="正方形/長方形 61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0" name="正方形/長方形 61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1" name="テキスト ボックス 62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2" name="直線コネクタ 62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23" name="テキスト ボックス 62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24" name="直線コネクタ 62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25" name="テキスト ボックス 62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26" name="直線コネクタ 62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27" name="テキスト ボックス 62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28" name="直線コネクタ 62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29" name="テキスト ボックス 62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0" name="直線コネクタ 62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1" name="テキスト ボックス 63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158496</xdr:rowOff>
    </xdr:to>
    <xdr:cxnSp macro="">
      <xdr:nvCxnSpPr>
        <xdr:cNvPr id="635" name="直線コネクタ 634"/>
        <xdr:cNvCxnSpPr/>
      </xdr:nvCxnSpPr>
      <xdr:spPr>
        <a:xfrm flipV="1">
          <a:off x="16318864" y="17221200"/>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36"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37" name="直線コネクタ 636"/>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638"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9" name="直線コネクタ 63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170705</xdr:rowOff>
    </xdr:from>
    <xdr:ext cx="405111" cy="259045"/>
    <xdr:sp macro="" textlink="">
      <xdr:nvSpPr>
        <xdr:cNvPr id="640" name="【公民館】&#10;有形固定資産減価償却率平均値テキスト"/>
        <xdr:cNvSpPr txBox="1"/>
      </xdr:nvSpPr>
      <xdr:spPr>
        <a:xfrm>
          <a:off x="16357600" y="18001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20828</xdr:rowOff>
    </xdr:from>
    <xdr:to>
      <xdr:col>85</xdr:col>
      <xdr:colOff>177800</xdr:colOff>
      <xdr:row>105</xdr:row>
      <xdr:rowOff>122428</xdr:rowOff>
    </xdr:to>
    <xdr:sp macro="" textlink="">
      <xdr:nvSpPr>
        <xdr:cNvPr id="641" name="フローチャート: 判断 640"/>
        <xdr:cNvSpPr/>
      </xdr:nvSpPr>
      <xdr:spPr>
        <a:xfrm>
          <a:off x="16268700" y="1802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55118</xdr:rowOff>
    </xdr:from>
    <xdr:to>
      <xdr:col>81</xdr:col>
      <xdr:colOff>101600</xdr:colOff>
      <xdr:row>105</xdr:row>
      <xdr:rowOff>156718</xdr:rowOff>
    </xdr:to>
    <xdr:sp macro="" textlink="">
      <xdr:nvSpPr>
        <xdr:cNvPr id="642" name="フローチャート: 判断 641"/>
        <xdr:cNvSpPr/>
      </xdr:nvSpPr>
      <xdr:spPr>
        <a:xfrm>
          <a:off x="15430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52832</xdr:rowOff>
    </xdr:from>
    <xdr:to>
      <xdr:col>76</xdr:col>
      <xdr:colOff>165100</xdr:colOff>
      <xdr:row>105</xdr:row>
      <xdr:rowOff>154432</xdr:rowOff>
    </xdr:to>
    <xdr:sp macro="" textlink="">
      <xdr:nvSpPr>
        <xdr:cNvPr id="643" name="フローチャート: 判断 642"/>
        <xdr:cNvSpPr/>
      </xdr:nvSpPr>
      <xdr:spPr>
        <a:xfrm>
          <a:off x="14541500" y="1805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169418</xdr:rowOff>
    </xdr:from>
    <xdr:to>
      <xdr:col>85</xdr:col>
      <xdr:colOff>177800</xdr:colOff>
      <xdr:row>102</xdr:row>
      <xdr:rowOff>99568</xdr:rowOff>
    </xdr:to>
    <xdr:sp macro="" textlink="">
      <xdr:nvSpPr>
        <xdr:cNvPr id="649" name="楕円 648"/>
        <xdr:cNvSpPr/>
      </xdr:nvSpPr>
      <xdr:spPr>
        <a:xfrm>
          <a:off x="162687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20845</xdr:rowOff>
    </xdr:from>
    <xdr:ext cx="405111" cy="259045"/>
    <xdr:sp macro="" textlink="">
      <xdr:nvSpPr>
        <xdr:cNvPr id="650" name="【公民館】&#10;有形固定資産減価償却率該当値テキスト"/>
        <xdr:cNvSpPr txBox="1"/>
      </xdr:nvSpPr>
      <xdr:spPr>
        <a:xfrm>
          <a:off x="16357600" y="173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34544</xdr:rowOff>
    </xdr:from>
    <xdr:to>
      <xdr:col>81</xdr:col>
      <xdr:colOff>101600</xdr:colOff>
      <xdr:row>102</xdr:row>
      <xdr:rowOff>136144</xdr:rowOff>
    </xdr:to>
    <xdr:sp macro="" textlink="">
      <xdr:nvSpPr>
        <xdr:cNvPr id="651" name="楕円 650"/>
        <xdr:cNvSpPr/>
      </xdr:nvSpPr>
      <xdr:spPr>
        <a:xfrm>
          <a:off x="15430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48768</xdr:rowOff>
    </xdr:from>
    <xdr:to>
      <xdr:col>85</xdr:col>
      <xdr:colOff>127000</xdr:colOff>
      <xdr:row>102</xdr:row>
      <xdr:rowOff>85344</xdr:rowOff>
    </xdr:to>
    <xdr:cxnSp macro="">
      <xdr:nvCxnSpPr>
        <xdr:cNvPr id="652" name="直線コネクタ 651"/>
        <xdr:cNvCxnSpPr/>
      </xdr:nvCxnSpPr>
      <xdr:spPr>
        <a:xfrm flipV="1">
          <a:off x="15481300" y="175366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34544</xdr:rowOff>
    </xdr:from>
    <xdr:to>
      <xdr:col>76</xdr:col>
      <xdr:colOff>165100</xdr:colOff>
      <xdr:row>102</xdr:row>
      <xdr:rowOff>136144</xdr:rowOff>
    </xdr:to>
    <xdr:sp macro="" textlink="">
      <xdr:nvSpPr>
        <xdr:cNvPr id="653" name="楕円 652"/>
        <xdr:cNvSpPr/>
      </xdr:nvSpPr>
      <xdr:spPr>
        <a:xfrm>
          <a:off x="14541500" y="1752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85344</xdr:rowOff>
    </xdr:from>
    <xdr:to>
      <xdr:col>81</xdr:col>
      <xdr:colOff>50800</xdr:colOff>
      <xdr:row>102</xdr:row>
      <xdr:rowOff>85344</xdr:rowOff>
    </xdr:to>
    <xdr:cxnSp macro="">
      <xdr:nvCxnSpPr>
        <xdr:cNvPr id="654" name="直線コネクタ 653"/>
        <xdr:cNvCxnSpPr/>
      </xdr:nvCxnSpPr>
      <xdr:spPr>
        <a:xfrm>
          <a:off x="14592300" y="175732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147845</xdr:rowOff>
    </xdr:from>
    <xdr:ext cx="405111" cy="259045"/>
    <xdr:sp macro="" textlink="">
      <xdr:nvSpPr>
        <xdr:cNvPr id="655" name="n_1aveValue【公民館】&#10;有形固定資産減価償却率"/>
        <xdr:cNvSpPr txBox="1"/>
      </xdr:nvSpPr>
      <xdr:spPr>
        <a:xfrm>
          <a:off x="15266044" y="18150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145559</xdr:rowOff>
    </xdr:from>
    <xdr:ext cx="405111" cy="259045"/>
    <xdr:sp macro="" textlink="">
      <xdr:nvSpPr>
        <xdr:cNvPr id="656" name="n_2aveValue【公民館】&#10;有形固定資産減価償却率"/>
        <xdr:cNvSpPr txBox="1"/>
      </xdr:nvSpPr>
      <xdr:spPr>
        <a:xfrm>
          <a:off x="14389744" y="1814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152671</xdr:rowOff>
    </xdr:from>
    <xdr:ext cx="405111" cy="259045"/>
    <xdr:sp macro="" textlink="">
      <xdr:nvSpPr>
        <xdr:cNvPr id="657" name="n_1mainValue【公民館】&#10;有形固定資産減価償却率"/>
        <xdr:cNvSpPr txBox="1"/>
      </xdr:nvSpPr>
      <xdr:spPr>
        <a:xfrm>
          <a:off x="15266044" y="172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152671</xdr:rowOff>
    </xdr:from>
    <xdr:ext cx="405111" cy="259045"/>
    <xdr:sp macro="" textlink="">
      <xdr:nvSpPr>
        <xdr:cNvPr id="658" name="n_2mainValue【公民館】&#10;有形固定資産減価償却率"/>
        <xdr:cNvSpPr txBox="1"/>
      </xdr:nvSpPr>
      <xdr:spPr>
        <a:xfrm>
          <a:off x="14389744" y="1729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69" name="直線コネクタ 66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0" name="テキスト ボックス 66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1" name="直線コネクタ 67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2" name="テキスト ボックス 67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3" name="直線コネクタ 67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4" name="テキスト ボックス 67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75" name="直線コネクタ 67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76" name="テキスト ボックス 67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7" name="直線コネクタ 6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78" name="テキスト ボックス 6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168097</xdr:rowOff>
    </xdr:from>
    <xdr:to>
      <xdr:col>116</xdr:col>
      <xdr:colOff>62864</xdr:colOff>
      <xdr:row>108</xdr:row>
      <xdr:rowOff>38709</xdr:rowOff>
    </xdr:to>
    <xdr:cxnSp macro="">
      <xdr:nvCxnSpPr>
        <xdr:cNvPr id="680" name="直線コネクタ 679"/>
        <xdr:cNvCxnSpPr/>
      </xdr:nvCxnSpPr>
      <xdr:spPr>
        <a:xfrm flipV="1">
          <a:off x="22160864" y="17141647"/>
          <a:ext cx="0" cy="1413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42536</xdr:rowOff>
    </xdr:from>
    <xdr:ext cx="469744" cy="259045"/>
    <xdr:sp macro="" textlink="">
      <xdr:nvSpPr>
        <xdr:cNvPr id="681" name="【公民館】&#10;一人当たり面積最小値テキスト"/>
        <xdr:cNvSpPr txBox="1"/>
      </xdr:nvSpPr>
      <xdr:spPr>
        <a:xfrm>
          <a:off x="22199600" y="185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38709</xdr:rowOff>
    </xdr:from>
    <xdr:to>
      <xdr:col>116</xdr:col>
      <xdr:colOff>152400</xdr:colOff>
      <xdr:row>108</xdr:row>
      <xdr:rowOff>38709</xdr:rowOff>
    </xdr:to>
    <xdr:cxnSp macro="">
      <xdr:nvCxnSpPr>
        <xdr:cNvPr id="682" name="直線コネクタ 681"/>
        <xdr:cNvCxnSpPr/>
      </xdr:nvCxnSpPr>
      <xdr:spPr>
        <a:xfrm>
          <a:off x="22072600" y="1855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114774</xdr:rowOff>
    </xdr:from>
    <xdr:ext cx="469744" cy="259045"/>
    <xdr:sp macro="" textlink="">
      <xdr:nvSpPr>
        <xdr:cNvPr id="683" name="【公民館】&#10;一人当たり面積最大値テキスト"/>
        <xdr:cNvSpPr txBox="1"/>
      </xdr:nvSpPr>
      <xdr:spPr>
        <a:xfrm>
          <a:off x="22199600" y="16916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168097</xdr:rowOff>
    </xdr:from>
    <xdr:to>
      <xdr:col>116</xdr:col>
      <xdr:colOff>152400</xdr:colOff>
      <xdr:row>99</xdr:row>
      <xdr:rowOff>168097</xdr:rowOff>
    </xdr:to>
    <xdr:cxnSp macro="">
      <xdr:nvCxnSpPr>
        <xdr:cNvPr id="684" name="直線コネクタ 683"/>
        <xdr:cNvCxnSpPr/>
      </xdr:nvCxnSpPr>
      <xdr:spPr>
        <a:xfrm>
          <a:off x="22072600" y="1714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26688</xdr:rowOff>
    </xdr:from>
    <xdr:ext cx="469744" cy="259045"/>
    <xdr:sp macro="" textlink="">
      <xdr:nvSpPr>
        <xdr:cNvPr id="685" name="【公民館】&#10;一人当たり面積平均値テキスト"/>
        <xdr:cNvSpPr txBox="1"/>
      </xdr:nvSpPr>
      <xdr:spPr>
        <a:xfrm>
          <a:off x="22199600" y="1820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86" name="フローチャート: 判断 685"/>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87579</xdr:rowOff>
    </xdr:from>
    <xdr:to>
      <xdr:col>112</xdr:col>
      <xdr:colOff>38100</xdr:colOff>
      <xdr:row>107</xdr:row>
      <xdr:rowOff>17729</xdr:rowOff>
    </xdr:to>
    <xdr:sp macro="" textlink="">
      <xdr:nvSpPr>
        <xdr:cNvPr id="687" name="フローチャート: 判断 686"/>
        <xdr:cNvSpPr/>
      </xdr:nvSpPr>
      <xdr:spPr>
        <a:xfrm>
          <a:off x="21272500" y="18261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67920</xdr:rowOff>
    </xdr:from>
    <xdr:to>
      <xdr:col>107</xdr:col>
      <xdr:colOff>101600</xdr:colOff>
      <xdr:row>105</xdr:row>
      <xdr:rowOff>169520</xdr:rowOff>
    </xdr:to>
    <xdr:sp macro="" textlink="">
      <xdr:nvSpPr>
        <xdr:cNvPr id="688" name="フローチャート: 判断 687"/>
        <xdr:cNvSpPr/>
      </xdr:nvSpPr>
      <xdr:spPr>
        <a:xfrm>
          <a:off x="20383500" y="180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9" name="テキスト ボックス 68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0" name="テキスト ボックス 68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1" name="テキスト ボックス 69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2" name="テキスト ボックス 69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3" name="テキスト ボックス 69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161646</xdr:rowOff>
    </xdr:from>
    <xdr:to>
      <xdr:col>116</xdr:col>
      <xdr:colOff>114300</xdr:colOff>
      <xdr:row>105</xdr:row>
      <xdr:rowOff>91796</xdr:rowOff>
    </xdr:to>
    <xdr:sp macro="" textlink="">
      <xdr:nvSpPr>
        <xdr:cNvPr id="694" name="楕円 693"/>
        <xdr:cNvSpPr/>
      </xdr:nvSpPr>
      <xdr:spPr>
        <a:xfrm>
          <a:off x="22110700" y="1799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13073</xdr:rowOff>
    </xdr:from>
    <xdr:ext cx="469744" cy="259045"/>
    <xdr:sp macro="" textlink="">
      <xdr:nvSpPr>
        <xdr:cNvPr id="695" name="【公民館】&#10;一人当たり面積該当値テキスト"/>
        <xdr:cNvSpPr txBox="1"/>
      </xdr:nvSpPr>
      <xdr:spPr>
        <a:xfrm>
          <a:off x="22199600" y="17843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2997</xdr:rowOff>
    </xdr:from>
    <xdr:to>
      <xdr:col>112</xdr:col>
      <xdr:colOff>38100</xdr:colOff>
      <xdr:row>105</xdr:row>
      <xdr:rowOff>104597</xdr:rowOff>
    </xdr:to>
    <xdr:sp macro="" textlink="">
      <xdr:nvSpPr>
        <xdr:cNvPr id="696" name="楕円 695"/>
        <xdr:cNvSpPr/>
      </xdr:nvSpPr>
      <xdr:spPr>
        <a:xfrm>
          <a:off x="21272500" y="1800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40996</xdr:rowOff>
    </xdr:from>
    <xdr:to>
      <xdr:col>116</xdr:col>
      <xdr:colOff>63500</xdr:colOff>
      <xdr:row>105</xdr:row>
      <xdr:rowOff>53797</xdr:rowOff>
    </xdr:to>
    <xdr:cxnSp macro="">
      <xdr:nvCxnSpPr>
        <xdr:cNvPr id="697" name="直線コネクタ 696"/>
        <xdr:cNvCxnSpPr/>
      </xdr:nvCxnSpPr>
      <xdr:spPr>
        <a:xfrm flipV="1">
          <a:off x="21323300" y="18043246"/>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15799</xdr:rowOff>
    </xdr:from>
    <xdr:to>
      <xdr:col>107</xdr:col>
      <xdr:colOff>101600</xdr:colOff>
      <xdr:row>105</xdr:row>
      <xdr:rowOff>117399</xdr:rowOff>
    </xdr:to>
    <xdr:sp macro="" textlink="">
      <xdr:nvSpPr>
        <xdr:cNvPr id="698" name="楕円 697"/>
        <xdr:cNvSpPr/>
      </xdr:nvSpPr>
      <xdr:spPr>
        <a:xfrm>
          <a:off x="20383500" y="1801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53797</xdr:rowOff>
    </xdr:from>
    <xdr:to>
      <xdr:col>111</xdr:col>
      <xdr:colOff>177800</xdr:colOff>
      <xdr:row>105</xdr:row>
      <xdr:rowOff>66599</xdr:rowOff>
    </xdr:to>
    <xdr:cxnSp macro="">
      <xdr:nvCxnSpPr>
        <xdr:cNvPr id="699" name="直線コネクタ 698"/>
        <xdr:cNvCxnSpPr/>
      </xdr:nvCxnSpPr>
      <xdr:spPr>
        <a:xfrm flipV="1">
          <a:off x="20434300" y="18056047"/>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8856</xdr:rowOff>
    </xdr:from>
    <xdr:ext cx="469744" cy="259045"/>
    <xdr:sp macro="" textlink="">
      <xdr:nvSpPr>
        <xdr:cNvPr id="700" name="n_1aveValue【公民館】&#10;一人当たり面積"/>
        <xdr:cNvSpPr txBox="1"/>
      </xdr:nvSpPr>
      <xdr:spPr>
        <a:xfrm>
          <a:off x="21075727" y="18354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160647</xdr:rowOff>
    </xdr:from>
    <xdr:ext cx="469744" cy="259045"/>
    <xdr:sp macro="" textlink="">
      <xdr:nvSpPr>
        <xdr:cNvPr id="701" name="n_2aveValue【公民館】&#10;一人当たり面積"/>
        <xdr:cNvSpPr txBox="1"/>
      </xdr:nvSpPr>
      <xdr:spPr>
        <a:xfrm>
          <a:off x="20199427" y="181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121124</xdr:rowOff>
    </xdr:from>
    <xdr:ext cx="469744" cy="259045"/>
    <xdr:sp macro="" textlink="">
      <xdr:nvSpPr>
        <xdr:cNvPr id="702" name="n_1mainValue【公民館】&#10;一人当たり面積"/>
        <xdr:cNvSpPr txBox="1"/>
      </xdr:nvSpPr>
      <xdr:spPr>
        <a:xfrm>
          <a:off x="21075727" y="1778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133926</xdr:rowOff>
    </xdr:from>
    <xdr:ext cx="469744" cy="259045"/>
    <xdr:sp macro="" textlink="">
      <xdr:nvSpPr>
        <xdr:cNvPr id="703" name="n_2mainValue【公民館】&#10;一人当たり面積"/>
        <xdr:cNvSpPr txBox="1"/>
      </xdr:nvSpPr>
      <xdr:spPr>
        <a:xfrm>
          <a:off x="20199427" y="1779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4" name="正方形/長方形 7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5" name="正方形/長方形 70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6" name="テキスト ボックス 70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類似団体と比較して有形固定資産減価償却費が低くなっている施設は、橋りょう・トンネル及び学校施設である。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橋りょうについては、三戸望郷大橋、熊原橋等の整備から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年未満の橋りょうが複数存在するため、類似団体平均</a:t>
          </a:r>
          <a:r>
            <a:rPr kumimoji="1" lang="en-US" altLang="ja-JP" sz="1300">
              <a:latin typeface="ＭＳ Ｐゴシック" panose="020B0600070205080204" pitchFamily="50" charset="-128"/>
              <a:ea typeface="ＭＳ Ｐゴシック" panose="020B0600070205080204" pitchFamily="50" charset="-128"/>
            </a:rPr>
            <a:t>51.3%</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24.8%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年度以降に小中一貫校校舎の大規模改修及び屋外運動場の整備が行われ、類似団体平均</a:t>
          </a:r>
          <a:r>
            <a:rPr kumimoji="1" lang="en-US" altLang="ja-JP" sz="1300">
              <a:latin typeface="ＭＳ Ｐゴシック" panose="020B0600070205080204" pitchFamily="50" charset="-128"/>
              <a:ea typeface="ＭＳ Ｐゴシック" panose="020B0600070205080204" pitchFamily="50" charset="-128"/>
            </a:rPr>
            <a:t>64.4%</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52.3%</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一方で、耐用年数を超えて使用している施設が多く存在しており、施設の計画的更新、維持管理が必要となっている。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164374</xdr:rowOff>
    </xdr:to>
    <xdr:cxnSp macro="">
      <xdr:nvCxnSpPr>
        <xdr:cNvPr id="57" name="直線コネクタ 56"/>
        <xdr:cNvCxnSpPr/>
      </xdr:nvCxnSpPr>
      <xdr:spPr>
        <a:xfrm flipV="1">
          <a:off x="4634865" y="5660572"/>
          <a:ext cx="0" cy="1533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168201</xdr:rowOff>
    </xdr:from>
    <xdr:ext cx="340478" cy="259045"/>
    <xdr:sp macro="" textlink="">
      <xdr:nvSpPr>
        <xdr:cNvPr id="58" name="【図書館】&#10;有形固定資産減価償却率最小値テキスト"/>
        <xdr:cNvSpPr txBox="1"/>
      </xdr:nvSpPr>
      <xdr:spPr>
        <a:xfrm>
          <a:off x="4673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164374</xdr:rowOff>
    </xdr:from>
    <xdr:to>
      <xdr:col>24</xdr:col>
      <xdr:colOff>152400</xdr:colOff>
      <xdr:row>41</xdr:row>
      <xdr:rowOff>164374</xdr:rowOff>
    </xdr:to>
    <xdr:cxnSp macro="">
      <xdr:nvCxnSpPr>
        <xdr:cNvPr id="59" name="直線コネクタ 58"/>
        <xdr:cNvCxnSpPr/>
      </xdr:nvCxnSpPr>
      <xdr:spPr>
        <a:xfrm>
          <a:off x="4546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124658</xdr:rowOff>
    </xdr:from>
    <xdr:ext cx="405111" cy="259045"/>
    <xdr:sp macro="" textlink="">
      <xdr:nvSpPr>
        <xdr:cNvPr id="62" name="【図書館】&#10;有形固定資産減価償却率平均値テキスト"/>
        <xdr:cNvSpPr txBox="1"/>
      </xdr:nvSpPr>
      <xdr:spPr>
        <a:xfrm>
          <a:off x="4673600" y="646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146231</xdr:rowOff>
    </xdr:from>
    <xdr:to>
      <xdr:col>24</xdr:col>
      <xdr:colOff>114300</xdr:colOff>
      <xdr:row>38</xdr:row>
      <xdr:rowOff>76381</xdr:rowOff>
    </xdr:to>
    <xdr:sp macro="" textlink="">
      <xdr:nvSpPr>
        <xdr:cNvPr id="63" name="フローチャート: 判断 62"/>
        <xdr:cNvSpPr/>
      </xdr:nvSpPr>
      <xdr:spPr>
        <a:xfrm>
          <a:off x="45847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152763</xdr:rowOff>
    </xdr:from>
    <xdr:to>
      <xdr:col>20</xdr:col>
      <xdr:colOff>38100</xdr:colOff>
      <xdr:row>38</xdr:row>
      <xdr:rowOff>82913</xdr:rowOff>
    </xdr:to>
    <xdr:sp macro="" textlink="">
      <xdr:nvSpPr>
        <xdr:cNvPr id="64" name="フローチャート: 判断 63"/>
        <xdr:cNvSpPr/>
      </xdr:nvSpPr>
      <xdr:spPr>
        <a:xfrm>
          <a:off x="3746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7438</xdr:rowOff>
    </xdr:from>
    <xdr:to>
      <xdr:col>15</xdr:col>
      <xdr:colOff>101600</xdr:colOff>
      <xdr:row>38</xdr:row>
      <xdr:rowOff>109038</xdr:rowOff>
    </xdr:to>
    <xdr:sp macro="" textlink="">
      <xdr:nvSpPr>
        <xdr:cNvPr id="65" name="フローチャート: 判断 64"/>
        <xdr:cNvSpPr/>
      </xdr:nvSpPr>
      <xdr:spPr>
        <a:xfrm>
          <a:off x="2857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72753</xdr:rowOff>
    </xdr:from>
    <xdr:to>
      <xdr:col>24</xdr:col>
      <xdr:colOff>114300</xdr:colOff>
      <xdr:row>36</xdr:row>
      <xdr:rowOff>2903</xdr:rowOff>
    </xdr:to>
    <xdr:sp macro="" textlink="">
      <xdr:nvSpPr>
        <xdr:cNvPr id="71" name="楕円 70"/>
        <xdr:cNvSpPr/>
      </xdr:nvSpPr>
      <xdr:spPr>
        <a:xfrm>
          <a:off x="45847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95630</xdr:rowOff>
    </xdr:from>
    <xdr:ext cx="405111" cy="259045"/>
    <xdr:sp macro="" textlink="">
      <xdr:nvSpPr>
        <xdr:cNvPr id="72" name="【図書館】&#10;有形固定資産減価償却率該当値テキスト"/>
        <xdr:cNvSpPr txBox="1"/>
      </xdr:nvSpPr>
      <xdr:spPr>
        <a:xfrm>
          <a:off x="4673600" y="5924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54792</xdr:rowOff>
    </xdr:from>
    <xdr:to>
      <xdr:col>20</xdr:col>
      <xdr:colOff>38100</xdr:colOff>
      <xdr:row>35</xdr:row>
      <xdr:rowOff>156392</xdr:rowOff>
    </xdr:to>
    <xdr:sp macro="" textlink="">
      <xdr:nvSpPr>
        <xdr:cNvPr id="73" name="楕円 72"/>
        <xdr:cNvSpPr/>
      </xdr:nvSpPr>
      <xdr:spPr>
        <a:xfrm>
          <a:off x="3746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105592</xdr:rowOff>
    </xdr:from>
    <xdr:to>
      <xdr:col>24</xdr:col>
      <xdr:colOff>63500</xdr:colOff>
      <xdr:row>35</xdr:row>
      <xdr:rowOff>123553</xdr:rowOff>
    </xdr:to>
    <xdr:cxnSp macro="">
      <xdr:nvCxnSpPr>
        <xdr:cNvPr id="74" name="直線コネクタ 73"/>
        <xdr:cNvCxnSpPr/>
      </xdr:nvCxnSpPr>
      <xdr:spPr>
        <a:xfrm>
          <a:off x="3797300" y="6106342"/>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87449</xdr:rowOff>
    </xdr:from>
    <xdr:to>
      <xdr:col>15</xdr:col>
      <xdr:colOff>101600</xdr:colOff>
      <xdr:row>36</xdr:row>
      <xdr:rowOff>17599</xdr:rowOff>
    </xdr:to>
    <xdr:sp macro="" textlink="">
      <xdr:nvSpPr>
        <xdr:cNvPr id="75" name="楕円 74"/>
        <xdr:cNvSpPr/>
      </xdr:nvSpPr>
      <xdr:spPr>
        <a:xfrm>
          <a:off x="2857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105592</xdr:rowOff>
    </xdr:from>
    <xdr:to>
      <xdr:col>19</xdr:col>
      <xdr:colOff>177800</xdr:colOff>
      <xdr:row>35</xdr:row>
      <xdr:rowOff>138249</xdr:rowOff>
    </xdr:to>
    <xdr:cxnSp macro="">
      <xdr:nvCxnSpPr>
        <xdr:cNvPr id="76" name="直線コネクタ 75"/>
        <xdr:cNvCxnSpPr/>
      </xdr:nvCxnSpPr>
      <xdr:spPr>
        <a:xfrm flipV="1">
          <a:off x="2908300" y="61063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74040</xdr:rowOff>
    </xdr:from>
    <xdr:ext cx="405111" cy="259045"/>
    <xdr:sp macro="" textlink="">
      <xdr:nvSpPr>
        <xdr:cNvPr id="77" name="n_1aveValue【図書館】&#10;有形固定資産減価償却率"/>
        <xdr:cNvSpPr txBox="1"/>
      </xdr:nvSpPr>
      <xdr:spPr>
        <a:xfrm>
          <a:off x="3582044" y="658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100165</xdr:rowOff>
    </xdr:from>
    <xdr:ext cx="405111" cy="259045"/>
    <xdr:sp macro="" textlink="">
      <xdr:nvSpPr>
        <xdr:cNvPr id="78" name="n_2aveValue【図書館】&#10;有形固定資産減価償却率"/>
        <xdr:cNvSpPr txBox="1"/>
      </xdr:nvSpPr>
      <xdr:spPr>
        <a:xfrm>
          <a:off x="2705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1469</xdr:rowOff>
    </xdr:from>
    <xdr:ext cx="405111" cy="259045"/>
    <xdr:sp macro="" textlink="">
      <xdr:nvSpPr>
        <xdr:cNvPr id="79" name="n_1mainValue【図書館】&#10;有形固定資産減価償却率"/>
        <xdr:cNvSpPr txBox="1"/>
      </xdr:nvSpPr>
      <xdr:spPr>
        <a:xfrm>
          <a:off x="35820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34126</xdr:rowOff>
    </xdr:from>
    <xdr:ext cx="405111" cy="259045"/>
    <xdr:sp macro="" textlink="">
      <xdr:nvSpPr>
        <xdr:cNvPr id="80" name="n_2mainValue【図書館】&#10;有形固定資産減価償却率"/>
        <xdr:cNvSpPr txBox="1"/>
      </xdr:nvSpPr>
      <xdr:spPr>
        <a:xfrm>
          <a:off x="2705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126492</xdr:rowOff>
    </xdr:from>
    <xdr:to>
      <xdr:col>54</xdr:col>
      <xdr:colOff>189865</xdr:colOff>
      <xdr:row>40</xdr:row>
      <xdr:rowOff>163068</xdr:rowOff>
    </xdr:to>
    <xdr:cxnSp macro="">
      <xdr:nvCxnSpPr>
        <xdr:cNvPr id="102" name="直線コネクタ 101"/>
        <xdr:cNvCxnSpPr/>
      </xdr:nvCxnSpPr>
      <xdr:spPr>
        <a:xfrm flipV="1">
          <a:off x="10476865" y="5955792"/>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166895</xdr:rowOff>
    </xdr:from>
    <xdr:ext cx="469744" cy="259045"/>
    <xdr:sp macro="" textlink="">
      <xdr:nvSpPr>
        <xdr:cNvPr id="103" name="【図書館】&#10;一人当たり面積最小値テキスト"/>
        <xdr:cNvSpPr txBox="1"/>
      </xdr:nvSpPr>
      <xdr:spPr>
        <a:xfrm>
          <a:off x="10515600" y="70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163068</xdr:rowOff>
    </xdr:from>
    <xdr:to>
      <xdr:col>55</xdr:col>
      <xdr:colOff>88900</xdr:colOff>
      <xdr:row>40</xdr:row>
      <xdr:rowOff>163068</xdr:rowOff>
    </xdr:to>
    <xdr:cxnSp macro="">
      <xdr:nvCxnSpPr>
        <xdr:cNvPr id="104" name="直線コネクタ 103"/>
        <xdr:cNvCxnSpPr/>
      </xdr:nvCxnSpPr>
      <xdr:spPr>
        <a:xfrm>
          <a:off x="10388600" y="702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73169</xdr:rowOff>
    </xdr:from>
    <xdr:ext cx="469744" cy="259045"/>
    <xdr:sp macro="" textlink="">
      <xdr:nvSpPr>
        <xdr:cNvPr id="105" name="【図書館】&#10;一人当たり面積最大値テキスト"/>
        <xdr:cNvSpPr txBox="1"/>
      </xdr:nvSpPr>
      <xdr:spPr>
        <a:xfrm>
          <a:off x="10515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126492</xdr:rowOff>
    </xdr:from>
    <xdr:to>
      <xdr:col>55</xdr:col>
      <xdr:colOff>88900</xdr:colOff>
      <xdr:row>34</xdr:row>
      <xdr:rowOff>126492</xdr:rowOff>
    </xdr:to>
    <xdr:cxnSp macro="">
      <xdr:nvCxnSpPr>
        <xdr:cNvPr id="106" name="直線コネクタ 105"/>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98569</xdr:rowOff>
    </xdr:from>
    <xdr:ext cx="469744" cy="259045"/>
    <xdr:sp macro="" textlink="">
      <xdr:nvSpPr>
        <xdr:cNvPr id="107" name="【図書館】&#10;一人当たり面積平均値テキスト"/>
        <xdr:cNvSpPr txBox="1"/>
      </xdr:nvSpPr>
      <xdr:spPr>
        <a:xfrm>
          <a:off x="10515600" y="644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08" name="フローチャート: 判断 107"/>
        <xdr:cNvSpPr/>
      </xdr:nvSpPr>
      <xdr:spPr>
        <a:xfrm>
          <a:off x="10426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09" name="フローチャート: 判断 108"/>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10" name="フローチャート: 判断 109"/>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75692</xdr:rowOff>
    </xdr:from>
    <xdr:to>
      <xdr:col>55</xdr:col>
      <xdr:colOff>50800</xdr:colOff>
      <xdr:row>39</xdr:row>
      <xdr:rowOff>5842</xdr:rowOff>
    </xdr:to>
    <xdr:sp macro="" textlink="">
      <xdr:nvSpPr>
        <xdr:cNvPr id="116" name="楕円 115"/>
        <xdr:cNvSpPr/>
      </xdr:nvSpPr>
      <xdr:spPr>
        <a:xfrm>
          <a:off x="10426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54119</xdr:rowOff>
    </xdr:from>
    <xdr:ext cx="469744" cy="259045"/>
    <xdr:sp macro="" textlink="">
      <xdr:nvSpPr>
        <xdr:cNvPr id="117" name="【図書館】&#10;一人当たり面積該当値テキスト"/>
        <xdr:cNvSpPr txBox="1"/>
      </xdr:nvSpPr>
      <xdr:spPr>
        <a:xfrm>
          <a:off x="10515600" y="656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84836</xdr:rowOff>
    </xdr:from>
    <xdr:to>
      <xdr:col>50</xdr:col>
      <xdr:colOff>165100</xdr:colOff>
      <xdr:row>39</xdr:row>
      <xdr:rowOff>14986</xdr:rowOff>
    </xdr:to>
    <xdr:sp macro="" textlink="">
      <xdr:nvSpPr>
        <xdr:cNvPr id="118" name="楕円 117"/>
        <xdr:cNvSpPr/>
      </xdr:nvSpPr>
      <xdr:spPr>
        <a:xfrm>
          <a:off x="9588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126492</xdr:rowOff>
    </xdr:from>
    <xdr:to>
      <xdr:col>55</xdr:col>
      <xdr:colOff>0</xdr:colOff>
      <xdr:row>38</xdr:row>
      <xdr:rowOff>135636</xdr:rowOff>
    </xdr:to>
    <xdr:cxnSp macro="">
      <xdr:nvCxnSpPr>
        <xdr:cNvPr id="119" name="直線コネクタ 118"/>
        <xdr:cNvCxnSpPr/>
      </xdr:nvCxnSpPr>
      <xdr:spPr>
        <a:xfrm flipV="1">
          <a:off x="9639300" y="66415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98552</xdr:rowOff>
    </xdr:from>
    <xdr:to>
      <xdr:col>46</xdr:col>
      <xdr:colOff>38100</xdr:colOff>
      <xdr:row>39</xdr:row>
      <xdr:rowOff>28702</xdr:rowOff>
    </xdr:to>
    <xdr:sp macro="" textlink="">
      <xdr:nvSpPr>
        <xdr:cNvPr id="120" name="楕円 119"/>
        <xdr:cNvSpPr/>
      </xdr:nvSpPr>
      <xdr:spPr>
        <a:xfrm>
          <a:off x="8699500" y="66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135636</xdr:rowOff>
    </xdr:from>
    <xdr:to>
      <xdr:col>50</xdr:col>
      <xdr:colOff>114300</xdr:colOff>
      <xdr:row>38</xdr:row>
      <xdr:rowOff>149352</xdr:rowOff>
    </xdr:to>
    <xdr:cxnSp macro="">
      <xdr:nvCxnSpPr>
        <xdr:cNvPr id="121" name="直線コネクタ 120"/>
        <xdr:cNvCxnSpPr/>
      </xdr:nvCxnSpPr>
      <xdr:spPr>
        <a:xfrm flipV="1">
          <a:off x="8750300" y="66507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22" name="n_1aveValue【図書館】&#10;一人当たり面積"/>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83837</xdr:rowOff>
    </xdr:from>
    <xdr:ext cx="469744" cy="259045"/>
    <xdr:sp macro="" textlink="">
      <xdr:nvSpPr>
        <xdr:cNvPr id="123" name="n_2aveValue【図書館】&#10;一人当たり面積"/>
        <xdr:cNvSpPr txBox="1"/>
      </xdr:nvSpPr>
      <xdr:spPr>
        <a:xfrm>
          <a:off x="8515427"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31513</xdr:rowOff>
    </xdr:from>
    <xdr:ext cx="469744" cy="259045"/>
    <xdr:sp macro="" textlink="">
      <xdr:nvSpPr>
        <xdr:cNvPr id="124" name="n_1mainValue【図書館】&#10;一人当たり面積"/>
        <xdr:cNvSpPr txBox="1"/>
      </xdr:nvSpPr>
      <xdr:spPr>
        <a:xfrm>
          <a:off x="93917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45229</xdr:rowOff>
    </xdr:from>
    <xdr:ext cx="469744" cy="259045"/>
    <xdr:sp macro="" textlink="">
      <xdr:nvSpPr>
        <xdr:cNvPr id="125" name="n_2mainValue【図書館】&#10;一人当たり面積"/>
        <xdr:cNvSpPr txBox="1"/>
      </xdr:nvSpPr>
      <xdr:spPr>
        <a:xfrm>
          <a:off x="8515427" y="638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6" name="テキスト ボックス 13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4" name="テキスト ボックス 143"/>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63</xdr:row>
      <xdr:rowOff>27432</xdr:rowOff>
    </xdr:to>
    <xdr:cxnSp macro="">
      <xdr:nvCxnSpPr>
        <xdr:cNvPr id="148" name="直線コネクタ 147"/>
        <xdr:cNvCxnSpPr/>
      </xdr:nvCxnSpPr>
      <xdr:spPr>
        <a:xfrm flipV="1">
          <a:off x="4634865" y="960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31259</xdr:rowOff>
    </xdr:from>
    <xdr:ext cx="405111" cy="259045"/>
    <xdr:sp macro="" textlink="">
      <xdr:nvSpPr>
        <xdr:cNvPr id="149" name="【体育館・プール】&#10;有形固定資産減価償却率最小値テキスト"/>
        <xdr:cNvSpPr txBox="1"/>
      </xdr:nvSpPr>
      <xdr:spPr>
        <a:xfrm>
          <a:off x="4673600" y="1083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27432</xdr:rowOff>
    </xdr:from>
    <xdr:to>
      <xdr:col>24</xdr:col>
      <xdr:colOff>152400</xdr:colOff>
      <xdr:row>63</xdr:row>
      <xdr:rowOff>27432</xdr:rowOff>
    </xdr:to>
    <xdr:cxnSp macro="">
      <xdr:nvCxnSpPr>
        <xdr:cNvPr id="150" name="直線コネクタ 149"/>
        <xdr:cNvCxnSpPr/>
      </xdr:nvCxnSpPr>
      <xdr:spPr>
        <a:xfrm>
          <a:off x="4546600" y="1082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1"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2" name="直線コネクタ 151"/>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53" name="【体育館・プール】&#10;有形固定資産減価償却率平均値テキスト"/>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54" name="フローチャート: 判断 153"/>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113792</xdr:rowOff>
    </xdr:from>
    <xdr:to>
      <xdr:col>20</xdr:col>
      <xdr:colOff>38100</xdr:colOff>
      <xdr:row>60</xdr:row>
      <xdr:rowOff>43942</xdr:rowOff>
    </xdr:to>
    <xdr:sp macro="" textlink="">
      <xdr:nvSpPr>
        <xdr:cNvPr id="155" name="フローチャート: 判断 154"/>
        <xdr:cNvSpPr/>
      </xdr:nvSpPr>
      <xdr:spPr>
        <a:xfrm>
          <a:off x="3746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56" name="フローチャート: 判断 155"/>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122936</xdr:rowOff>
    </xdr:from>
    <xdr:to>
      <xdr:col>24</xdr:col>
      <xdr:colOff>114300</xdr:colOff>
      <xdr:row>63</xdr:row>
      <xdr:rowOff>53086</xdr:rowOff>
    </xdr:to>
    <xdr:sp macro="" textlink="">
      <xdr:nvSpPr>
        <xdr:cNvPr id="162" name="楕円 161"/>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37863</xdr:rowOff>
    </xdr:from>
    <xdr:ext cx="405111" cy="259045"/>
    <xdr:sp macro="" textlink="">
      <xdr:nvSpPr>
        <xdr:cNvPr id="163" name="【体育館・プール】&#10;有形固定資産減価償却率該当値テキスト"/>
        <xdr:cNvSpPr txBox="1"/>
      </xdr:nvSpPr>
      <xdr:spPr>
        <a:xfrm>
          <a:off x="4673600" y="106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4064</xdr:rowOff>
    </xdr:from>
    <xdr:to>
      <xdr:col>20</xdr:col>
      <xdr:colOff>38100</xdr:colOff>
      <xdr:row>63</xdr:row>
      <xdr:rowOff>105664</xdr:rowOff>
    </xdr:to>
    <xdr:sp macro="" textlink="">
      <xdr:nvSpPr>
        <xdr:cNvPr id="164" name="楕円 163"/>
        <xdr:cNvSpPr/>
      </xdr:nvSpPr>
      <xdr:spPr>
        <a:xfrm>
          <a:off x="3746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xdr:rowOff>
    </xdr:from>
    <xdr:to>
      <xdr:col>24</xdr:col>
      <xdr:colOff>63500</xdr:colOff>
      <xdr:row>63</xdr:row>
      <xdr:rowOff>54864</xdr:rowOff>
    </xdr:to>
    <xdr:cxnSp macro="">
      <xdr:nvCxnSpPr>
        <xdr:cNvPr id="165" name="直線コネクタ 164"/>
        <xdr:cNvCxnSpPr/>
      </xdr:nvCxnSpPr>
      <xdr:spPr>
        <a:xfrm flipV="1">
          <a:off x="3797300" y="10803636"/>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56642</xdr:rowOff>
    </xdr:from>
    <xdr:to>
      <xdr:col>15</xdr:col>
      <xdr:colOff>101600</xdr:colOff>
      <xdr:row>63</xdr:row>
      <xdr:rowOff>158242</xdr:rowOff>
    </xdr:to>
    <xdr:sp macro="" textlink="">
      <xdr:nvSpPr>
        <xdr:cNvPr id="166" name="楕円 165"/>
        <xdr:cNvSpPr/>
      </xdr:nvSpPr>
      <xdr:spPr>
        <a:xfrm>
          <a:off x="28575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54864</xdr:rowOff>
    </xdr:from>
    <xdr:to>
      <xdr:col>19</xdr:col>
      <xdr:colOff>177800</xdr:colOff>
      <xdr:row>63</xdr:row>
      <xdr:rowOff>107442</xdr:rowOff>
    </xdr:to>
    <xdr:cxnSp macro="">
      <xdr:nvCxnSpPr>
        <xdr:cNvPr id="167" name="直線コネクタ 166"/>
        <xdr:cNvCxnSpPr/>
      </xdr:nvCxnSpPr>
      <xdr:spPr>
        <a:xfrm flipV="1">
          <a:off x="2908300" y="10856214"/>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60469</xdr:rowOff>
    </xdr:from>
    <xdr:ext cx="405111" cy="259045"/>
    <xdr:sp macro="" textlink="">
      <xdr:nvSpPr>
        <xdr:cNvPr id="168" name="n_1aveValue【体育館・プール】&#10;有形固定資産減価償却率"/>
        <xdr:cNvSpPr txBox="1"/>
      </xdr:nvSpPr>
      <xdr:spPr>
        <a:xfrm>
          <a:off x="3582044" y="10004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69" name="n_2aveValue【体育館・プール】&#10;有形固定資産減価償却率"/>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96791</xdr:rowOff>
    </xdr:from>
    <xdr:ext cx="405111" cy="259045"/>
    <xdr:sp macro="" textlink="">
      <xdr:nvSpPr>
        <xdr:cNvPr id="170" name="n_1mainValue【体育館・プール】&#10;有形固定資産減価償却率"/>
        <xdr:cNvSpPr txBox="1"/>
      </xdr:nvSpPr>
      <xdr:spPr>
        <a:xfrm>
          <a:off x="3582044" y="1089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149369</xdr:rowOff>
    </xdr:from>
    <xdr:ext cx="405111" cy="259045"/>
    <xdr:sp macro="" textlink="">
      <xdr:nvSpPr>
        <xdr:cNvPr id="171" name="n_2mainValue【体育館・プール】&#10;有形固定資産減価償却率"/>
        <xdr:cNvSpPr txBox="1"/>
      </xdr:nvSpPr>
      <xdr:spPr>
        <a:xfrm>
          <a:off x="2705744" y="1095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106680</xdr:rowOff>
    </xdr:from>
    <xdr:to>
      <xdr:col>54</xdr:col>
      <xdr:colOff>189865</xdr:colOff>
      <xdr:row>64</xdr:row>
      <xdr:rowOff>73914</xdr:rowOff>
    </xdr:to>
    <xdr:cxnSp macro="">
      <xdr:nvCxnSpPr>
        <xdr:cNvPr id="195" name="直線コネクタ 194"/>
        <xdr:cNvCxnSpPr/>
      </xdr:nvCxnSpPr>
      <xdr:spPr>
        <a:xfrm flipV="1">
          <a:off x="10476865" y="9536430"/>
          <a:ext cx="0" cy="1510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77741</xdr:rowOff>
    </xdr:from>
    <xdr:ext cx="469744" cy="259045"/>
    <xdr:sp macro="" textlink="">
      <xdr:nvSpPr>
        <xdr:cNvPr id="196" name="【体育館・プール】&#10;一人当たり面積最小値テキスト"/>
        <xdr:cNvSpPr txBox="1"/>
      </xdr:nvSpPr>
      <xdr:spPr>
        <a:xfrm>
          <a:off x="10515600" y="1105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73914</xdr:rowOff>
    </xdr:from>
    <xdr:to>
      <xdr:col>55</xdr:col>
      <xdr:colOff>88900</xdr:colOff>
      <xdr:row>64</xdr:row>
      <xdr:rowOff>73914</xdr:rowOff>
    </xdr:to>
    <xdr:cxnSp macro="">
      <xdr:nvCxnSpPr>
        <xdr:cNvPr id="197" name="直線コネクタ 196"/>
        <xdr:cNvCxnSpPr/>
      </xdr:nvCxnSpPr>
      <xdr:spPr>
        <a:xfrm>
          <a:off x="10388600" y="1104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53357</xdr:rowOff>
    </xdr:from>
    <xdr:ext cx="469744" cy="259045"/>
    <xdr:sp macro="" textlink="">
      <xdr:nvSpPr>
        <xdr:cNvPr id="198" name="【体育館・プール】&#10;一人当たり面積最大値テキスト"/>
        <xdr:cNvSpPr txBox="1"/>
      </xdr:nvSpPr>
      <xdr:spPr>
        <a:xfrm>
          <a:off x="10515600" y="931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106680</xdr:rowOff>
    </xdr:from>
    <xdr:to>
      <xdr:col>55</xdr:col>
      <xdr:colOff>88900</xdr:colOff>
      <xdr:row>55</xdr:row>
      <xdr:rowOff>106680</xdr:rowOff>
    </xdr:to>
    <xdr:cxnSp macro="">
      <xdr:nvCxnSpPr>
        <xdr:cNvPr id="199" name="直線コネクタ 198"/>
        <xdr:cNvCxnSpPr/>
      </xdr:nvCxnSpPr>
      <xdr:spPr>
        <a:xfrm>
          <a:off x="10388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271</xdr:rowOff>
    </xdr:from>
    <xdr:ext cx="469744" cy="259045"/>
    <xdr:sp macro="" textlink="">
      <xdr:nvSpPr>
        <xdr:cNvPr id="200" name="【体育館・プール】&#10;一人当たり面積平均値テキスト"/>
        <xdr:cNvSpPr txBox="1"/>
      </xdr:nvSpPr>
      <xdr:spPr>
        <a:xfrm>
          <a:off x="10515600" y="10458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148844</xdr:rowOff>
    </xdr:from>
    <xdr:to>
      <xdr:col>55</xdr:col>
      <xdr:colOff>50800</xdr:colOff>
      <xdr:row>62</xdr:row>
      <xdr:rowOff>78994</xdr:rowOff>
    </xdr:to>
    <xdr:sp macro="" textlink="">
      <xdr:nvSpPr>
        <xdr:cNvPr id="201" name="フローチャート: 判断 200"/>
        <xdr:cNvSpPr/>
      </xdr:nvSpPr>
      <xdr:spPr>
        <a:xfrm>
          <a:off x="10426700" y="1060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23876</xdr:rowOff>
    </xdr:from>
    <xdr:to>
      <xdr:col>50</xdr:col>
      <xdr:colOff>165100</xdr:colOff>
      <xdr:row>62</xdr:row>
      <xdr:rowOff>125476</xdr:rowOff>
    </xdr:to>
    <xdr:sp macro="" textlink="">
      <xdr:nvSpPr>
        <xdr:cNvPr id="202" name="フローチャート: 判断 201"/>
        <xdr:cNvSpPr/>
      </xdr:nvSpPr>
      <xdr:spPr>
        <a:xfrm>
          <a:off x="9588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26162</xdr:rowOff>
    </xdr:from>
    <xdr:to>
      <xdr:col>46</xdr:col>
      <xdr:colOff>38100</xdr:colOff>
      <xdr:row>62</xdr:row>
      <xdr:rowOff>127762</xdr:rowOff>
    </xdr:to>
    <xdr:sp macro="" textlink="">
      <xdr:nvSpPr>
        <xdr:cNvPr id="203" name="フローチャート: 判断 202"/>
        <xdr:cNvSpPr/>
      </xdr:nvSpPr>
      <xdr:spPr>
        <a:xfrm>
          <a:off x="8699500" y="106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xdr:rowOff>
    </xdr:from>
    <xdr:to>
      <xdr:col>55</xdr:col>
      <xdr:colOff>50800</xdr:colOff>
      <xdr:row>62</xdr:row>
      <xdr:rowOff>104140</xdr:rowOff>
    </xdr:to>
    <xdr:sp macro="" textlink="">
      <xdr:nvSpPr>
        <xdr:cNvPr id="209" name="楕円 208"/>
        <xdr:cNvSpPr/>
      </xdr:nvSpPr>
      <xdr:spPr>
        <a:xfrm>
          <a:off x="10426700" y="106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152417</xdr:rowOff>
    </xdr:from>
    <xdr:ext cx="469744" cy="259045"/>
    <xdr:sp macro="" textlink="">
      <xdr:nvSpPr>
        <xdr:cNvPr id="210" name="【体育館・プール】&#10;一人当たり面積該当値テキスト"/>
        <xdr:cNvSpPr txBox="1"/>
      </xdr:nvSpPr>
      <xdr:spPr>
        <a:xfrm>
          <a:off x="10515600" y="1061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xdr:rowOff>
    </xdr:from>
    <xdr:to>
      <xdr:col>50</xdr:col>
      <xdr:colOff>165100</xdr:colOff>
      <xdr:row>62</xdr:row>
      <xdr:rowOff>113284</xdr:rowOff>
    </xdr:to>
    <xdr:sp macro="" textlink="">
      <xdr:nvSpPr>
        <xdr:cNvPr id="211" name="楕円 210"/>
        <xdr:cNvSpPr/>
      </xdr:nvSpPr>
      <xdr:spPr>
        <a:xfrm>
          <a:off x="9588500" y="1064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53340</xdr:rowOff>
    </xdr:from>
    <xdr:to>
      <xdr:col>55</xdr:col>
      <xdr:colOff>0</xdr:colOff>
      <xdr:row>62</xdr:row>
      <xdr:rowOff>62484</xdr:rowOff>
    </xdr:to>
    <xdr:cxnSp macro="">
      <xdr:nvCxnSpPr>
        <xdr:cNvPr id="212" name="直線コネクタ 211"/>
        <xdr:cNvCxnSpPr/>
      </xdr:nvCxnSpPr>
      <xdr:spPr>
        <a:xfrm flipV="1">
          <a:off x="9639300" y="106832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20066</xdr:rowOff>
    </xdr:from>
    <xdr:to>
      <xdr:col>46</xdr:col>
      <xdr:colOff>38100</xdr:colOff>
      <xdr:row>62</xdr:row>
      <xdr:rowOff>121666</xdr:rowOff>
    </xdr:to>
    <xdr:sp macro="" textlink="">
      <xdr:nvSpPr>
        <xdr:cNvPr id="213" name="楕円 212"/>
        <xdr:cNvSpPr/>
      </xdr:nvSpPr>
      <xdr:spPr>
        <a:xfrm>
          <a:off x="8699500" y="1064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62484</xdr:rowOff>
    </xdr:from>
    <xdr:to>
      <xdr:col>50</xdr:col>
      <xdr:colOff>114300</xdr:colOff>
      <xdr:row>62</xdr:row>
      <xdr:rowOff>70866</xdr:rowOff>
    </xdr:to>
    <xdr:cxnSp macro="">
      <xdr:nvCxnSpPr>
        <xdr:cNvPr id="214" name="直線コネクタ 213"/>
        <xdr:cNvCxnSpPr/>
      </xdr:nvCxnSpPr>
      <xdr:spPr>
        <a:xfrm flipV="1">
          <a:off x="8750300" y="1069238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116603</xdr:rowOff>
    </xdr:from>
    <xdr:ext cx="469744" cy="259045"/>
    <xdr:sp macro="" textlink="">
      <xdr:nvSpPr>
        <xdr:cNvPr id="215" name="n_1aveValue【体育館・プール】&#10;一人当たり面積"/>
        <xdr:cNvSpPr txBox="1"/>
      </xdr:nvSpPr>
      <xdr:spPr>
        <a:xfrm>
          <a:off x="9391727" y="1074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118889</xdr:rowOff>
    </xdr:from>
    <xdr:ext cx="469744" cy="259045"/>
    <xdr:sp macro="" textlink="">
      <xdr:nvSpPr>
        <xdr:cNvPr id="216" name="n_2aveValue【体育館・プール】&#10;一人当たり面積"/>
        <xdr:cNvSpPr txBox="1"/>
      </xdr:nvSpPr>
      <xdr:spPr>
        <a:xfrm>
          <a:off x="8515427" y="1074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129811</xdr:rowOff>
    </xdr:from>
    <xdr:ext cx="469744" cy="259045"/>
    <xdr:sp macro="" textlink="">
      <xdr:nvSpPr>
        <xdr:cNvPr id="217" name="n_1mainValue【体育館・プール】&#10;一人当たり面積"/>
        <xdr:cNvSpPr txBox="1"/>
      </xdr:nvSpPr>
      <xdr:spPr>
        <a:xfrm>
          <a:off x="9391727" y="1041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138193</xdr:rowOff>
    </xdr:from>
    <xdr:ext cx="469744" cy="259045"/>
    <xdr:sp macro="" textlink="">
      <xdr:nvSpPr>
        <xdr:cNvPr id="218" name="n_2mainValue【体育館・プール】&#10;一人当たり面積"/>
        <xdr:cNvSpPr txBox="1"/>
      </xdr:nvSpPr>
      <xdr:spPr>
        <a:xfrm>
          <a:off x="8515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3" name="正方形/長方形 2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4" name="正方形/長方形 2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5" name="正方形/長方形 2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6" name="正方形/長方形 2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47" name="正方形/長方形 2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48" name="正方形/長方形 2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9" name="正方形/長方形 2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0" name="正方形/長方形 24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1" name="正方形/長方形 25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2" name="正方形/長方形 25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3" name="正方形/長方形 25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4" name="正方形/長方形 25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5" name="正方形/長方形 25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6" name="正方形/長方形 25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57" name="正方形/長方形 25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58" name="正方形/長方形 257"/>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9" name="正方形/長方形 2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60" name="正方形/長方形 2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61" name="正方形/長方形 2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62" name="正方形/長方形 2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63" name="正方形/長方形 2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64" name="正方形/長方形 2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65" name="正方形/長方形 2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66" name="正方形/長方形 265"/>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67" name="正方形/長方形 2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68" name="正方形/長方形 2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9" name="正方形/長方形 2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0" name="正方形/長方形 2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1" name="正方形/長方形 2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72" name="正方形/長方形 2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73" name="正方形/長方形 2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74" name="正方形/長方形 2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75" name="テキスト ボックス 2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76" name="直線コネクタ 2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277" name="テキスト ボックス 27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78" name="直線コネクタ 27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79" name="テキスト ボックス 27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80" name="直線コネクタ 27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81" name="テキスト ボックス 28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82" name="直線コネクタ 28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83" name="テキスト ボックス 28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84" name="直線コネクタ 28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285" name="テキスト ボックス 284"/>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86" name="直線コネクタ 28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87" name="テキスト ボックス 28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8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86868</xdr:rowOff>
    </xdr:from>
    <xdr:to>
      <xdr:col>85</xdr:col>
      <xdr:colOff>126364</xdr:colOff>
      <xdr:row>64</xdr:row>
      <xdr:rowOff>96012</xdr:rowOff>
    </xdr:to>
    <xdr:cxnSp macro="">
      <xdr:nvCxnSpPr>
        <xdr:cNvPr id="289" name="直線コネクタ 288"/>
        <xdr:cNvCxnSpPr/>
      </xdr:nvCxnSpPr>
      <xdr:spPr>
        <a:xfrm flipV="1">
          <a:off x="16318864" y="985951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99839</xdr:rowOff>
    </xdr:from>
    <xdr:ext cx="405111" cy="259045"/>
    <xdr:sp macro="" textlink="">
      <xdr:nvSpPr>
        <xdr:cNvPr id="290" name="【保健センター・保健所】&#10;有形固定資産減価償却率最小値テキスト"/>
        <xdr:cNvSpPr txBox="1"/>
      </xdr:nvSpPr>
      <xdr:spPr>
        <a:xfrm>
          <a:off x="16357600" y="110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96012</xdr:rowOff>
    </xdr:from>
    <xdr:to>
      <xdr:col>86</xdr:col>
      <xdr:colOff>25400</xdr:colOff>
      <xdr:row>64</xdr:row>
      <xdr:rowOff>96012</xdr:rowOff>
    </xdr:to>
    <xdr:cxnSp macro="">
      <xdr:nvCxnSpPr>
        <xdr:cNvPr id="291" name="直線コネクタ 290"/>
        <xdr:cNvCxnSpPr/>
      </xdr:nvCxnSpPr>
      <xdr:spPr>
        <a:xfrm>
          <a:off x="16230600" y="11068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33545</xdr:rowOff>
    </xdr:from>
    <xdr:ext cx="405111" cy="259045"/>
    <xdr:sp macro="" textlink="">
      <xdr:nvSpPr>
        <xdr:cNvPr id="292" name="【保健センター・保健所】&#10;有形固定資産減価償却率最大値テキスト"/>
        <xdr:cNvSpPr txBox="1"/>
      </xdr:nvSpPr>
      <xdr:spPr>
        <a:xfrm>
          <a:off x="16357600" y="9634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86868</xdr:rowOff>
    </xdr:from>
    <xdr:to>
      <xdr:col>86</xdr:col>
      <xdr:colOff>25400</xdr:colOff>
      <xdr:row>57</xdr:row>
      <xdr:rowOff>86868</xdr:rowOff>
    </xdr:to>
    <xdr:cxnSp macro="">
      <xdr:nvCxnSpPr>
        <xdr:cNvPr id="293" name="直線コネクタ 292"/>
        <xdr:cNvCxnSpPr/>
      </xdr:nvCxnSpPr>
      <xdr:spPr>
        <a:xfrm>
          <a:off x="16230600" y="9859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119651</xdr:rowOff>
    </xdr:from>
    <xdr:ext cx="405111" cy="259045"/>
    <xdr:sp macro="" textlink="">
      <xdr:nvSpPr>
        <xdr:cNvPr id="294" name="【保健センター・保健所】&#10;有形固定資産減価償却率平均値テキスト"/>
        <xdr:cNvSpPr txBox="1"/>
      </xdr:nvSpPr>
      <xdr:spPr>
        <a:xfrm>
          <a:off x="16357600" y="107495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141224</xdr:rowOff>
    </xdr:from>
    <xdr:to>
      <xdr:col>85</xdr:col>
      <xdr:colOff>177800</xdr:colOff>
      <xdr:row>63</xdr:row>
      <xdr:rowOff>71374</xdr:rowOff>
    </xdr:to>
    <xdr:sp macro="" textlink="">
      <xdr:nvSpPr>
        <xdr:cNvPr id="295" name="フローチャート: 判断 294"/>
        <xdr:cNvSpPr/>
      </xdr:nvSpPr>
      <xdr:spPr>
        <a:xfrm>
          <a:off x="16268700" y="107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63</xdr:row>
      <xdr:rowOff>15494</xdr:rowOff>
    </xdr:from>
    <xdr:to>
      <xdr:col>81</xdr:col>
      <xdr:colOff>101600</xdr:colOff>
      <xdr:row>63</xdr:row>
      <xdr:rowOff>117094</xdr:rowOff>
    </xdr:to>
    <xdr:sp macro="" textlink="">
      <xdr:nvSpPr>
        <xdr:cNvPr id="296" name="フローチャート: 判断 295"/>
        <xdr:cNvSpPr/>
      </xdr:nvSpPr>
      <xdr:spPr>
        <a:xfrm>
          <a:off x="15430500" y="1081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102362</xdr:rowOff>
    </xdr:from>
    <xdr:to>
      <xdr:col>76</xdr:col>
      <xdr:colOff>165100</xdr:colOff>
      <xdr:row>64</xdr:row>
      <xdr:rowOff>32512</xdr:rowOff>
    </xdr:to>
    <xdr:sp macro="" textlink="">
      <xdr:nvSpPr>
        <xdr:cNvPr id="297" name="フローチャート: 判断 296"/>
        <xdr:cNvSpPr/>
      </xdr:nvSpPr>
      <xdr:spPr>
        <a:xfrm>
          <a:off x="14541500" y="10903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298" name="テキスト ボックス 2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9" name="テキスト ボックス 2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00" name="テキスト ボックス 2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01" name="テキスト ボックス 3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02" name="テキスト ボックス 3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15494</xdr:rowOff>
    </xdr:from>
    <xdr:to>
      <xdr:col>85</xdr:col>
      <xdr:colOff>177800</xdr:colOff>
      <xdr:row>61</xdr:row>
      <xdr:rowOff>117094</xdr:rowOff>
    </xdr:to>
    <xdr:sp macro="" textlink="">
      <xdr:nvSpPr>
        <xdr:cNvPr id="303" name="楕円 302"/>
        <xdr:cNvSpPr/>
      </xdr:nvSpPr>
      <xdr:spPr>
        <a:xfrm>
          <a:off x="162687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38371</xdr:rowOff>
    </xdr:from>
    <xdr:ext cx="405111" cy="259045"/>
    <xdr:sp macro="" textlink="">
      <xdr:nvSpPr>
        <xdr:cNvPr id="304" name="【保健センター・保健所】&#10;有形固定資産減価償却率該当値テキスト"/>
        <xdr:cNvSpPr txBox="1"/>
      </xdr:nvSpPr>
      <xdr:spPr>
        <a:xfrm>
          <a:off x="16357600" y="10325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77216</xdr:rowOff>
    </xdr:from>
    <xdr:to>
      <xdr:col>81</xdr:col>
      <xdr:colOff>101600</xdr:colOff>
      <xdr:row>62</xdr:row>
      <xdr:rowOff>7366</xdr:rowOff>
    </xdr:to>
    <xdr:sp macro="" textlink="">
      <xdr:nvSpPr>
        <xdr:cNvPr id="305" name="楕円 304"/>
        <xdr:cNvSpPr/>
      </xdr:nvSpPr>
      <xdr:spPr>
        <a:xfrm>
          <a:off x="15430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66294</xdr:rowOff>
    </xdr:from>
    <xdr:to>
      <xdr:col>85</xdr:col>
      <xdr:colOff>127000</xdr:colOff>
      <xdr:row>61</xdr:row>
      <xdr:rowOff>128016</xdr:rowOff>
    </xdr:to>
    <xdr:cxnSp macro="">
      <xdr:nvCxnSpPr>
        <xdr:cNvPr id="306" name="直線コネクタ 305"/>
        <xdr:cNvCxnSpPr/>
      </xdr:nvCxnSpPr>
      <xdr:spPr>
        <a:xfrm flipV="1">
          <a:off x="15481300" y="1052474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138938</xdr:rowOff>
    </xdr:from>
    <xdr:to>
      <xdr:col>76</xdr:col>
      <xdr:colOff>165100</xdr:colOff>
      <xdr:row>62</xdr:row>
      <xdr:rowOff>69088</xdr:rowOff>
    </xdr:to>
    <xdr:sp macro="" textlink="">
      <xdr:nvSpPr>
        <xdr:cNvPr id="307" name="楕円 306"/>
        <xdr:cNvSpPr/>
      </xdr:nvSpPr>
      <xdr:spPr>
        <a:xfrm>
          <a:off x="14541500" y="105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128016</xdr:rowOff>
    </xdr:from>
    <xdr:to>
      <xdr:col>81</xdr:col>
      <xdr:colOff>50800</xdr:colOff>
      <xdr:row>62</xdr:row>
      <xdr:rowOff>18288</xdr:rowOff>
    </xdr:to>
    <xdr:cxnSp macro="">
      <xdr:nvCxnSpPr>
        <xdr:cNvPr id="308" name="直線コネクタ 307"/>
        <xdr:cNvCxnSpPr/>
      </xdr:nvCxnSpPr>
      <xdr:spPr>
        <a:xfrm flipV="1">
          <a:off x="14592300" y="1058646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108221</xdr:rowOff>
    </xdr:from>
    <xdr:ext cx="405111" cy="259045"/>
    <xdr:sp macro="" textlink="">
      <xdr:nvSpPr>
        <xdr:cNvPr id="309" name="n_1aveValue【保健センター・保健所】&#10;有形固定資産減価償却率"/>
        <xdr:cNvSpPr txBox="1"/>
      </xdr:nvSpPr>
      <xdr:spPr>
        <a:xfrm>
          <a:off x="15266044" y="1090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23639</xdr:rowOff>
    </xdr:from>
    <xdr:ext cx="405111" cy="259045"/>
    <xdr:sp macro="" textlink="">
      <xdr:nvSpPr>
        <xdr:cNvPr id="310" name="n_2aveValue【保健センター・保健所】&#10;有形固定資産減価償却率"/>
        <xdr:cNvSpPr txBox="1"/>
      </xdr:nvSpPr>
      <xdr:spPr>
        <a:xfrm>
          <a:off x="14389744" y="10996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23893</xdr:rowOff>
    </xdr:from>
    <xdr:ext cx="405111" cy="259045"/>
    <xdr:sp macro="" textlink="">
      <xdr:nvSpPr>
        <xdr:cNvPr id="311" name="n_1mainValue【保健センター・保健所】&#10;有形固定資産減価償却率"/>
        <xdr:cNvSpPr txBox="1"/>
      </xdr:nvSpPr>
      <xdr:spPr>
        <a:xfrm>
          <a:off x="15266044" y="10310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85615</xdr:rowOff>
    </xdr:from>
    <xdr:ext cx="405111" cy="259045"/>
    <xdr:sp macro="" textlink="">
      <xdr:nvSpPr>
        <xdr:cNvPr id="312" name="n_2mainValue【保健センター・保健所】&#10;有形固定資産減価償却率"/>
        <xdr:cNvSpPr txBox="1"/>
      </xdr:nvSpPr>
      <xdr:spPr>
        <a:xfrm>
          <a:off x="14389744" y="1037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13" name="正方形/長方形 31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14" name="正方形/長方形 31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15" name="正方形/長方形 31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16" name="正方形/長方形 31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17" name="正方形/長方形 31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18" name="正方形/長方形 31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19" name="正方形/長方形 31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0" name="正方形/長方形 31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21" name="テキスト ボックス 32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22" name="直線コネクタ 32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23" name="直線コネクタ 32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24" name="テキスト ボックス 32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25" name="直線コネクタ 32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26" name="テキスト ボックス 32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27" name="直線コネクタ 32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28" name="テキスト ボックス 32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29" name="直線コネクタ 32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30" name="テキスト ボックス 32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31" name="直線コネクタ 33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32" name="テキスト ボックス 33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3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68580</xdr:rowOff>
    </xdr:to>
    <xdr:cxnSp macro="">
      <xdr:nvCxnSpPr>
        <xdr:cNvPr id="334" name="直線コネクタ 333"/>
        <xdr:cNvCxnSpPr/>
      </xdr:nvCxnSpPr>
      <xdr:spPr>
        <a:xfrm flipV="1">
          <a:off x="22160864" y="9685782"/>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35"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36" name="直線コネクタ 335"/>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337" name="【保健センター・保健所】&#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338" name="直線コネクタ 337"/>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13225</xdr:rowOff>
    </xdr:from>
    <xdr:ext cx="469744" cy="259045"/>
    <xdr:sp macro="" textlink="">
      <xdr:nvSpPr>
        <xdr:cNvPr id="339" name="【保健センター・保健所】&#10;一人当たり面積平均値テキスト"/>
        <xdr:cNvSpPr txBox="1"/>
      </xdr:nvSpPr>
      <xdr:spPr>
        <a:xfrm>
          <a:off x="22199600" y="1047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340" name="フローチャート: 判断 339"/>
        <xdr:cNvSpPr/>
      </xdr:nvSpPr>
      <xdr:spPr>
        <a:xfrm>
          <a:off x="2211070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164084</xdr:rowOff>
    </xdr:from>
    <xdr:to>
      <xdr:col>112</xdr:col>
      <xdr:colOff>38100</xdr:colOff>
      <xdr:row>62</xdr:row>
      <xdr:rowOff>94234</xdr:rowOff>
    </xdr:to>
    <xdr:sp macro="" textlink="">
      <xdr:nvSpPr>
        <xdr:cNvPr id="341" name="フローチャート: 判断 340"/>
        <xdr:cNvSpPr/>
      </xdr:nvSpPr>
      <xdr:spPr>
        <a:xfrm>
          <a:off x="21272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20066</xdr:rowOff>
    </xdr:from>
    <xdr:to>
      <xdr:col>107</xdr:col>
      <xdr:colOff>101600</xdr:colOff>
      <xdr:row>62</xdr:row>
      <xdr:rowOff>121666</xdr:rowOff>
    </xdr:to>
    <xdr:sp macro="" textlink="">
      <xdr:nvSpPr>
        <xdr:cNvPr id="342" name="フローチャート: 判断 341"/>
        <xdr:cNvSpPr/>
      </xdr:nvSpPr>
      <xdr:spPr>
        <a:xfrm>
          <a:off x="20383500" y="1064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43" name="テキスト ボックス 34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44" name="テキスト ボックス 34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45" name="テキスト ボックス 34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46" name="テキスト ボックス 34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47" name="テキスト ボックス 34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152654</xdr:rowOff>
    </xdr:from>
    <xdr:to>
      <xdr:col>116</xdr:col>
      <xdr:colOff>114300</xdr:colOff>
      <xdr:row>63</xdr:row>
      <xdr:rowOff>82804</xdr:rowOff>
    </xdr:to>
    <xdr:sp macro="" textlink="">
      <xdr:nvSpPr>
        <xdr:cNvPr id="348" name="楕円 347"/>
        <xdr:cNvSpPr/>
      </xdr:nvSpPr>
      <xdr:spPr>
        <a:xfrm>
          <a:off x="22110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67581</xdr:rowOff>
    </xdr:from>
    <xdr:ext cx="469744" cy="259045"/>
    <xdr:sp macro="" textlink="">
      <xdr:nvSpPr>
        <xdr:cNvPr id="349" name="【保健センター・保健所】&#10;一人当たり面積該当値テキスト"/>
        <xdr:cNvSpPr txBox="1"/>
      </xdr:nvSpPr>
      <xdr:spPr>
        <a:xfrm>
          <a:off x="22199600" y="1069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350" name="楕円 349"/>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32004</xdr:rowOff>
    </xdr:from>
    <xdr:to>
      <xdr:col>116</xdr:col>
      <xdr:colOff>63500</xdr:colOff>
      <xdr:row>63</xdr:row>
      <xdr:rowOff>34290</xdr:rowOff>
    </xdr:to>
    <xdr:cxnSp macro="">
      <xdr:nvCxnSpPr>
        <xdr:cNvPr id="351" name="直線コネクタ 350"/>
        <xdr:cNvCxnSpPr/>
      </xdr:nvCxnSpPr>
      <xdr:spPr>
        <a:xfrm flipV="1">
          <a:off x="21323300" y="1083335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159512</xdr:rowOff>
    </xdr:from>
    <xdr:to>
      <xdr:col>107</xdr:col>
      <xdr:colOff>101600</xdr:colOff>
      <xdr:row>63</xdr:row>
      <xdr:rowOff>89662</xdr:rowOff>
    </xdr:to>
    <xdr:sp macro="" textlink="">
      <xdr:nvSpPr>
        <xdr:cNvPr id="352" name="楕円 351"/>
        <xdr:cNvSpPr/>
      </xdr:nvSpPr>
      <xdr:spPr>
        <a:xfrm>
          <a:off x="20383500" y="1078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38862</xdr:rowOff>
    </xdr:to>
    <xdr:cxnSp macro="">
      <xdr:nvCxnSpPr>
        <xdr:cNvPr id="353" name="直線コネクタ 352"/>
        <xdr:cNvCxnSpPr/>
      </xdr:nvCxnSpPr>
      <xdr:spPr>
        <a:xfrm flipV="1">
          <a:off x="20434300" y="108356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110761</xdr:rowOff>
    </xdr:from>
    <xdr:ext cx="469744" cy="259045"/>
    <xdr:sp macro="" textlink="">
      <xdr:nvSpPr>
        <xdr:cNvPr id="354" name="n_1aveValue【保健センター・保健所】&#10;一人当たり面積"/>
        <xdr:cNvSpPr txBox="1"/>
      </xdr:nvSpPr>
      <xdr:spPr>
        <a:xfrm>
          <a:off x="210757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138193</xdr:rowOff>
    </xdr:from>
    <xdr:ext cx="469744" cy="259045"/>
    <xdr:sp macro="" textlink="">
      <xdr:nvSpPr>
        <xdr:cNvPr id="355" name="n_2aveValue【保健センター・保健所】&#10;一人当たり面積"/>
        <xdr:cNvSpPr txBox="1"/>
      </xdr:nvSpPr>
      <xdr:spPr>
        <a:xfrm>
          <a:off x="20199427" y="1042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76217</xdr:rowOff>
    </xdr:from>
    <xdr:ext cx="469744" cy="259045"/>
    <xdr:sp macro="" textlink="">
      <xdr:nvSpPr>
        <xdr:cNvPr id="356"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80789</xdr:rowOff>
    </xdr:from>
    <xdr:ext cx="469744" cy="259045"/>
    <xdr:sp macro="" textlink="">
      <xdr:nvSpPr>
        <xdr:cNvPr id="357" name="n_2mainValue【保健センター・保健所】&#10;一人当たり面積"/>
        <xdr:cNvSpPr txBox="1"/>
      </xdr:nvSpPr>
      <xdr:spPr>
        <a:xfrm>
          <a:off x="20199427" y="1088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58" name="正方形/長方形 3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59" name="正方形/長方形 3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60" name="正方形/長方形 3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61" name="正方形/長方形 3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62" name="正方形/長方形 3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63" name="正方形/長方形 3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64" name="正方形/長方形 3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65" name="正方形/長方形 3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66" name="テキスト ボックス 3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67" name="直線コネクタ 3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368" name="テキスト ボックス 3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69" name="直線コネクタ 3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370" name="テキスト ボックス 3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71" name="直線コネクタ 3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72" name="テキスト ボックス 3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73" name="直線コネクタ 3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74" name="テキスト ボックス 3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75" name="直線コネクタ 3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76" name="テキスト ボックス 3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77" name="直線コネクタ 3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378" name="テキスト ボックス 3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79" name="直線コネクタ 3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80" name="テキスト ボックス 3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8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163830</xdr:rowOff>
    </xdr:to>
    <xdr:cxnSp macro="">
      <xdr:nvCxnSpPr>
        <xdr:cNvPr id="382" name="直線コネクタ 381"/>
        <xdr:cNvCxnSpPr/>
      </xdr:nvCxnSpPr>
      <xdr:spPr>
        <a:xfrm flipV="1">
          <a:off x="16318864" y="13335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383" name="【消防施設】&#10;有形固定資産減価償却率最小値テキスト"/>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384" name="直線コネクタ 383"/>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385" name="【消防施設】&#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386" name="直線コネクタ 38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44466</xdr:rowOff>
    </xdr:from>
    <xdr:ext cx="405111" cy="259045"/>
    <xdr:sp macro="" textlink="">
      <xdr:nvSpPr>
        <xdr:cNvPr id="387" name="【消防施設】&#10;有形固定資産減価償却率平均値テキスト"/>
        <xdr:cNvSpPr txBox="1"/>
      </xdr:nvSpPr>
      <xdr:spPr>
        <a:xfrm>
          <a:off x="16357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388" name="フローチャート: 判断 387"/>
        <xdr:cNvSpPr/>
      </xdr:nvSpPr>
      <xdr:spPr>
        <a:xfrm>
          <a:off x="16268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389" name="フローチャート: 判断 388"/>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90" name="フローチャート: 判断 389"/>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91" name="テキスト ボックス 3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92" name="テキスト ボックス 3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93" name="テキスト ボックス 3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94" name="テキスト ボックス 3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95" name="テキスト ボックス 3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122555</xdr:rowOff>
    </xdr:from>
    <xdr:to>
      <xdr:col>85</xdr:col>
      <xdr:colOff>177800</xdr:colOff>
      <xdr:row>83</xdr:row>
      <xdr:rowOff>52705</xdr:rowOff>
    </xdr:to>
    <xdr:sp macro="" textlink="">
      <xdr:nvSpPr>
        <xdr:cNvPr id="396" name="楕円 395"/>
        <xdr:cNvSpPr/>
      </xdr:nvSpPr>
      <xdr:spPr>
        <a:xfrm>
          <a:off x="16268700" y="1418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100982</xdr:rowOff>
    </xdr:from>
    <xdr:ext cx="405111" cy="259045"/>
    <xdr:sp macro="" textlink="">
      <xdr:nvSpPr>
        <xdr:cNvPr id="397" name="【消防施設】&#10;有形固定資産減価償却率該当値テキスト"/>
        <xdr:cNvSpPr txBox="1"/>
      </xdr:nvSpPr>
      <xdr:spPr>
        <a:xfrm>
          <a:off x="16357600"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143511</xdr:rowOff>
    </xdr:from>
    <xdr:to>
      <xdr:col>81</xdr:col>
      <xdr:colOff>101600</xdr:colOff>
      <xdr:row>83</xdr:row>
      <xdr:rowOff>73661</xdr:rowOff>
    </xdr:to>
    <xdr:sp macro="" textlink="">
      <xdr:nvSpPr>
        <xdr:cNvPr id="398" name="楕円 397"/>
        <xdr:cNvSpPr/>
      </xdr:nvSpPr>
      <xdr:spPr>
        <a:xfrm>
          <a:off x="15430500" y="1420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1905</xdr:rowOff>
    </xdr:from>
    <xdr:to>
      <xdr:col>85</xdr:col>
      <xdr:colOff>127000</xdr:colOff>
      <xdr:row>83</xdr:row>
      <xdr:rowOff>22861</xdr:rowOff>
    </xdr:to>
    <xdr:cxnSp macro="">
      <xdr:nvCxnSpPr>
        <xdr:cNvPr id="399" name="直線コネクタ 398"/>
        <xdr:cNvCxnSpPr/>
      </xdr:nvCxnSpPr>
      <xdr:spPr>
        <a:xfrm flipV="1">
          <a:off x="15481300" y="14232255"/>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101600</xdr:rowOff>
    </xdr:from>
    <xdr:to>
      <xdr:col>76</xdr:col>
      <xdr:colOff>165100</xdr:colOff>
      <xdr:row>82</xdr:row>
      <xdr:rowOff>31750</xdr:rowOff>
    </xdr:to>
    <xdr:sp macro="" textlink="">
      <xdr:nvSpPr>
        <xdr:cNvPr id="400" name="楕円 399"/>
        <xdr:cNvSpPr/>
      </xdr:nvSpPr>
      <xdr:spPr>
        <a:xfrm>
          <a:off x="14541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152400</xdr:rowOff>
    </xdr:from>
    <xdr:to>
      <xdr:col>81</xdr:col>
      <xdr:colOff>50800</xdr:colOff>
      <xdr:row>83</xdr:row>
      <xdr:rowOff>22861</xdr:rowOff>
    </xdr:to>
    <xdr:cxnSp macro="">
      <xdr:nvCxnSpPr>
        <xdr:cNvPr id="401" name="直線コネクタ 400"/>
        <xdr:cNvCxnSpPr/>
      </xdr:nvCxnSpPr>
      <xdr:spPr>
        <a:xfrm>
          <a:off x="14592300" y="1403985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141622</xdr:rowOff>
    </xdr:from>
    <xdr:ext cx="405111" cy="259045"/>
    <xdr:sp macro="" textlink="">
      <xdr:nvSpPr>
        <xdr:cNvPr id="402" name="n_1aveValue【消防施設】&#10;有形固定資産減価償却率"/>
        <xdr:cNvSpPr txBox="1"/>
      </xdr:nvSpPr>
      <xdr:spPr>
        <a:xfrm>
          <a:off x="152660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403"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64788</xdr:rowOff>
    </xdr:from>
    <xdr:ext cx="405111" cy="259045"/>
    <xdr:sp macro="" textlink="">
      <xdr:nvSpPr>
        <xdr:cNvPr id="404" name="n_1mainValue【消防施設】&#10;有形固定資産減価償却率"/>
        <xdr:cNvSpPr txBox="1"/>
      </xdr:nvSpPr>
      <xdr:spPr>
        <a:xfrm>
          <a:off x="152660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405" name="n_2main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06" name="正方形/長方形 4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07" name="正方形/長方形 4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08" name="正方形/長方形 4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09" name="正方形/長方形 4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0" name="正方形/長方形 4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1" name="正方形/長方形 4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2" name="正方形/長方形 4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3" name="正方形/長方形 4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14" name="テキスト ボックス 4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15" name="直線コネクタ 4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16" name="直線コネクタ 4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17" name="テキスト ボックス 4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18" name="直線コネクタ 4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19" name="テキスト ボックス 4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20" name="直線コネクタ 4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21" name="テキスト ボックス 4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22" name="直線コネクタ 4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23" name="テキスト ボックス 4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24" name="直線コネクタ 4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25" name="テキスト ボックス 4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26" name="直線コネクタ 4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27" name="テキスト ボックス 4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0</xdr:rowOff>
    </xdr:from>
    <xdr:to>
      <xdr:col>116</xdr:col>
      <xdr:colOff>62864</xdr:colOff>
      <xdr:row>86</xdr:row>
      <xdr:rowOff>99061</xdr:rowOff>
    </xdr:to>
    <xdr:cxnSp macro="">
      <xdr:nvCxnSpPr>
        <xdr:cNvPr id="429" name="直線コネクタ 428"/>
        <xdr:cNvCxnSpPr/>
      </xdr:nvCxnSpPr>
      <xdr:spPr>
        <a:xfrm flipV="1">
          <a:off x="22160864" y="13544550"/>
          <a:ext cx="0" cy="1299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30"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31" name="直線コネクタ 430"/>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118127</xdr:rowOff>
    </xdr:from>
    <xdr:ext cx="469744" cy="259045"/>
    <xdr:sp macro="" textlink="">
      <xdr:nvSpPr>
        <xdr:cNvPr id="432" name="【消防施設】&#10;一人当たり面積最大値テキスト"/>
        <xdr:cNvSpPr txBox="1"/>
      </xdr:nvSpPr>
      <xdr:spPr>
        <a:xfrm>
          <a:off x="221996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0</xdr:rowOff>
    </xdr:from>
    <xdr:to>
      <xdr:col>116</xdr:col>
      <xdr:colOff>152400</xdr:colOff>
      <xdr:row>79</xdr:row>
      <xdr:rowOff>0</xdr:rowOff>
    </xdr:to>
    <xdr:cxnSp macro="">
      <xdr:nvCxnSpPr>
        <xdr:cNvPr id="433" name="直線コネクタ 432"/>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36847</xdr:rowOff>
    </xdr:from>
    <xdr:ext cx="469744" cy="259045"/>
    <xdr:sp macro="" textlink="">
      <xdr:nvSpPr>
        <xdr:cNvPr id="434" name="【消防施設】&#10;一人当たり面積平均値テキスト"/>
        <xdr:cNvSpPr txBox="1"/>
      </xdr:nvSpPr>
      <xdr:spPr>
        <a:xfrm>
          <a:off x="22199600" y="1409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13970</xdr:rowOff>
    </xdr:from>
    <xdr:to>
      <xdr:col>116</xdr:col>
      <xdr:colOff>114300</xdr:colOff>
      <xdr:row>83</xdr:row>
      <xdr:rowOff>115570</xdr:rowOff>
    </xdr:to>
    <xdr:sp macro="" textlink="">
      <xdr:nvSpPr>
        <xdr:cNvPr id="435" name="フローチャート: 判断 434"/>
        <xdr:cNvSpPr/>
      </xdr:nvSpPr>
      <xdr:spPr>
        <a:xfrm>
          <a:off x="22110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105411</xdr:rowOff>
    </xdr:from>
    <xdr:to>
      <xdr:col>112</xdr:col>
      <xdr:colOff>38100</xdr:colOff>
      <xdr:row>83</xdr:row>
      <xdr:rowOff>35561</xdr:rowOff>
    </xdr:to>
    <xdr:sp macro="" textlink="">
      <xdr:nvSpPr>
        <xdr:cNvPr id="436" name="フローチャート: 判断 435"/>
        <xdr:cNvSpPr/>
      </xdr:nvSpPr>
      <xdr:spPr>
        <a:xfrm>
          <a:off x="21272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437" name="フローチャート: 判断 436"/>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38" name="テキスト ボックス 43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39" name="テキスト ボックス 43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40" name="テキスト ボックス 43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41" name="テキスト ボックス 44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42" name="テキスト ボックス 44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162561</xdr:rowOff>
    </xdr:from>
    <xdr:to>
      <xdr:col>116</xdr:col>
      <xdr:colOff>114300</xdr:colOff>
      <xdr:row>84</xdr:row>
      <xdr:rowOff>92711</xdr:rowOff>
    </xdr:to>
    <xdr:sp macro="" textlink="">
      <xdr:nvSpPr>
        <xdr:cNvPr id="443" name="楕円 442"/>
        <xdr:cNvSpPr/>
      </xdr:nvSpPr>
      <xdr:spPr>
        <a:xfrm>
          <a:off x="22110700" y="143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140988</xdr:rowOff>
    </xdr:from>
    <xdr:ext cx="469744" cy="259045"/>
    <xdr:sp macro="" textlink="">
      <xdr:nvSpPr>
        <xdr:cNvPr id="444" name="【消防施設】&#10;一人当たり面積該当値テキスト"/>
        <xdr:cNvSpPr txBox="1"/>
      </xdr:nvSpPr>
      <xdr:spPr>
        <a:xfrm>
          <a:off x="2219960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170180</xdr:rowOff>
    </xdr:from>
    <xdr:to>
      <xdr:col>112</xdr:col>
      <xdr:colOff>38100</xdr:colOff>
      <xdr:row>84</xdr:row>
      <xdr:rowOff>100330</xdr:rowOff>
    </xdr:to>
    <xdr:sp macro="" textlink="">
      <xdr:nvSpPr>
        <xdr:cNvPr id="445" name="楕円 444"/>
        <xdr:cNvSpPr/>
      </xdr:nvSpPr>
      <xdr:spPr>
        <a:xfrm>
          <a:off x="21272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41911</xdr:rowOff>
    </xdr:from>
    <xdr:to>
      <xdr:col>116</xdr:col>
      <xdr:colOff>63500</xdr:colOff>
      <xdr:row>84</xdr:row>
      <xdr:rowOff>49530</xdr:rowOff>
    </xdr:to>
    <xdr:cxnSp macro="">
      <xdr:nvCxnSpPr>
        <xdr:cNvPr id="446" name="直線コネクタ 445"/>
        <xdr:cNvCxnSpPr/>
      </xdr:nvCxnSpPr>
      <xdr:spPr>
        <a:xfrm flipV="1">
          <a:off x="21323300" y="144437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10161</xdr:rowOff>
    </xdr:from>
    <xdr:to>
      <xdr:col>107</xdr:col>
      <xdr:colOff>101600</xdr:colOff>
      <xdr:row>84</xdr:row>
      <xdr:rowOff>111761</xdr:rowOff>
    </xdr:to>
    <xdr:sp macro="" textlink="">
      <xdr:nvSpPr>
        <xdr:cNvPr id="447" name="楕円 446"/>
        <xdr:cNvSpPr/>
      </xdr:nvSpPr>
      <xdr:spPr>
        <a:xfrm>
          <a:off x="20383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49530</xdr:rowOff>
    </xdr:from>
    <xdr:to>
      <xdr:col>111</xdr:col>
      <xdr:colOff>177800</xdr:colOff>
      <xdr:row>84</xdr:row>
      <xdr:rowOff>60961</xdr:rowOff>
    </xdr:to>
    <xdr:cxnSp macro="">
      <xdr:nvCxnSpPr>
        <xdr:cNvPr id="448" name="直線コネクタ 447"/>
        <xdr:cNvCxnSpPr/>
      </xdr:nvCxnSpPr>
      <xdr:spPr>
        <a:xfrm flipV="1">
          <a:off x="20434300" y="144513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52088</xdr:rowOff>
    </xdr:from>
    <xdr:ext cx="469744" cy="259045"/>
    <xdr:sp macro="" textlink="">
      <xdr:nvSpPr>
        <xdr:cNvPr id="449" name="n_1aveValue【消防施設】&#10;一人当たり面積"/>
        <xdr:cNvSpPr txBox="1"/>
      </xdr:nvSpPr>
      <xdr:spPr>
        <a:xfrm>
          <a:off x="21075727"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450"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91457</xdr:rowOff>
    </xdr:from>
    <xdr:ext cx="469744" cy="259045"/>
    <xdr:sp macro="" textlink="">
      <xdr:nvSpPr>
        <xdr:cNvPr id="451" name="n_1mainValue【消防施設】&#10;一人当たり面積"/>
        <xdr:cNvSpPr txBox="1"/>
      </xdr:nvSpPr>
      <xdr:spPr>
        <a:xfrm>
          <a:off x="21075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102888</xdr:rowOff>
    </xdr:from>
    <xdr:ext cx="469744" cy="259045"/>
    <xdr:sp macro="" textlink="">
      <xdr:nvSpPr>
        <xdr:cNvPr id="452" name="n_2mainValue【消防施設】&#10;一人当たり面積"/>
        <xdr:cNvSpPr txBox="1"/>
      </xdr:nvSpPr>
      <xdr:spPr>
        <a:xfrm>
          <a:off x="20199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53" name="正方形/長方形 4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54" name="正方形/長方形 4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55" name="正方形/長方形 4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56" name="正方形/長方形 4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57" name="正方形/長方形 4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58" name="正方形/長方形 4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59" name="正方形/長方形 4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60" name="正方形/長方形 4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61" name="テキスト ボックス 4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62" name="直線コネクタ 4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63" name="直線コネクタ 4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64" name="テキスト ボックス 4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65" name="直線コネクタ 4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66" name="テキスト ボックス 4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67" name="直線コネクタ 4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68" name="テキスト ボックス 4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69" name="直線コネクタ 4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70" name="テキスト ボックス 4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71" name="直線コネクタ 4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72" name="テキスト ボックス 4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73" name="直線コネクタ 4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74" name="テキスト ボックス 4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75" name="直線コネクタ 4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76" name="テキスト ボックス 4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478" name="直線コネクタ 477"/>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479" name="【庁舎】&#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480" name="直線コネクタ 479"/>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81"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82" name="直線コネクタ 481"/>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115225</xdr:rowOff>
    </xdr:from>
    <xdr:ext cx="405111" cy="259045"/>
    <xdr:sp macro="" textlink="">
      <xdr:nvSpPr>
        <xdr:cNvPr id="483" name="【庁舎】&#10;有形固定資産減価償却率平均値テキスト"/>
        <xdr:cNvSpPr txBox="1"/>
      </xdr:nvSpPr>
      <xdr:spPr>
        <a:xfrm>
          <a:off x="16357600" y="176031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92348</xdr:rowOff>
    </xdr:from>
    <xdr:to>
      <xdr:col>85</xdr:col>
      <xdr:colOff>177800</xdr:colOff>
      <xdr:row>104</xdr:row>
      <xdr:rowOff>22498</xdr:rowOff>
    </xdr:to>
    <xdr:sp macro="" textlink="">
      <xdr:nvSpPr>
        <xdr:cNvPr id="484" name="フローチャート: 判断 483"/>
        <xdr:cNvSpPr/>
      </xdr:nvSpPr>
      <xdr:spPr>
        <a:xfrm>
          <a:off x="16268700" y="1775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22134</xdr:rowOff>
    </xdr:from>
    <xdr:to>
      <xdr:col>81</xdr:col>
      <xdr:colOff>101600</xdr:colOff>
      <xdr:row>103</xdr:row>
      <xdr:rowOff>123734</xdr:rowOff>
    </xdr:to>
    <xdr:sp macro="" textlink="">
      <xdr:nvSpPr>
        <xdr:cNvPr id="485" name="フローチャート: 判断 484"/>
        <xdr:cNvSpPr/>
      </xdr:nvSpPr>
      <xdr:spPr>
        <a:xfrm>
          <a:off x="154305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54792</xdr:rowOff>
    </xdr:from>
    <xdr:to>
      <xdr:col>76</xdr:col>
      <xdr:colOff>165100</xdr:colOff>
      <xdr:row>103</xdr:row>
      <xdr:rowOff>156392</xdr:rowOff>
    </xdr:to>
    <xdr:sp macro="" textlink="">
      <xdr:nvSpPr>
        <xdr:cNvPr id="486" name="フローチャート: 判断 485"/>
        <xdr:cNvSpPr/>
      </xdr:nvSpPr>
      <xdr:spPr>
        <a:xfrm>
          <a:off x="145415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87" name="テキスト ボックス 4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88" name="テキスト ボックス 4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89" name="テキスト ボックス 4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90" name="テキスト ボックス 4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91" name="テキスト ボックス 4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492" name="楕円 491"/>
        <xdr:cNvSpPr/>
      </xdr:nvSpPr>
      <xdr:spPr>
        <a:xfrm>
          <a:off x="162687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113228</xdr:rowOff>
    </xdr:from>
    <xdr:ext cx="405111" cy="259045"/>
    <xdr:sp macro="" textlink="">
      <xdr:nvSpPr>
        <xdr:cNvPr id="493" name="【庁舎】&#10;有形固定資産減価償却率該当値テキスト"/>
        <xdr:cNvSpPr txBox="1"/>
      </xdr:nvSpPr>
      <xdr:spPr>
        <a:xfrm>
          <a:off x="16357600"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170724</xdr:rowOff>
    </xdr:from>
    <xdr:to>
      <xdr:col>81</xdr:col>
      <xdr:colOff>101600</xdr:colOff>
      <xdr:row>105</xdr:row>
      <xdr:rowOff>100874</xdr:rowOff>
    </xdr:to>
    <xdr:sp macro="" textlink="">
      <xdr:nvSpPr>
        <xdr:cNvPr id="494" name="楕円 493"/>
        <xdr:cNvSpPr/>
      </xdr:nvSpPr>
      <xdr:spPr>
        <a:xfrm>
          <a:off x="15430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xdr:rowOff>
    </xdr:from>
    <xdr:to>
      <xdr:col>85</xdr:col>
      <xdr:colOff>127000</xdr:colOff>
      <xdr:row>105</xdr:row>
      <xdr:rowOff>50074</xdr:rowOff>
    </xdr:to>
    <xdr:cxnSp macro="">
      <xdr:nvCxnSpPr>
        <xdr:cNvPr id="495" name="直線コネクタ 494"/>
        <xdr:cNvCxnSpPr/>
      </xdr:nvCxnSpPr>
      <xdr:spPr>
        <a:xfrm flipV="1">
          <a:off x="15481300" y="180164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496" name="楕円 495"/>
        <xdr:cNvSpPr/>
      </xdr:nvSpPr>
      <xdr:spPr>
        <a:xfrm>
          <a:off x="14541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50074</xdr:rowOff>
    </xdr:from>
    <xdr:to>
      <xdr:col>81</xdr:col>
      <xdr:colOff>50800</xdr:colOff>
      <xdr:row>105</xdr:row>
      <xdr:rowOff>87630</xdr:rowOff>
    </xdr:to>
    <xdr:cxnSp macro="">
      <xdr:nvCxnSpPr>
        <xdr:cNvPr id="497" name="直線コネクタ 496"/>
        <xdr:cNvCxnSpPr/>
      </xdr:nvCxnSpPr>
      <xdr:spPr>
        <a:xfrm flipV="1">
          <a:off x="14592300" y="1805232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140261</xdr:rowOff>
    </xdr:from>
    <xdr:ext cx="405111" cy="259045"/>
    <xdr:sp macro="" textlink="">
      <xdr:nvSpPr>
        <xdr:cNvPr id="498" name="n_1aveValue【庁舎】&#10;有形固定資産減価償却率"/>
        <xdr:cNvSpPr txBox="1"/>
      </xdr:nvSpPr>
      <xdr:spPr>
        <a:xfrm>
          <a:off x="152660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1469</xdr:rowOff>
    </xdr:from>
    <xdr:ext cx="405111" cy="259045"/>
    <xdr:sp macro="" textlink="">
      <xdr:nvSpPr>
        <xdr:cNvPr id="499" name="n_2aveValue【庁舎】&#10;有形固定資産減価償却率"/>
        <xdr:cNvSpPr txBox="1"/>
      </xdr:nvSpPr>
      <xdr:spPr>
        <a:xfrm>
          <a:off x="14389744" y="1748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92001</xdr:rowOff>
    </xdr:from>
    <xdr:ext cx="405111" cy="259045"/>
    <xdr:sp macro="" textlink="">
      <xdr:nvSpPr>
        <xdr:cNvPr id="500" name="n_1mainValue【庁舎】&#10;有形固定資産減価償却率"/>
        <xdr:cNvSpPr txBox="1"/>
      </xdr:nvSpPr>
      <xdr:spPr>
        <a:xfrm>
          <a:off x="152660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501" name="n_2mainValue【庁舎】&#10;有形固定資産減価償却率"/>
        <xdr:cNvSpPr txBox="1"/>
      </xdr:nvSpPr>
      <xdr:spPr>
        <a:xfrm>
          <a:off x="14389744"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02" name="正方形/長方形 5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03" name="正方形/長方形 5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04" name="正方形/長方形 5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05" name="正方形/長方形 5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06" name="正方形/長方形 5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07" name="正方形/長方形 5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8" name="正方形/長方形 5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9" name="正方形/長方形 5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10" name="テキスト ボックス 5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11" name="直線コネクタ 5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12" name="直線コネクタ 51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13" name="テキスト ボックス 51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14" name="直線コネクタ 51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15" name="テキスト ボックス 51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16" name="直線コネクタ 51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17" name="テキスト ボックス 51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18" name="直線コネクタ 51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19" name="テキスト ボックス 51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20" name="直線コネクタ 51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21" name="テキスト ボックス 52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22" name="直線コネクタ 52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23" name="テキスト ボックス 52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56606</xdr:rowOff>
    </xdr:from>
    <xdr:to>
      <xdr:col>116</xdr:col>
      <xdr:colOff>62864</xdr:colOff>
      <xdr:row>108</xdr:row>
      <xdr:rowOff>23949</xdr:rowOff>
    </xdr:to>
    <xdr:cxnSp macro="">
      <xdr:nvCxnSpPr>
        <xdr:cNvPr id="527" name="直線コネクタ 526"/>
        <xdr:cNvCxnSpPr/>
      </xdr:nvCxnSpPr>
      <xdr:spPr>
        <a:xfrm flipV="1">
          <a:off x="22160864" y="17201606"/>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27776</xdr:rowOff>
    </xdr:from>
    <xdr:ext cx="469744" cy="259045"/>
    <xdr:sp macro="" textlink="">
      <xdr:nvSpPr>
        <xdr:cNvPr id="528" name="【庁舎】&#10;一人当たり面積最小値テキスト"/>
        <xdr:cNvSpPr txBox="1"/>
      </xdr:nvSpPr>
      <xdr:spPr>
        <a:xfrm>
          <a:off x="22199600" y="1854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23949</xdr:rowOff>
    </xdr:from>
    <xdr:to>
      <xdr:col>116</xdr:col>
      <xdr:colOff>152400</xdr:colOff>
      <xdr:row>108</xdr:row>
      <xdr:rowOff>23949</xdr:rowOff>
    </xdr:to>
    <xdr:cxnSp macro="">
      <xdr:nvCxnSpPr>
        <xdr:cNvPr id="529" name="直線コネクタ 528"/>
        <xdr:cNvCxnSpPr/>
      </xdr:nvCxnSpPr>
      <xdr:spPr>
        <a:xfrm>
          <a:off x="22072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3283</xdr:rowOff>
    </xdr:from>
    <xdr:ext cx="469744" cy="259045"/>
    <xdr:sp macro="" textlink="">
      <xdr:nvSpPr>
        <xdr:cNvPr id="530" name="【庁舎】&#10;一人当たり面積最大値テキスト"/>
        <xdr:cNvSpPr txBox="1"/>
      </xdr:nvSpPr>
      <xdr:spPr>
        <a:xfrm>
          <a:off x="22199600" y="1697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56606</xdr:rowOff>
    </xdr:from>
    <xdr:to>
      <xdr:col>116</xdr:col>
      <xdr:colOff>152400</xdr:colOff>
      <xdr:row>100</xdr:row>
      <xdr:rowOff>56606</xdr:rowOff>
    </xdr:to>
    <xdr:cxnSp macro="">
      <xdr:nvCxnSpPr>
        <xdr:cNvPr id="531" name="直線コネクタ 530"/>
        <xdr:cNvCxnSpPr/>
      </xdr:nvCxnSpPr>
      <xdr:spPr>
        <a:xfrm>
          <a:off x="22072600" y="1720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138084</xdr:rowOff>
    </xdr:from>
    <xdr:ext cx="469744" cy="259045"/>
    <xdr:sp macro="" textlink="">
      <xdr:nvSpPr>
        <xdr:cNvPr id="532" name="【庁舎】&#10;一人当たり面積平均値テキスト"/>
        <xdr:cNvSpPr txBox="1"/>
      </xdr:nvSpPr>
      <xdr:spPr>
        <a:xfrm>
          <a:off x="22199600" y="1796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533" name="フローチャート: 判断 532"/>
        <xdr:cNvSpPr/>
      </xdr:nvSpPr>
      <xdr:spPr>
        <a:xfrm>
          <a:off x="221107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51526</xdr:rowOff>
    </xdr:from>
    <xdr:to>
      <xdr:col>112</xdr:col>
      <xdr:colOff>38100</xdr:colOff>
      <xdr:row>106</xdr:row>
      <xdr:rowOff>153126</xdr:rowOff>
    </xdr:to>
    <xdr:sp macro="" textlink="">
      <xdr:nvSpPr>
        <xdr:cNvPr id="534" name="フローチャート: 判断 533"/>
        <xdr:cNvSpPr/>
      </xdr:nvSpPr>
      <xdr:spPr>
        <a:xfrm>
          <a:off x="21272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154395</xdr:rowOff>
    </xdr:from>
    <xdr:to>
      <xdr:col>107</xdr:col>
      <xdr:colOff>101600</xdr:colOff>
      <xdr:row>106</xdr:row>
      <xdr:rowOff>84545</xdr:rowOff>
    </xdr:to>
    <xdr:sp macro="" textlink="">
      <xdr:nvSpPr>
        <xdr:cNvPr id="535" name="フローチャート: 判断 534"/>
        <xdr:cNvSpPr/>
      </xdr:nvSpPr>
      <xdr:spPr>
        <a:xfrm>
          <a:off x="20383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36" name="テキスト ボックス 5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37" name="テキスト ボックス 5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8" name="テキスト ボックス 5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9" name="テキスト ボックス 5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40" name="テキスト ボックス 5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139156</xdr:rowOff>
    </xdr:from>
    <xdr:to>
      <xdr:col>116</xdr:col>
      <xdr:colOff>114300</xdr:colOff>
      <xdr:row>106</xdr:row>
      <xdr:rowOff>69306</xdr:rowOff>
    </xdr:to>
    <xdr:sp macro="" textlink="">
      <xdr:nvSpPr>
        <xdr:cNvPr id="541" name="楕円 540"/>
        <xdr:cNvSpPr/>
      </xdr:nvSpPr>
      <xdr:spPr>
        <a:xfrm>
          <a:off x="22110700" y="181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117583</xdr:rowOff>
    </xdr:from>
    <xdr:ext cx="469744" cy="259045"/>
    <xdr:sp macro="" textlink="">
      <xdr:nvSpPr>
        <xdr:cNvPr id="542" name="【庁舎】&#10;一人当たり面積該当値テキスト"/>
        <xdr:cNvSpPr txBox="1"/>
      </xdr:nvSpPr>
      <xdr:spPr>
        <a:xfrm>
          <a:off x="22199600" y="1811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152219</xdr:rowOff>
    </xdr:from>
    <xdr:to>
      <xdr:col>112</xdr:col>
      <xdr:colOff>38100</xdr:colOff>
      <xdr:row>106</xdr:row>
      <xdr:rowOff>82369</xdr:rowOff>
    </xdr:to>
    <xdr:sp macro="" textlink="">
      <xdr:nvSpPr>
        <xdr:cNvPr id="543" name="楕円 542"/>
        <xdr:cNvSpPr/>
      </xdr:nvSpPr>
      <xdr:spPr>
        <a:xfrm>
          <a:off x="21272500" y="181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18506</xdr:rowOff>
    </xdr:from>
    <xdr:to>
      <xdr:col>116</xdr:col>
      <xdr:colOff>63500</xdr:colOff>
      <xdr:row>106</xdr:row>
      <xdr:rowOff>31569</xdr:rowOff>
    </xdr:to>
    <xdr:cxnSp macro="">
      <xdr:nvCxnSpPr>
        <xdr:cNvPr id="544" name="直線コネクタ 543"/>
        <xdr:cNvCxnSpPr/>
      </xdr:nvCxnSpPr>
      <xdr:spPr>
        <a:xfrm flipV="1">
          <a:off x="21323300" y="1819220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163105</xdr:rowOff>
    </xdr:from>
    <xdr:to>
      <xdr:col>107</xdr:col>
      <xdr:colOff>101600</xdr:colOff>
      <xdr:row>106</xdr:row>
      <xdr:rowOff>93255</xdr:rowOff>
    </xdr:to>
    <xdr:sp macro="" textlink="">
      <xdr:nvSpPr>
        <xdr:cNvPr id="545" name="楕円 544"/>
        <xdr:cNvSpPr/>
      </xdr:nvSpPr>
      <xdr:spPr>
        <a:xfrm>
          <a:off x="20383500" y="181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31569</xdr:rowOff>
    </xdr:from>
    <xdr:to>
      <xdr:col>111</xdr:col>
      <xdr:colOff>177800</xdr:colOff>
      <xdr:row>106</xdr:row>
      <xdr:rowOff>42455</xdr:rowOff>
    </xdr:to>
    <xdr:cxnSp macro="">
      <xdr:nvCxnSpPr>
        <xdr:cNvPr id="546" name="直線コネクタ 545"/>
        <xdr:cNvCxnSpPr/>
      </xdr:nvCxnSpPr>
      <xdr:spPr>
        <a:xfrm flipV="1">
          <a:off x="20434300" y="18205269"/>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144253</xdr:rowOff>
    </xdr:from>
    <xdr:ext cx="469744" cy="259045"/>
    <xdr:sp macro="" textlink="">
      <xdr:nvSpPr>
        <xdr:cNvPr id="547" name="n_1aveValue【庁舎】&#10;一人当たり面積"/>
        <xdr:cNvSpPr txBox="1"/>
      </xdr:nvSpPr>
      <xdr:spPr>
        <a:xfrm>
          <a:off x="210757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101072</xdr:rowOff>
    </xdr:from>
    <xdr:ext cx="469744" cy="259045"/>
    <xdr:sp macro="" textlink="">
      <xdr:nvSpPr>
        <xdr:cNvPr id="548" name="n_2aveValue【庁舎】&#10;一人当たり面積"/>
        <xdr:cNvSpPr txBox="1"/>
      </xdr:nvSpPr>
      <xdr:spPr>
        <a:xfrm>
          <a:off x="201994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98896</xdr:rowOff>
    </xdr:from>
    <xdr:ext cx="469744" cy="259045"/>
    <xdr:sp macro="" textlink="">
      <xdr:nvSpPr>
        <xdr:cNvPr id="549" name="n_1mainValue【庁舎】&#10;一人当たり面積"/>
        <xdr:cNvSpPr txBox="1"/>
      </xdr:nvSpPr>
      <xdr:spPr>
        <a:xfrm>
          <a:off x="21075727" y="1792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84382</xdr:rowOff>
    </xdr:from>
    <xdr:ext cx="469744" cy="259045"/>
    <xdr:sp macro="" textlink="">
      <xdr:nvSpPr>
        <xdr:cNvPr id="550" name="n_2mainValue【庁舎】&#10;一人当たり面積"/>
        <xdr:cNvSpPr txBox="1"/>
      </xdr:nvSpPr>
      <xdr:spPr>
        <a:xfrm>
          <a:off x="20199427" y="1825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類似団体と比較して有形固定資産減価償却費が低くなっている施設は、</a:t>
          </a:r>
          <a:r>
            <a:rPr kumimoji="1" lang="ja-JP" altLang="en-US" sz="1300">
              <a:solidFill>
                <a:schemeClr val="dk1"/>
              </a:solidFill>
              <a:effectLst/>
              <a:latin typeface="+mn-lt"/>
              <a:ea typeface="+mn-ea"/>
              <a:cs typeface="+mn-cs"/>
            </a:rPr>
            <a:t>体育館・プール</a:t>
          </a:r>
          <a:r>
            <a:rPr kumimoji="1" lang="ja-JP" altLang="ja-JP" sz="1300">
              <a:solidFill>
                <a:schemeClr val="dk1"/>
              </a:solidFill>
              <a:effectLst/>
              <a:latin typeface="+mn-lt"/>
              <a:ea typeface="+mn-ea"/>
              <a:cs typeface="+mn-cs"/>
            </a:rPr>
            <a:t>及び</a:t>
          </a:r>
          <a:r>
            <a:rPr kumimoji="1" lang="ja-JP" altLang="en-US" sz="1300">
              <a:solidFill>
                <a:schemeClr val="dk1"/>
              </a:solidFill>
              <a:effectLst/>
              <a:latin typeface="+mn-lt"/>
              <a:ea typeface="+mn-ea"/>
              <a:cs typeface="+mn-cs"/>
            </a:rPr>
            <a:t>庁舎</a:t>
          </a:r>
          <a:r>
            <a:rPr kumimoji="1" lang="ja-JP" altLang="ja-JP" sz="1300">
              <a:solidFill>
                <a:schemeClr val="dk1"/>
              </a:solidFill>
              <a:effectLst/>
              <a:latin typeface="+mn-lt"/>
              <a:ea typeface="+mn-ea"/>
              <a:cs typeface="+mn-cs"/>
            </a:rPr>
            <a:t>である。</a:t>
          </a:r>
          <a:endParaRPr lang="ja-JP" altLang="ja-JP" sz="1300">
            <a:effectLst/>
          </a:endParaRPr>
        </a:p>
        <a:p>
          <a:r>
            <a:rPr kumimoji="1" lang="ja-JP" altLang="en-US" sz="1300">
              <a:solidFill>
                <a:schemeClr val="dk1"/>
              </a:solidFill>
              <a:effectLst/>
              <a:latin typeface="+mn-lt"/>
              <a:ea typeface="+mn-ea"/>
              <a:cs typeface="+mn-cs"/>
            </a:rPr>
            <a:t>体育館・プール</a:t>
          </a:r>
          <a:r>
            <a:rPr kumimoji="1" lang="ja-JP" altLang="ja-JP" sz="1300">
              <a:solidFill>
                <a:schemeClr val="dk1"/>
              </a:solidFill>
              <a:effectLst/>
              <a:latin typeface="+mn-lt"/>
              <a:ea typeface="+mn-ea"/>
              <a:cs typeface="+mn-cs"/>
            </a:rPr>
            <a:t>については、</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23</a:t>
          </a:r>
          <a:r>
            <a:rPr kumimoji="1" lang="ja-JP" altLang="en-US" sz="1300">
              <a:solidFill>
                <a:schemeClr val="dk1"/>
              </a:solidFill>
              <a:effectLst/>
              <a:latin typeface="+mn-lt"/>
              <a:ea typeface="+mn-ea"/>
              <a:cs typeface="+mn-cs"/>
            </a:rPr>
            <a:t>年に町民プールを整備しており、</a:t>
          </a:r>
          <a:r>
            <a:rPr kumimoji="1" lang="ja-JP" altLang="ja-JP" sz="1300">
              <a:solidFill>
                <a:schemeClr val="dk1"/>
              </a:solidFill>
              <a:effectLst/>
              <a:latin typeface="+mn-lt"/>
              <a:ea typeface="+mn-ea"/>
              <a:cs typeface="+mn-cs"/>
            </a:rPr>
            <a:t>類似団体平均</a:t>
          </a:r>
          <a:r>
            <a:rPr kumimoji="1" lang="en-US" altLang="ja-JP" sz="1300">
              <a:solidFill>
                <a:schemeClr val="dk1"/>
              </a:solidFill>
              <a:effectLst/>
              <a:latin typeface="+mn-lt"/>
              <a:ea typeface="+mn-ea"/>
              <a:cs typeface="+mn-cs"/>
            </a:rPr>
            <a:t>71.8%</a:t>
          </a:r>
          <a:r>
            <a:rPr kumimoji="1" lang="ja-JP" altLang="ja-JP" sz="1300">
              <a:solidFill>
                <a:schemeClr val="dk1"/>
              </a:solidFill>
              <a:effectLst/>
              <a:latin typeface="+mn-lt"/>
              <a:ea typeface="+mn-ea"/>
              <a:cs typeface="+mn-cs"/>
            </a:rPr>
            <a:t>を下回る</a:t>
          </a:r>
          <a:r>
            <a:rPr kumimoji="1" lang="en-US" altLang="ja-JP" sz="1300">
              <a:solidFill>
                <a:schemeClr val="dk1"/>
              </a:solidFill>
              <a:effectLst/>
              <a:latin typeface="+mn-lt"/>
              <a:ea typeface="+mn-ea"/>
              <a:cs typeface="+mn-cs"/>
            </a:rPr>
            <a:t>47.4%</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en-US" sz="1300">
              <a:solidFill>
                <a:schemeClr val="dk1"/>
              </a:solidFill>
              <a:effectLst/>
              <a:latin typeface="+mn-lt"/>
              <a:ea typeface="+mn-ea"/>
              <a:cs typeface="+mn-cs"/>
            </a:rPr>
            <a:t>庁舎については、平成</a:t>
          </a:r>
          <a:r>
            <a:rPr kumimoji="1" lang="en-US" altLang="ja-JP" sz="1300">
              <a:solidFill>
                <a:schemeClr val="dk1"/>
              </a:solidFill>
              <a:effectLst/>
              <a:latin typeface="+mn-lt"/>
              <a:ea typeface="+mn-ea"/>
              <a:cs typeface="+mn-cs"/>
            </a:rPr>
            <a:t>8</a:t>
          </a:r>
          <a:r>
            <a:rPr kumimoji="1" lang="ja-JP" altLang="en-US" sz="1300">
              <a:solidFill>
                <a:schemeClr val="dk1"/>
              </a:solidFill>
              <a:effectLst/>
              <a:latin typeface="+mn-lt"/>
              <a:ea typeface="+mn-ea"/>
              <a:cs typeface="+mn-cs"/>
            </a:rPr>
            <a:t>年に現庁舎を整備しており、</a:t>
          </a:r>
          <a:r>
            <a:rPr kumimoji="1" lang="ja-JP" altLang="ja-JP" sz="1300">
              <a:solidFill>
                <a:schemeClr val="dk1"/>
              </a:solidFill>
              <a:effectLst/>
              <a:latin typeface="+mn-lt"/>
              <a:ea typeface="+mn-ea"/>
              <a:cs typeface="+mn-cs"/>
            </a:rPr>
            <a:t>学校施設については、類似団体平均</a:t>
          </a:r>
          <a:r>
            <a:rPr kumimoji="1" lang="en-US" altLang="ja-JP" sz="1300">
              <a:solidFill>
                <a:schemeClr val="dk1"/>
              </a:solidFill>
              <a:effectLst/>
              <a:latin typeface="+mn-lt"/>
              <a:ea typeface="+mn-ea"/>
              <a:cs typeface="+mn-cs"/>
            </a:rPr>
            <a:t>56.4%</a:t>
          </a:r>
          <a:r>
            <a:rPr kumimoji="1" lang="ja-JP" altLang="ja-JP" sz="1300">
              <a:solidFill>
                <a:schemeClr val="dk1"/>
              </a:solidFill>
              <a:effectLst/>
              <a:latin typeface="+mn-lt"/>
              <a:ea typeface="+mn-ea"/>
              <a:cs typeface="+mn-cs"/>
            </a:rPr>
            <a:t>を下回る</a:t>
          </a:r>
          <a:r>
            <a:rPr kumimoji="1" lang="en-US" altLang="ja-JP" sz="1300">
              <a:solidFill>
                <a:schemeClr val="dk1"/>
              </a:solidFill>
              <a:effectLst/>
              <a:latin typeface="+mn-lt"/>
              <a:ea typeface="+mn-ea"/>
              <a:cs typeface="+mn-cs"/>
            </a:rPr>
            <a:t>43.3%</a:t>
          </a:r>
          <a:r>
            <a:rPr kumimoji="1" lang="ja-JP" altLang="ja-JP" sz="1300">
              <a:solidFill>
                <a:schemeClr val="dk1"/>
              </a:solidFill>
              <a:effectLst/>
              <a:latin typeface="+mn-lt"/>
              <a:ea typeface="+mn-ea"/>
              <a:cs typeface="+mn-cs"/>
            </a:rPr>
            <a:t>となっている。</a:t>
          </a:r>
          <a:endParaRPr lang="ja-JP" altLang="ja-JP" sz="1300">
            <a:effectLst/>
          </a:endParaRPr>
        </a:p>
        <a:p>
          <a:r>
            <a:rPr kumimoji="1" lang="ja-JP" altLang="ja-JP" sz="1300">
              <a:solidFill>
                <a:schemeClr val="dk1"/>
              </a:solidFill>
              <a:effectLst/>
              <a:latin typeface="+mn-lt"/>
              <a:ea typeface="+mn-ea"/>
              <a:cs typeface="+mn-cs"/>
            </a:rPr>
            <a:t>一方で、耐用年数を超えて使用している施設が多く存在しており、施設の計画的更新、維持管理が必要となっている。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人口の減少や全国平均を上回る高齢化率（平成３０年１月１日現在３８．６％）により、財政基盤が弱く、類似団体平均を下回っている。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歳出全般の見直しを実施するとともに、税の徴収強化など歳入確保に努め、財政の健全化を図る。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128815</xdr:rowOff>
    </xdr:from>
    <xdr:to>
      <xdr:col>23</xdr:col>
      <xdr:colOff>133350</xdr:colOff>
      <xdr:row>42</xdr:row>
      <xdr:rowOff>163285</xdr:rowOff>
    </xdr:to>
    <xdr:cxnSp macro="">
      <xdr:nvCxnSpPr>
        <xdr:cNvPr id="71" name="直線コネクタ 70"/>
        <xdr:cNvCxnSpPr/>
      </xdr:nvCxnSpPr>
      <xdr:spPr>
        <a:xfrm flipV="1">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2"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3" name="フローチャート: 判断 72"/>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163285</xdr:rowOff>
    </xdr:from>
    <xdr:to>
      <xdr:col>19</xdr:col>
      <xdr:colOff>133350</xdr:colOff>
      <xdr:row>42</xdr:row>
      <xdr:rowOff>163285</xdr:rowOff>
    </xdr:to>
    <xdr:cxnSp macro="">
      <xdr:nvCxnSpPr>
        <xdr:cNvPr id="74" name="直線コネクタ 73"/>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5" name="フローチャート: 判断 74"/>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6" name="テキスト ボックス 75"/>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163285</xdr:rowOff>
    </xdr:from>
    <xdr:to>
      <xdr:col>15</xdr:col>
      <xdr:colOff>82550</xdr:colOff>
      <xdr:row>43</xdr:row>
      <xdr:rowOff>26307</xdr:rowOff>
    </xdr:to>
    <xdr:cxnSp macro="">
      <xdr:nvCxnSpPr>
        <xdr:cNvPr id="77" name="直線コネクタ 76"/>
        <xdr:cNvCxnSpPr/>
      </xdr:nvCxnSpPr>
      <xdr:spPr>
        <a:xfrm flipV="1">
          <a:off x="2336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8" name="フローチャート: 判断 77"/>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86377</xdr:rowOff>
    </xdr:from>
    <xdr:ext cx="762000" cy="259045"/>
    <xdr:sp macro="" textlink="">
      <xdr:nvSpPr>
        <xdr:cNvPr id="79" name="テキスト ボックス 78"/>
        <xdr:cNvSpPr txBox="1"/>
      </xdr:nvSpPr>
      <xdr:spPr>
        <a:xfrm>
          <a:off x="2844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26307</xdr:rowOff>
    </xdr:from>
    <xdr:to>
      <xdr:col>11</xdr:col>
      <xdr:colOff>31750</xdr:colOff>
      <xdr:row>43</xdr:row>
      <xdr:rowOff>26307</xdr:rowOff>
    </xdr:to>
    <xdr:cxnSp macro="">
      <xdr:nvCxnSpPr>
        <xdr:cNvPr id="80" name="直線コネクタ 79"/>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3" name="フローチャート: 判断 82"/>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4" name="テキスト ボックス 83"/>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90" name="楕円 89"/>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50092</xdr:rowOff>
    </xdr:from>
    <xdr:ext cx="762000" cy="259045"/>
    <xdr:sp macro="" textlink="">
      <xdr:nvSpPr>
        <xdr:cNvPr id="91"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112485</xdr:rowOff>
    </xdr:from>
    <xdr:to>
      <xdr:col>19</xdr:col>
      <xdr:colOff>184150</xdr:colOff>
      <xdr:row>43</xdr:row>
      <xdr:rowOff>42635</xdr:rowOff>
    </xdr:to>
    <xdr:sp macro="" textlink="">
      <xdr:nvSpPr>
        <xdr:cNvPr id="92" name="楕円 91"/>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27412</xdr:rowOff>
    </xdr:from>
    <xdr:ext cx="736600" cy="259045"/>
    <xdr:sp macro="" textlink="">
      <xdr:nvSpPr>
        <xdr:cNvPr id="93" name="テキスト ボックス 92"/>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112485</xdr:rowOff>
    </xdr:from>
    <xdr:to>
      <xdr:col>15</xdr:col>
      <xdr:colOff>133350</xdr:colOff>
      <xdr:row>43</xdr:row>
      <xdr:rowOff>42635</xdr:rowOff>
    </xdr:to>
    <xdr:sp macro="" textlink="">
      <xdr:nvSpPr>
        <xdr:cNvPr id="94" name="楕円 93"/>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27412</xdr:rowOff>
    </xdr:from>
    <xdr:ext cx="762000" cy="259045"/>
    <xdr:sp macro="" textlink="">
      <xdr:nvSpPr>
        <xdr:cNvPr id="95" name="テキスト ボックス 94"/>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146957</xdr:rowOff>
    </xdr:from>
    <xdr:to>
      <xdr:col>11</xdr:col>
      <xdr:colOff>82550</xdr:colOff>
      <xdr:row>43</xdr:row>
      <xdr:rowOff>77107</xdr:rowOff>
    </xdr:to>
    <xdr:sp macro="" textlink="">
      <xdr:nvSpPr>
        <xdr:cNvPr id="96" name="楕円 95"/>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97" name="テキスト ボックス 96"/>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8" name="楕円 97"/>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9" name="テキスト ボックス 98"/>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平成２９年度の経常収支比率は、公債費が増加し、普通交付税が大幅に減少したため、前年度より１．８％増加した。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病院事業繰出金、一部事務組合負担金など補助費等が多額であることが要因となり、類似団体平均を４．４％上回っている。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今後は公債費の増加による経常収支比率の増加が見込まれるが、事務事業全般の見直しを進め、経常経費の抑制に努めていく。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66</xdr:row>
      <xdr:rowOff>92891</xdr:rowOff>
    </xdr:to>
    <xdr:cxnSp macro="">
      <xdr:nvCxnSpPr>
        <xdr:cNvPr id="131" name="直線コネクタ 130"/>
        <xdr:cNvCxnSpPr/>
      </xdr:nvCxnSpPr>
      <xdr:spPr>
        <a:xfrm flipV="1">
          <a:off x="4953000" y="10167620"/>
          <a:ext cx="0" cy="1240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64968</xdr:rowOff>
    </xdr:from>
    <xdr:ext cx="762000" cy="259045"/>
    <xdr:sp macro="" textlink="">
      <xdr:nvSpPr>
        <xdr:cNvPr id="132" name="財政構造の弾力性最小値テキスト"/>
        <xdr:cNvSpPr txBox="1"/>
      </xdr:nvSpPr>
      <xdr:spPr>
        <a:xfrm>
          <a:off x="5041900" y="1138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92891</xdr:rowOff>
    </xdr:from>
    <xdr:to>
      <xdr:col>24</xdr:col>
      <xdr:colOff>12700</xdr:colOff>
      <xdr:row>66</xdr:row>
      <xdr:rowOff>92891</xdr:rowOff>
    </xdr:to>
    <xdr:cxnSp macro="">
      <xdr:nvCxnSpPr>
        <xdr:cNvPr id="133" name="直線コネクタ 132"/>
        <xdr:cNvCxnSpPr/>
      </xdr:nvCxnSpPr>
      <xdr:spPr>
        <a:xfrm>
          <a:off x="4864100" y="11408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4" name="財政構造の弾力性最大値テキスト"/>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5" name="直線コネクタ 134"/>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97972</xdr:rowOff>
    </xdr:from>
    <xdr:to>
      <xdr:col>23</xdr:col>
      <xdr:colOff>133350</xdr:colOff>
      <xdr:row>65</xdr:row>
      <xdr:rowOff>50619</xdr:rowOff>
    </xdr:to>
    <xdr:cxnSp macro="">
      <xdr:nvCxnSpPr>
        <xdr:cNvPr id="136" name="直線コネクタ 135"/>
        <xdr:cNvCxnSpPr/>
      </xdr:nvCxnSpPr>
      <xdr:spPr>
        <a:xfrm>
          <a:off x="4114800" y="11070772"/>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7"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8" name="フローチャート: 判断 137"/>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64</xdr:row>
      <xdr:rowOff>97972</xdr:rowOff>
    </xdr:to>
    <xdr:cxnSp macro="">
      <xdr:nvCxnSpPr>
        <xdr:cNvPr id="139" name="直線コネクタ 138"/>
        <xdr:cNvCxnSpPr/>
      </xdr:nvCxnSpPr>
      <xdr:spPr>
        <a:xfrm>
          <a:off x="3225800" y="10843260"/>
          <a:ext cx="889000" cy="22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169454</xdr:rowOff>
    </xdr:from>
    <xdr:to>
      <xdr:col>19</xdr:col>
      <xdr:colOff>184150</xdr:colOff>
      <xdr:row>63</xdr:row>
      <xdr:rowOff>99604</xdr:rowOff>
    </xdr:to>
    <xdr:sp macro="" textlink="">
      <xdr:nvSpPr>
        <xdr:cNvPr id="140" name="フローチャート: 判断 139"/>
        <xdr:cNvSpPr/>
      </xdr:nvSpPr>
      <xdr:spPr>
        <a:xfrm>
          <a:off x="4064000" y="10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109781</xdr:rowOff>
    </xdr:from>
    <xdr:ext cx="736600" cy="259045"/>
    <xdr:sp macro="" textlink="">
      <xdr:nvSpPr>
        <xdr:cNvPr id="141" name="テキスト ボックス 140"/>
        <xdr:cNvSpPr txBox="1"/>
      </xdr:nvSpPr>
      <xdr:spPr>
        <a:xfrm>
          <a:off x="3733800" y="1056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63</xdr:row>
      <xdr:rowOff>97065</xdr:rowOff>
    </xdr:to>
    <xdr:cxnSp macro="">
      <xdr:nvCxnSpPr>
        <xdr:cNvPr id="142" name="直線コネクタ 141"/>
        <xdr:cNvCxnSpPr/>
      </xdr:nvCxnSpPr>
      <xdr:spPr>
        <a:xfrm flipV="1">
          <a:off x="2336800" y="10843260"/>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17780</xdr:rowOff>
    </xdr:from>
    <xdr:to>
      <xdr:col>15</xdr:col>
      <xdr:colOff>133350</xdr:colOff>
      <xdr:row>62</xdr:row>
      <xdr:rowOff>119380</xdr:rowOff>
    </xdr:to>
    <xdr:sp macro="" textlink="">
      <xdr:nvSpPr>
        <xdr:cNvPr id="143" name="フローチャート: 判断 142"/>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129557</xdr:rowOff>
    </xdr:from>
    <xdr:ext cx="762000" cy="259045"/>
    <xdr:sp macro="" textlink="">
      <xdr:nvSpPr>
        <xdr:cNvPr id="144" name="テキスト ボックス 143"/>
        <xdr:cNvSpPr txBox="1"/>
      </xdr:nvSpPr>
      <xdr:spPr>
        <a:xfrm>
          <a:off x="2844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68580</xdr:rowOff>
    </xdr:from>
    <xdr:to>
      <xdr:col>11</xdr:col>
      <xdr:colOff>31750</xdr:colOff>
      <xdr:row>63</xdr:row>
      <xdr:rowOff>97065</xdr:rowOff>
    </xdr:to>
    <xdr:cxnSp macro="">
      <xdr:nvCxnSpPr>
        <xdr:cNvPr id="145" name="直線コネクタ 144"/>
        <xdr:cNvCxnSpPr/>
      </xdr:nvCxnSpPr>
      <xdr:spPr>
        <a:xfrm>
          <a:off x="1447800" y="10698480"/>
          <a:ext cx="889000" cy="199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45357</xdr:rowOff>
    </xdr:from>
    <xdr:to>
      <xdr:col>11</xdr:col>
      <xdr:colOff>82550</xdr:colOff>
      <xdr:row>62</xdr:row>
      <xdr:rowOff>146957</xdr:rowOff>
    </xdr:to>
    <xdr:sp macro="" textlink="">
      <xdr:nvSpPr>
        <xdr:cNvPr id="146" name="フローチャート: 判断 145"/>
        <xdr:cNvSpPr/>
      </xdr:nvSpPr>
      <xdr:spPr>
        <a:xfrm>
          <a:off x="2286000" y="106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157134</xdr:rowOff>
    </xdr:from>
    <xdr:ext cx="762000" cy="259045"/>
    <xdr:sp macro="" textlink="">
      <xdr:nvSpPr>
        <xdr:cNvPr id="147" name="テキスト ボックス 146"/>
        <xdr:cNvSpPr txBox="1"/>
      </xdr:nvSpPr>
      <xdr:spPr>
        <a:xfrm>
          <a:off x="1955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85816</xdr:rowOff>
    </xdr:from>
    <xdr:to>
      <xdr:col>7</xdr:col>
      <xdr:colOff>31750</xdr:colOff>
      <xdr:row>62</xdr:row>
      <xdr:rowOff>15966</xdr:rowOff>
    </xdr:to>
    <xdr:sp macro="" textlink="">
      <xdr:nvSpPr>
        <xdr:cNvPr id="148" name="フローチャート: 判断 147"/>
        <xdr:cNvSpPr/>
      </xdr:nvSpPr>
      <xdr:spPr>
        <a:xfrm>
          <a:off x="1397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26143</xdr:rowOff>
    </xdr:from>
    <xdr:ext cx="762000" cy="259045"/>
    <xdr:sp macro="" textlink="">
      <xdr:nvSpPr>
        <xdr:cNvPr id="149" name="テキスト ボックス 148"/>
        <xdr:cNvSpPr txBox="1"/>
      </xdr:nvSpPr>
      <xdr:spPr>
        <a:xfrm>
          <a:off x="1066800" y="10313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171269</xdr:rowOff>
    </xdr:from>
    <xdr:to>
      <xdr:col>23</xdr:col>
      <xdr:colOff>184150</xdr:colOff>
      <xdr:row>65</xdr:row>
      <xdr:rowOff>101419</xdr:rowOff>
    </xdr:to>
    <xdr:sp macro="" textlink="">
      <xdr:nvSpPr>
        <xdr:cNvPr id="155" name="楕円 154"/>
        <xdr:cNvSpPr/>
      </xdr:nvSpPr>
      <xdr:spPr>
        <a:xfrm>
          <a:off x="49022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143346</xdr:rowOff>
    </xdr:from>
    <xdr:ext cx="762000" cy="259045"/>
    <xdr:sp macro="" textlink="">
      <xdr:nvSpPr>
        <xdr:cNvPr id="156" name="財政構造の弾力性該当値テキスト"/>
        <xdr:cNvSpPr txBox="1"/>
      </xdr:nvSpPr>
      <xdr:spPr>
        <a:xfrm>
          <a:off x="5041900" y="1111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7" name="楕円 156"/>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8" name="テキスト ボックス 157"/>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9" name="楕円 158"/>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60" name="テキスト ボックス 159"/>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46265</xdr:rowOff>
    </xdr:from>
    <xdr:to>
      <xdr:col>11</xdr:col>
      <xdr:colOff>82550</xdr:colOff>
      <xdr:row>63</xdr:row>
      <xdr:rowOff>147865</xdr:rowOff>
    </xdr:to>
    <xdr:sp macro="" textlink="">
      <xdr:nvSpPr>
        <xdr:cNvPr id="161" name="楕円 160"/>
        <xdr:cNvSpPr/>
      </xdr:nvSpPr>
      <xdr:spPr>
        <a:xfrm>
          <a:off x="22860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132642</xdr:rowOff>
    </xdr:from>
    <xdr:ext cx="762000" cy="259045"/>
    <xdr:sp macro="" textlink="">
      <xdr:nvSpPr>
        <xdr:cNvPr id="162" name="テキスト ボックス 161"/>
        <xdr:cNvSpPr txBox="1"/>
      </xdr:nvSpPr>
      <xdr:spPr>
        <a:xfrm>
          <a:off x="1955800" y="1093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63" name="楕円 162"/>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4" name="テキスト ボックス 163"/>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今後はこれらも含めた経費について、抑制していく必要がある。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8" name="テキスト ボックス 17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109139</xdr:rowOff>
    </xdr:from>
    <xdr:to>
      <xdr:col>23</xdr:col>
      <xdr:colOff>133350</xdr:colOff>
      <xdr:row>89</xdr:row>
      <xdr:rowOff>86652</xdr:rowOff>
    </xdr:to>
    <xdr:cxnSp macro="">
      <xdr:nvCxnSpPr>
        <xdr:cNvPr id="194" name="直線コネクタ 193"/>
        <xdr:cNvCxnSpPr/>
      </xdr:nvCxnSpPr>
      <xdr:spPr>
        <a:xfrm flipV="1">
          <a:off x="4953000" y="13825139"/>
          <a:ext cx="0" cy="1520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58729</xdr:rowOff>
    </xdr:from>
    <xdr:ext cx="762000" cy="259045"/>
    <xdr:sp macro="" textlink="">
      <xdr:nvSpPr>
        <xdr:cNvPr id="195" name="人件費・物件費等の状況最小値テキスト"/>
        <xdr:cNvSpPr txBox="1"/>
      </xdr:nvSpPr>
      <xdr:spPr>
        <a:xfrm>
          <a:off x="5041900" y="1531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86652</xdr:rowOff>
    </xdr:from>
    <xdr:to>
      <xdr:col>24</xdr:col>
      <xdr:colOff>12700</xdr:colOff>
      <xdr:row>89</xdr:row>
      <xdr:rowOff>86652</xdr:rowOff>
    </xdr:to>
    <xdr:cxnSp macro="">
      <xdr:nvCxnSpPr>
        <xdr:cNvPr id="196" name="直線コネクタ 195"/>
        <xdr:cNvCxnSpPr/>
      </xdr:nvCxnSpPr>
      <xdr:spPr>
        <a:xfrm>
          <a:off x="4864100" y="15345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24066</xdr:rowOff>
    </xdr:from>
    <xdr:ext cx="762000" cy="259045"/>
    <xdr:sp macro="" textlink="">
      <xdr:nvSpPr>
        <xdr:cNvPr id="197" name="人件費・物件費等の状況最大値テキスト"/>
        <xdr:cNvSpPr txBox="1"/>
      </xdr:nvSpPr>
      <xdr:spPr>
        <a:xfrm>
          <a:off x="5041900" y="1356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109139</xdr:rowOff>
    </xdr:from>
    <xdr:to>
      <xdr:col>24</xdr:col>
      <xdr:colOff>12700</xdr:colOff>
      <xdr:row>80</xdr:row>
      <xdr:rowOff>109139</xdr:rowOff>
    </xdr:to>
    <xdr:cxnSp macro="">
      <xdr:nvCxnSpPr>
        <xdr:cNvPr id="198" name="直線コネクタ 197"/>
        <xdr:cNvCxnSpPr/>
      </xdr:nvCxnSpPr>
      <xdr:spPr>
        <a:xfrm>
          <a:off x="4864100" y="13825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125512</xdr:rowOff>
    </xdr:from>
    <xdr:to>
      <xdr:col>23</xdr:col>
      <xdr:colOff>133350</xdr:colOff>
      <xdr:row>82</xdr:row>
      <xdr:rowOff>6863</xdr:rowOff>
    </xdr:to>
    <xdr:cxnSp macro="">
      <xdr:nvCxnSpPr>
        <xdr:cNvPr id="199" name="直線コネクタ 198"/>
        <xdr:cNvCxnSpPr/>
      </xdr:nvCxnSpPr>
      <xdr:spPr>
        <a:xfrm>
          <a:off x="4114800" y="14012962"/>
          <a:ext cx="838200" cy="5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73922</xdr:rowOff>
    </xdr:from>
    <xdr:ext cx="762000" cy="259045"/>
    <xdr:sp macro="" textlink="">
      <xdr:nvSpPr>
        <xdr:cNvPr id="200" name="人件費・物件費等の状況平均値テキスト"/>
        <xdr:cNvSpPr txBox="1"/>
      </xdr:nvSpPr>
      <xdr:spPr>
        <a:xfrm>
          <a:off x="5041900" y="141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101845</xdr:rowOff>
    </xdr:from>
    <xdr:to>
      <xdr:col>23</xdr:col>
      <xdr:colOff>184150</xdr:colOff>
      <xdr:row>83</xdr:row>
      <xdr:rowOff>31995</xdr:rowOff>
    </xdr:to>
    <xdr:sp macro="" textlink="">
      <xdr:nvSpPr>
        <xdr:cNvPr id="201" name="フローチャート: 判断 200"/>
        <xdr:cNvSpPr/>
      </xdr:nvSpPr>
      <xdr:spPr>
        <a:xfrm>
          <a:off x="49022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108617</xdr:rowOff>
    </xdr:from>
    <xdr:to>
      <xdr:col>19</xdr:col>
      <xdr:colOff>133350</xdr:colOff>
      <xdr:row>81</xdr:row>
      <xdr:rowOff>125512</xdr:rowOff>
    </xdr:to>
    <xdr:cxnSp macro="">
      <xdr:nvCxnSpPr>
        <xdr:cNvPr id="202" name="直線コネクタ 201"/>
        <xdr:cNvCxnSpPr/>
      </xdr:nvCxnSpPr>
      <xdr:spPr>
        <a:xfrm>
          <a:off x="3225800" y="13996067"/>
          <a:ext cx="889000" cy="1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88545</xdr:rowOff>
    </xdr:from>
    <xdr:to>
      <xdr:col>19</xdr:col>
      <xdr:colOff>184150</xdr:colOff>
      <xdr:row>83</xdr:row>
      <xdr:rowOff>18695</xdr:rowOff>
    </xdr:to>
    <xdr:sp macro="" textlink="">
      <xdr:nvSpPr>
        <xdr:cNvPr id="203" name="フローチャート: 判断 202"/>
        <xdr:cNvSpPr/>
      </xdr:nvSpPr>
      <xdr:spPr>
        <a:xfrm>
          <a:off x="4064000" y="1414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3472</xdr:rowOff>
    </xdr:from>
    <xdr:ext cx="736600" cy="259045"/>
    <xdr:sp macro="" textlink="">
      <xdr:nvSpPr>
        <xdr:cNvPr id="204" name="テキスト ボックス 203"/>
        <xdr:cNvSpPr txBox="1"/>
      </xdr:nvSpPr>
      <xdr:spPr>
        <a:xfrm>
          <a:off x="3733800" y="1423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108617</xdr:rowOff>
    </xdr:from>
    <xdr:to>
      <xdr:col>15</xdr:col>
      <xdr:colOff>82550</xdr:colOff>
      <xdr:row>81</xdr:row>
      <xdr:rowOff>170129</xdr:rowOff>
    </xdr:to>
    <xdr:cxnSp macro="">
      <xdr:nvCxnSpPr>
        <xdr:cNvPr id="205" name="直線コネクタ 204"/>
        <xdr:cNvCxnSpPr/>
      </xdr:nvCxnSpPr>
      <xdr:spPr>
        <a:xfrm flipV="1">
          <a:off x="2336800" y="13996067"/>
          <a:ext cx="889000" cy="6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27801</xdr:rowOff>
    </xdr:from>
    <xdr:to>
      <xdr:col>15</xdr:col>
      <xdr:colOff>133350</xdr:colOff>
      <xdr:row>82</xdr:row>
      <xdr:rowOff>129401</xdr:rowOff>
    </xdr:to>
    <xdr:sp macro="" textlink="">
      <xdr:nvSpPr>
        <xdr:cNvPr id="206" name="フローチャート: 判断 205"/>
        <xdr:cNvSpPr/>
      </xdr:nvSpPr>
      <xdr:spPr>
        <a:xfrm>
          <a:off x="3175000" y="1408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114178</xdr:rowOff>
    </xdr:from>
    <xdr:ext cx="762000" cy="259045"/>
    <xdr:sp macro="" textlink="">
      <xdr:nvSpPr>
        <xdr:cNvPr id="207" name="テキスト ボックス 206"/>
        <xdr:cNvSpPr txBox="1"/>
      </xdr:nvSpPr>
      <xdr:spPr>
        <a:xfrm>
          <a:off x="2844800" y="1417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79082</xdr:rowOff>
    </xdr:from>
    <xdr:to>
      <xdr:col>11</xdr:col>
      <xdr:colOff>31750</xdr:colOff>
      <xdr:row>81</xdr:row>
      <xdr:rowOff>170129</xdr:rowOff>
    </xdr:to>
    <xdr:cxnSp macro="">
      <xdr:nvCxnSpPr>
        <xdr:cNvPr id="208" name="直線コネクタ 207"/>
        <xdr:cNvCxnSpPr/>
      </xdr:nvCxnSpPr>
      <xdr:spPr>
        <a:xfrm>
          <a:off x="1447800" y="13966532"/>
          <a:ext cx="889000" cy="91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66748</xdr:rowOff>
    </xdr:from>
    <xdr:to>
      <xdr:col>11</xdr:col>
      <xdr:colOff>82550</xdr:colOff>
      <xdr:row>82</xdr:row>
      <xdr:rowOff>168348</xdr:rowOff>
    </xdr:to>
    <xdr:sp macro="" textlink="">
      <xdr:nvSpPr>
        <xdr:cNvPr id="209" name="フローチャート: 判断 208"/>
        <xdr:cNvSpPr/>
      </xdr:nvSpPr>
      <xdr:spPr>
        <a:xfrm>
          <a:off x="2286000" y="1412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153125</xdr:rowOff>
    </xdr:from>
    <xdr:ext cx="762000" cy="259045"/>
    <xdr:sp macro="" textlink="">
      <xdr:nvSpPr>
        <xdr:cNvPr id="210" name="テキスト ボックス 209"/>
        <xdr:cNvSpPr txBox="1"/>
      </xdr:nvSpPr>
      <xdr:spPr>
        <a:xfrm>
          <a:off x="1955800" y="14212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36021</xdr:rowOff>
    </xdr:from>
    <xdr:to>
      <xdr:col>7</xdr:col>
      <xdr:colOff>31750</xdr:colOff>
      <xdr:row>82</xdr:row>
      <xdr:rowOff>137621</xdr:rowOff>
    </xdr:to>
    <xdr:sp macro="" textlink="">
      <xdr:nvSpPr>
        <xdr:cNvPr id="211" name="フローチャート: 判断 210"/>
        <xdr:cNvSpPr/>
      </xdr:nvSpPr>
      <xdr:spPr>
        <a:xfrm>
          <a:off x="1397000" y="1409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122398</xdr:rowOff>
    </xdr:from>
    <xdr:ext cx="762000" cy="259045"/>
    <xdr:sp macro="" textlink="">
      <xdr:nvSpPr>
        <xdr:cNvPr id="212" name="テキスト ボックス 211"/>
        <xdr:cNvSpPr txBox="1"/>
      </xdr:nvSpPr>
      <xdr:spPr>
        <a:xfrm>
          <a:off x="1066800" y="14181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127513</xdr:rowOff>
    </xdr:from>
    <xdr:to>
      <xdr:col>23</xdr:col>
      <xdr:colOff>184150</xdr:colOff>
      <xdr:row>82</xdr:row>
      <xdr:rowOff>57663</xdr:rowOff>
    </xdr:to>
    <xdr:sp macro="" textlink="">
      <xdr:nvSpPr>
        <xdr:cNvPr id="218" name="楕円 217"/>
        <xdr:cNvSpPr/>
      </xdr:nvSpPr>
      <xdr:spPr>
        <a:xfrm>
          <a:off x="4902200" y="1401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144040</xdr:rowOff>
    </xdr:from>
    <xdr:ext cx="762000" cy="259045"/>
    <xdr:sp macro="" textlink="">
      <xdr:nvSpPr>
        <xdr:cNvPr id="219" name="人件費・物件費等の状況該当値テキスト"/>
        <xdr:cNvSpPr txBox="1"/>
      </xdr:nvSpPr>
      <xdr:spPr>
        <a:xfrm>
          <a:off x="5041900" y="13860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74712</xdr:rowOff>
    </xdr:from>
    <xdr:to>
      <xdr:col>19</xdr:col>
      <xdr:colOff>184150</xdr:colOff>
      <xdr:row>82</xdr:row>
      <xdr:rowOff>4862</xdr:rowOff>
    </xdr:to>
    <xdr:sp macro="" textlink="">
      <xdr:nvSpPr>
        <xdr:cNvPr id="220" name="楕円 219"/>
        <xdr:cNvSpPr/>
      </xdr:nvSpPr>
      <xdr:spPr>
        <a:xfrm>
          <a:off x="4064000" y="1396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15039</xdr:rowOff>
    </xdr:from>
    <xdr:ext cx="736600" cy="259045"/>
    <xdr:sp macro="" textlink="">
      <xdr:nvSpPr>
        <xdr:cNvPr id="221" name="テキスト ボックス 220"/>
        <xdr:cNvSpPr txBox="1"/>
      </xdr:nvSpPr>
      <xdr:spPr>
        <a:xfrm>
          <a:off x="3733800" y="13731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57817</xdr:rowOff>
    </xdr:from>
    <xdr:to>
      <xdr:col>15</xdr:col>
      <xdr:colOff>133350</xdr:colOff>
      <xdr:row>81</xdr:row>
      <xdr:rowOff>159417</xdr:rowOff>
    </xdr:to>
    <xdr:sp macro="" textlink="">
      <xdr:nvSpPr>
        <xdr:cNvPr id="222" name="楕円 221"/>
        <xdr:cNvSpPr/>
      </xdr:nvSpPr>
      <xdr:spPr>
        <a:xfrm>
          <a:off x="3175000" y="1394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169594</xdr:rowOff>
    </xdr:from>
    <xdr:ext cx="762000" cy="259045"/>
    <xdr:sp macro="" textlink="">
      <xdr:nvSpPr>
        <xdr:cNvPr id="223" name="テキスト ボックス 222"/>
        <xdr:cNvSpPr txBox="1"/>
      </xdr:nvSpPr>
      <xdr:spPr>
        <a:xfrm>
          <a:off x="2844800" y="137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119329</xdr:rowOff>
    </xdr:from>
    <xdr:to>
      <xdr:col>11</xdr:col>
      <xdr:colOff>82550</xdr:colOff>
      <xdr:row>82</xdr:row>
      <xdr:rowOff>49479</xdr:rowOff>
    </xdr:to>
    <xdr:sp macro="" textlink="">
      <xdr:nvSpPr>
        <xdr:cNvPr id="224" name="楕円 223"/>
        <xdr:cNvSpPr/>
      </xdr:nvSpPr>
      <xdr:spPr>
        <a:xfrm>
          <a:off x="2286000" y="1400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59656</xdr:rowOff>
    </xdr:from>
    <xdr:ext cx="762000" cy="259045"/>
    <xdr:sp macro="" textlink="">
      <xdr:nvSpPr>
        <xdr:cNvPr id="225" name="テキスト ボックス 224"/>
        <xdr:cNvSpPr txBox="1"/>
      </xdr:nvSpPr>
      <xdr:spPr>
        <a:xfrm>
          <a:off x="1955800" y="13775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28282</xdr:rowOff>
    </xdr:from>
    <xdr:to>
      <xdr:col>7</xdr:col>
      <xdr:colOff>31750</xdr:colOff>
      <xdr:row>81</xdr:row>
      <xdr:rowOff>129882</xdr:rowOff>
    </xdr:to>
    <xdr:sp macro="" textlink="">
      <xdr:nvSpPr>
        <xdr:cNvPr id="226" name="楕円 225"/>
        <xdr:cNvSpPr/>
      </xdr:nvSpPr>
      <xdr:spPr>
        <a:xfrm>
          <a:off x="1397000" y="139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140059</xdr:rowOff>
    </xdr:from>
    <xdr:ext cx="762000" cy="259045"/>
    <xdr:sp macro="" textlink="">
      <xdr:nvSpPr>
        <xdr:cNvPr id="227" name="テキスト ボックス 226"/>
        <xdr:cNvSpPr txBox="1"/>
      </xdr:nvSpPr>
      <xdr:spPr>
        <a:xfrm>
          <a:off x="1066800" y="1368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職員の採用を控えていた期間の影響で、３０代から４０代の職員の割合が低いことなどにより、ラスパイレス指数が類似団体よりも低くなっている。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このため、社会人枠の採用による職員の確保により、行政需要への対応及び効率的な行政運営に努めるとともに、今後とも国家公務員等に準じた適正な給与制度の運営に努める。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作成時点において平成３０年調査結果が未公表であるため、平成２９年度の数値については、前年度の数値を引用している。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18143</xdr:rowOff>
    </xdr:to>
    <xdr:cxnSp macro="">
      <xdr:nvCxnSpPr>
        <xdr:cNvPr id="258" name="直線コネクタ 257"/>
        <xdr:cNvCxnSpPr/>
      </xdr:nvCxnSpPr>
      <xdr:spPr>
        <a:xfrm flipV="1">
          <a:off x="17018000" y="13777686"/>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9"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60" name="直線コネクタ 259"/>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61"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2" name="直線コネクタ 261"/>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114300</xdr:rowOff>
    </xdr:from>
    <xdr:to>
      <xdr:col>81</xdr:col>
      <xdr:colOff>44450</xdr:colOff>
      <xdr:row>81</xdr:row>
      <xdr:rowOff>114300</xdr:rowOff>
    </xdr:to>
    <xdr:cxnSp macro="">
      <xdr:nvCxnSpPr>
        <xdr:cNvPr id="263" name="直線コネクタ 262"/>
        <xdr:cNvCxnSpPr/>
      </xdr:nvCxnSpPr>
      <xdr:spPr>
        <a:xfrm>
          <a:off x="16179800" y="1400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64"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65" name="フローチャート: 判断 264"/>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114300</xdr:rowOff>
    </xdr:from>
    <xdr:to>
      <xdr:col>77</xdr:col>
      <xdr:colOff>44450</xdr:colOff>
      <xdr:row>81</xdr:row>
      <xdr:rowOff>166007</xdr:rowOff>
    </xdr:to>
    <xdr:cxnSp macro="">
      <xdr:nvCxnSpPr>
        <xdr:cNvPr id="266" name="直線コネクタ 265"/>
        <xdr:cNvCxnSpPr/>
      </xdr:nvCxnSpPr>
      <xdr:spPr>
        <a:xfrm flipV="1">
          <a:off x="15290800" y="1400175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117021</xdr:rowOff>
    </xdr:from>
    <xdr:to>
      <xdr:col>77</xdr:col>
      <xdr:colOff>95250</xdr:colOff>
      <xdr:row>84</xdr:row>
      <xdr:rowOff>47171</xdr:rowOff>
    </xdr:to>
    <xdr:sp macro="" textlink="">
      <xdr:nvSpPr>
        <xdr:cNvPr id="267" name="フローチャート: 判断 266"/>
        <xdr:cNvSpPr/>
      </xdr:nvSpPr>
      <xdr:spPr>
        <a:xfrm>
          <a:off x="161290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31948</xdr:rowOff>
    </xdr:from>
    <xdr:ext cx="736600" cy="259045"/>
    <xdr:sp macro="" textlink="">
      <xdr:nvSpPr>
        <xdr:cNvPr id="268" name="テキスト ボックス 267"/>
        <xdr:cNvSpPr txBox="1"/>
      </xdr:nvSpPr>
      <xdr:spPr>
        <a:xfrm>
          <a:off x="15798800" y="14433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130629</xdr:rowOff>
    </xdr:from>
    <xdr:to>
      <xdr:col>72</xdr:col>
      <xdr:colOff>203200</xdr:colOff>
      <xdr:row>81</xdr:row>
      <xdr:rowOff>166007</xdr:rowOff>
    </xdr:to>
    <xdr:cxnSp macro="">
      <xdr:nvCxnSpPr>
        <xdr:cNvPr id="269" name="直線コネクタ 268"/>
        <xdr:cNvCxnSpPr/>
      </xdr:nvCxnSpPr>
      <xdr:spPr>
        <a:xfrm>
          <a:off x="14401800" y="138466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82550</xdr:rowOff>
    </xdr:from>
    <xdr:to>
      <xdr:col>73</xdr:col>
      <xdr:colOff>44450</xdr:colOff>
      <xdr:row>84</xdr:row>
      <xdr:rowOff>12700</xdr:rowOff>
    </xdr:to>
    <xdr:sp macro="" textlink="">
      <xdr:nvSpPr>
        <xdr:cNvPr id="270" name="フローチャート: 判断 269"/>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168927</xdr:rowOff>
    </xdr:from>
    <xdr:ext cx="762000" cy="259045"/>
    <xdr:sp macro="" textlink="">
      <xdr:nvSpPr>
        <xdr:cNvPr id="271" name="テキスト ボックス 270"/>
        <xdr:cNvSpPr txBox="1"/>
      </xdr:nvSpPr>
      <xdr:spPr>
        <a:xfrm>
          <a:off x="149098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130629</xdr:rowOff>
    </xdr:from>
    <xdr:to>
      <xdr:col>68</xdr:col>
      <xdr:colOff>152400</xdr:colOff>
      <xdr:row>81</xdr:row>
      <xdr:rowOff>10886</xdr:rowOff>
    </xdr:to>
    <xdr:cxnSp macro="">
      <xdr:nvCxnSpPr>
        <xdr:cNvPr id="272" name="直線コネクタ 271"/>
        <xdr:cNvCxnSpPr/>
      </xdr:nvCxnSpPr>
      <xdr:spPr>
        <a:xfrm flipV="1">
          <a:off x="13512800" y="138466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73" name="フローチャート: 判断 272"/>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74" name="テキスト ボックス 273"/>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116114</xdr:rowOff>
    </xdr:from>
    <xdr:to>
      <xdr:col>64</xdr:col>
      <xdr:colOff>152400</xdr:colOff>
      <xdr:row>83</xdr:row>
      <xdr:rowOff>46264</xdr:rowOff>
    </xdr:to>
    <xdr:sp macro="" textlink="">
      <xdr:nvSpPr>
        <xdr:cNvPr id="275" name="フローチャート: 判断 274"/>
        <xdr:cNvSpPr/>
      </xdr:nvSpPr>
      <xdr:spPr>
        <a:xfrm>
          <a:off x="134620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31041</xdr:rowOff>
    </xdr:from>
    <xdr:ext cx="762000" cy="259045"/>
    <xdr:sp macro="" textlink="">
      <xdr:nvSpPr>
        <xdr:cNvPr id="276" name="テキスト ボックス 275"/>
        <xdr:cNvSpPr txBox="1"/>
      </xdr:nvSpPr>
      <xdr:spPr>
        <a:xfrm>
          <a:off x="13131800" y="1426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63500</xdr:rowOff>
    </xdr:from>
    <xdr:to>
      <xdr:col>81</xdr:col>
      <xdr:colOff>95250</xdr:colOff>
      <xdr:row>81</xdr:row>
      <xdr:rowOff>165100</xdr:rowOff>
    </xdr:to>
    <xdr:sp macro="" textlink="">
      <xdr:nvSpPr>
        <xdr:cNvPr id="282" name="楕円 281"/>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80027</xdr:rowOff>
    </xdr:from>
    <xdr:ext cx="762000" cy="259045"/>
    <xdr:sp macro="" textlink="">
      <xdr:nvSpPr>
        <xdr:cNvPr id="283"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63500</xdr:rowOff>
    </xdr:from>
    <xdr:to>
      <xdr:col>77</xdr:col>
      <xdr:colOff>95250</xdr:colOff>
      <xdr:row>81</xdr:row>
      <xdr:rowOff>165100</xdr:rowOff>
    </xdr:to>
    <xdr:sp macro="" textlink="">
      <xdr:nvSpPr>
        <xdr:cNvPr id="284" name="楕円 283"/>
        <xdr:cNvSpPr/>
      </xdr:nvSpPr>
      <xdr:spPr>
        <a:xfrm>
          <a:off x="16129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3827</xdr:rowOff>
    </xdr:from>
    <xdr:ext cx="736600" cy="259045"/>
    <xdr:sp macro="" textlink="">
      <xdr:nvSpPr>
        <xdr:cNvPr id="285" name="テキスト ボックス 284"/>
        <xdr:cNvSpPr txBox="1"/>
      </xdr:nvSpPr>
      <xdr:spPr>
        <a:xfrm>
          <a:off x="15798800" y="1371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115207</xdr:rowOff>
    </xdr:from>
    <xdr:to>
      <xdr:col>73</xdr:col>
      <xdr:colOff>44450</xdr:colOff>
      <xdr:row>82</xdr:row>
      <xdr:rowOff>45357</xdr:rowOff>
    </xdr:to>
    <xdr:sp macro="" textlink="">
      <xdr:nvSpPr>
        <xdr:cNvPr id="286" name="楕円 285"/>
        <xdr:cNvSpPr/>
      </xdr:nvSpPr>
      <xdr:spPr>
        <a:xfrm>
          <a:off x="15240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55534</xdr:rowOff>
    </xdr:from>
    <xdr:ext cx="762000" cy="259045"/>
    <xdr:sp macro="" textlink="">
      <xdr:nvSpPr>
        <xdr:cNvPr id="287" name="テキスト ボックス 286"/>
        <xdr:cNvSpPr txBox="1"/>
      </xdr:nvSpPr>
      <xdr:spPr>
        <a:xfrm>
          <a:off x="14909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79829</xdr:rowOff>
    </xdr:from>
    <xdr:to>
      <xdr:col>68</xdr:col>
      <xdr:colOff>203200</xdr:colOff>
      <xdr:row>81</xdr:row>
      <xdr:rowOff>9979</xdr:rowOff>
    </xdr:to>
    <xdr:sp macro="" textlink="">
      <xdr:nvSpPr>
        <xdr:cNvPr id="288" name="楕円 287"/>
        <xdr:cNvSpPr/>
      </xdr:nvSpPr>
      <xdr:spPr>
        <a:xfrm>
          <a:off x="14351000" y="1379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20156</xdr:rowOff>
    </xdr:from>
    <xdr:ext cx="762000" cy="259045"/>
    <xdr:sp macro="" textlink="">
      <xdr:nvSpPr>
        <xdr:cNvPr id="289" name="テキスト ボックス 288"/>
        <xdr:cNvSpPr txBox="1"/>
      </xdr:nvSpPr>
      <xdr:spPr>
        <a:xfrm>
          <a:off x="14020800" y="135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131536</xdr:rowOff>
    </xdr:from>
    <xdr:to>
      <xdr:col>64</xdr:col>
      <xdr:colOff>152400</xdr:colOff>
      <xdr:row>81</xdr:row>
      <xdr:rowOff>61686</xdr:rowOff>
    </xdr:to>
    <xdr:sp macro="" textlink="">
      <xdr:nvSpPr>
        <xdr:cNvPr id="290" name="楕円 289"/>
        <xdr:cNvSpPr/>
      </xdr:nvSpPr>
      <xdr:spPr>
        <a:xfrm>
          <a:off x="13462000" y="1384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71863</xdr:rowOff>
    </xdr:from>
    <xdr:ext cx="762000" cy="259045"/>
    <xdr:sp macro="" textlink="">
      <xdr:nvSpPr>
        <xdr:cNvPr id="291" name="テキスト ボックス 290"/>
        <xdr:cNvSpPr txBox="1"/>
      </xdr:nvSpPr>
      <xdr:spPr>
        <a:xfrm>
          <a:off x="13131800" y="1361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平成２９年度の人口千人当たりの職員数は、類似団体平均を１．１３人下回っている。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健全化の観点から、平成１６年度から平成２１年度までの６年間一般行政職を採用せず職員数を削減してきたが、多様化、複雑化する住民ニーズや増大する行政需要に対処するため、平成２２年度から職員の採用を再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今後も定員管理計画に基づき、行政需要と職員数のバランスに配慮しながら、良好状態の維持に努める。</a:t>
          </a: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8" name="直線コネクタ 307"/>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9" name="テキスト ボックス 308"/>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10" name="直線コネクタ 30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11" name="テキスト ボックス 31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12" name="直線コネクタ 311"/>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13" name="テキスト ボックス 312"/>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4" name="直線コネクタ 31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5" name="テキスト ボックス 31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6" name="直線コネクタ 315"/>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7" name="テキスト ボックス 316"/>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8" name="直線コネクタ 317"/>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9" name="テキスト ボックス 318"/>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20" name="直線コネクタ 319"/>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21" name="テキスト ボックス 320"/>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22" name="直線コネクタ 32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23" name="テキスト ボックス 32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101362</xdr:rowOff>
    </xdr:from>
    <xdr:to>
      <xdr:col>81</xdr:col>
      <xdr:colOff>44450</xdr:colOff>
      <xdr:row>67</xdr:row>
      <xdr:rowOff>60404</xdr:rowOff>
    </xdr:to>
    <xdr:cxnSp macro="">
      <xdr:nvCxnSpPr>
        <xdr:cNvPr id="325" name="直線コネクタ 324"/>
        <xdr:cNvCxnSpPr/>
      </xdr:nvCxnSpPr>
      <xdr:spPr>
        <a:xfrm flipV="1">
          <a:off x="17018000" y="10045462"/>
          <a:ext cx="0" cy="1502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32481</xdr:rowOff>
    </xdr:from>
    <xdr:ext cx="762000" cy="259045"/>
    <xdr:sp macro="" textlink="">
      <xdr:nvSpPr>
        <xdr:cNvPr id="326" name="定員管理の状況最小値テキスト"/>
        <xdr:cNvSpPr txBox="1"/>
      </xdr:nvSpPr>
      <xdr:spPr>
        <a:xfrm>
          <a:off x="17106900" y="115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60404</xdr:rowOff>
    </xdr:from>
    <xdr:to>
      <xdr:col>81</xdr:col>
      <xdr:colOff>133350</xdr:colOff>
      <xdr:row>67</xdr:row>
      <xdr:rowOff>60404</xdr:rowOff>
    </xdr:to>
    <xdr:cxnSp macro="">
      <xdr:nvCxnSpPr>
        <xdr:cNvPr id="327" name="直線コネクタ 326"/>
        <xdr:cNvCxnSpPr/>
      </xdr:nvCxnSpPr>
      <xdr:spPr>
        <a:xfrm>
          <a:off x="16929100" y="115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16289</xdr:rowOff>
    </xdr:from>
    <xdr:ext cx="762000" cy="259045"/>
    <xdr:sp macro="" textlink="">
      <xdr:nvSpPr>
        <xdr:cNvPr id="328" name="定員管理の状況最大値テキスト"/>
        <xdr:cNvSpPr txBox="1"/>
      </xdr:nvSpPr>
      <xdr:spPr>
        <a:xfrm>
          <a:off x="17106900" y="978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101362</xdr:rowOff>
    </xdr:from>
    <xdr:to>
      <xdr:col>81</xdr:col>
      <xdr:colOff>133350</xdr:colOff>
      <xdr:row>58</xdr:row>
      <xdr:rowOff>101362</xdr:rowOff>
    </xdr:to>
    <xdr:cxnSp macro="">
      <xdr:nvCxnSpPr>
        <xdr:cNvPr id="329" name="直線コネクタ 328"/>
        <xdr:cNvCxnSpPr/>
      </xdr:nvCxnSpPr>
      <xdr:spPr>
        <a:xfrm>
          <a:off x="16929100" y="1004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164147</xdr:rowOff>
    </xdr:from>
    <xdr:to>
      <xdr:col>81</xdr:col>
      <xdr:colOff>44450</xdr:colOff>
      <xdr:row>61</xdr:row>
      <xdr:rowOff>30400</xdr:rowOff>
    </xdr:to>
    <xdr:cxnSp macro="">
      <xdr:nvCxnSpPr>
        <xdr:cNvPr id="330" name="直線コネクタ 329"/>
        <xdr:cNvCxnSpPr/>
      </xdr:nvCxnSpPr>
      <xdr:spPr>
        <a:xfrm>
          <a:off x="16179800" y="10451147"/>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122096</xdr:rowOff>
    </xdr:from>
    <xdr:ext cx="762000" cy="259045"/>
    <xdr:sp macro="" textlink="">
      <xdr:nvSpPr>
        <xdr:cNvPr id="331" name="定員管理の状況平均値テキスト"/>
        <xdr:cNvSpPr txBox="1"/>
      </xdr:nvSpPr>
      <xdr:spPr>
        <a:xfrm>
          <a:off x="17106900" y="10580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150019</xdr:rowOff>
    </xdr:from>
    <xdr:to>
      <xdr:col>81</xdr:col>
      <xdr:colOff>95250</xdr:colOff>
      <xdr:row>62</xdr:row>
      <xdr:rowOff>80169</xdr:rowOff>
    </xdr:to>
    <xdr:sp macro="" textlink="">
      <xdr:nvSpPr>
        <xdr:cNvPr id="332" name="フローチャート: 判断 331"/>
        <xdr:cNvSpPr/>
      </xdr:nvSpPr>
      <xdr:spPr>
        <a:xfrm>
          <a:off x="16967200" y="1060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88741</xdr:rowOff>
    </xdr:from>
    <xdr:to>
      <xdr:col>77</xdr:col>
      <xdr:colOff>44450</xdr:colOff>
      <xdr:row>60</xdr:row>
      <xdr:rowOff>164147</xdr:rowOff>
    </xdr:to>
    <xdr:cxnSp macro="">
      <xdr:nvCxnSpPr>
        <xdr:cNvPr id="333" name="直線コネクタ 332"/>
        <xdr:cNvCxnSpPr/>
      </xdr:nvCxnSpPr>
      <xdr:spPr>
        <a:xfrm>
          <a:off x="15290800" y="10375741"/>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122872</xdr:rowOff>
    </xdr:from>
    <xdr:to>
      <xdr:col>77</xdr:col>
      <xdr:colOff>95250</xdr:colOff>
      <xdr:row>62</xdr:row>
      <xdr:rowOff>53022</xdr:rowOff>
    </xdr:to>
    <xdr:sp macro="" textlink="">
      <xdr:nvSpPr>
        <xdr:cNvPr id="334" name="フローチャート: 判断 333"/>
        <xdr:cNvSpPr/>
      </xdr:nvSpPr>
      <xdr:spPr>
        <a:xfrm>
          <a:off x="16129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37799</xdr:rowOff>
    </xdr:from>
    <xdr:ext cx="736600" cy="259045"/>
    <xdr:sp macro="" textlink="">
      <xdr:nvSpPr>
        <xdr:cNvPr id="335" name="テキスト ボックス 334"/>
        <xdr:cNvSpPr txBox="1"/>
      </xdr:nvSpPr>
      <xdr:spPr>
        <a:xfrm>
          <a:off x="15798800" y="10667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88741</xdr:rowOff>
    </xdr:to>
    <xdr:cxnSp macro="">
      <xdr:nvCxnSpPr>
        <xdr:cNvPr id="336" name="直線コネクタ 335"/>
        <xdr:cNvCxnSpPr/>
      </xdr:nvCxnSpPr>
      <xdr:spPr>
        <a:xfrm>
          <a:off x="14401800" y="10312400"/>
          <a:ext cx="8890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83662</xdr:rowOff>
    </xdr:from>
    <xdr:to>
      <xdr:col>73</xdr:col>
      <xdr:colOff>44450</xdr:colOff>
      <xdr:row>62</xdr:row>
      <xdr:rowOff>13812</xdr:rowOff>
    </xdr:to>
    <xdr:sp macro="" textlink="">
      <xdr:nvSpPr>
        <xdr:cNvPr id="337" name="フローチャート: 判断 336"/>
        <xdr:cNvSpPr/>
      </xdr:nvSpPr>
      <xdr:spPr>
        <a:xfrm>
          <a:off x="15240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170039</xdr:rowOff>
    </xdr:from>
    <xdr:ext cx="762000" cy="259045"/>
    <xdr:sp macro="" textlink="">
      <xdr:nvSpPr>
        <xdr:cNvPr id="338" name="テキスト ボックス 337"/>
        <xdr:cNvSpPr txBox="1"/>
      </xdr:nvSpPr>
      <xdr:spPr>
        <a:xfrm>
          <a:off x="14909800" y="1062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125968</xdr:rowOff>
    </xdr:from>
    <xdr:to>
      <xdr:col>68</xdr:col>
      <xdr:colOff>152400</xdr:colOff>
      <xdr:row>60</xdr:row>
      <xdr:rowOff>25400</xdr:rowOff>
    </xdr:to>
    <xdr:cxnSp macro="">
      <xdr:nvCxnSpPr>
        <xdr:cNvPr id="339" name="直線コネクタ 338"/>
        <xdr:cNvCxnSpPr/>
      </xdr:nvCxnSpPr>
      <xdr:spPr>
        <a:xfrm>
          <a:off x="13512800" y="10241518"/>
          <a:ext cx="8890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10240</xdr:rowOff>
    </xdr:from>
    <xdr:to>
      <xdr:col>68</xdr:col>
      <xdr:colOff>203200</xdr:colOff>
      <xdr:row>62</xdr:row>
      <xdr:rowOff>111840</xdr:rowOff>
    </xdr:to>
    <xdr:sp macro="" textlink="">
      <xdr:nvSpPr>
        <xdr:cNvPr id="340" name="フローチャート: 判断 339"/>
        <xdr:cNvSpPr/>
      </xdr:nvSpPr>
      <xdr:spPr>
        <a:xfrm>
          <a:off x="14351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96617</xdr:rowOff>
    </xdr:from>
    <xdr:ext cx="762000" cy="259045"/>
    <xdr:sp macro="" textlink="">
      <xdr:nvSpPr>
        <xdr:cNvPr id="341" name="テキスト ボックス 340"/>
        <xdr:cNvSpPr txBox="1"/>
      </xdr:nvSpPr>
      <xdr:spPr>
        <a:xfrm>
          <a:off x="14020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4207</xdr:rowOff>
    </xdr:from>
    <xdr:to>
      <xdr:col>64</xdr:col>
      <xdr:colOff>152400</xdr:colOff>
      <xdr:row>62</xdr:row>
      <xdr:rowOff>105807</xdr:rowOff>
    </xdr:to>
    <xdr:sp macro="" textlink="">
      <xdr:nvSpPr>
        <xdr:cNvPr id="342" name="フローチャート: 判断 341"/>
        <xdr:cNvSpPr/>
      </xdr:nvSpPr>
      <xdr:spPr>
        <a:xfrm>
          <a:off x="13462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90584</xdr:rowOff>
    </xdr:from>
    <xdr:ext cx="762000" cy="259045"/>
    <xdr:sp macro="" textlink="">
      <xdr:nvSpPr>
        <xdr:cNvPr id="343" name="テキスト ボックス 342"/>
        <xdr:cNvSpPr txBox="1"/>
      </xdr:nvSpPr>
      <xdr:spPr>
        <a:xfrm>
          <a:off x="13131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4" name="テキスト ボックス 34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5" name="テキスト ボックス 34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6" name="テキスト ボックス 34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7" name="テキスト ボックス 34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8" name="テキスト ボックス 34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151050</xdr:rowOff>
    </xdr:from>
    <xdr:to>
      <xdr:col>81</xdr:col>
      <xdr:colOff>95250</xdr:colOff>
      <xdr:row>61</xdr:row>
      <xdr:rowOff>81200</xdr:rowOff>
    </xdr:to>
    <xdr:sp macro="" textlink="">
      <xdr:nvSpPr>
        <xdr:cNvPr id="349" name="楕円 348"/>
        <xdr:cNvSpPr/>
      </xdr:nvSpPr>
      <xdr:spPr>
        <a:xfrm>
          <a:off x="16967200" y="1043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167577</xdr:rowOff>
    </xdr:from>
    <xdr:ext cx="762000" cy="259045"/>
    <xdr:sp macro="" textlink="">
      <xdr:nvSpPr>
        <xdr:cNvPr id="350" name="定員管理の状況該当値テキスト"/>
        <xdr:cNvSpPr txBox="1"/>
      </xdr:nvSpPr>
      <xdr:spPr>
        <a:xfrm>
          <a:off x="17106900" y="10283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113347</xdr:rowOff>
    </xdr:from>
    <xdr:to>
      <xdr:col>77</xdr:col>
      <xdr:colOff>95250</xdr:colOff>
      <xdr:row>61</xdr:row>
      <xdr:rowOff>43497</xdr:rowOff>
    </xdr:to>
    <xdr:sp macro="" textlink="">
      <xdr:nvSpPr>
        <xdr:cNvPr id="351" name="楕円 350"/>
        <xdr:cNvSpPr/>
      </xdr:nvSpPr>
      <xdr:spPr>
        <a:xfrm>
          <a:off x="16129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53674</xdr:rowOff>
    </xdr:from>
    <xdr:ext cx="736600" cy="259045"/>
    <xdr:sp macro="" textlink="">
      <xdr:nvSpPr>
        <xdr:cNvPr id="352" name="テキスト ボックス 351"/>
        <xdr:cNvSpPr txBox="1"/>
      </xdr:nvSpPr>
      <xdr:spPr>
        <a:xfrm>
          <a:off x="15798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37941</xdr:rowOff>
    </xdr:from>
    <xdr:to>
      <xdr:col>73</xdr:col>
      <xdr:colOff>44450</xdr:colOff>
      <xdr:row>60</xdr:row>
      <xdr:rowOff>139541</xdr:rowOff>
    </xdr:to>
    <xdr:sp macro="" textlink="">
      <xdr:nvSpPr>
        <xdr:cNvPr id="353" name="楕円 352"/>
        <xdr:cNvSpPr/>
      </xdr:nvSpPr>
      <xdr:spPr>
        <a:xfrm>
          <a:off x="15240000" y="1032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149718</xdr:rowOff>
    </xdr:from>
    <xdr:ext cx="762000" cy="259045"/>
    <xdr:sp macro="" textlink="">
      <xdr:nvSpPr>
        <xdr:cNvPr id="354" name="テキスト ボックス 353"/>
        <xdr:cNvSpPr txBox="1"/>
      </xdr:nvSpPr>
      <xdr:spPr>
        <a:xfrm>
          <a:off x="14909800" y="100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55" name="楕円 354"/>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56" name="テキスト ボックス 355"/>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75168</xdr:rowOff>
    </xdr:from>
    <xdr:to>
      <xdr:col>64</xdr:col>
      <xdr:colOff>152400</xdr:colOff>
      <xdr:row>60</xdr:row>
      <xdr:rowOff>5318</xdr:rowOff>
    </xdr:to>
    <xdr:sp macro="" textlink="">
      <xdr:nvSpPr>
        <xdr:cNvPr id="357" name="楕円 356"/>
        <xdr:cNvSpPr/>
      </xdr:nvSpPr>
      <xdr:spPr>
        <a:xfrm>
          <a:off x="13462000" y="1019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15495</xdr:rowOff>
    </xdr:from>
    <xdr:ext cx="762000" cy="259045"/>
    <xdr:sp macro="" textlink="">
      <xdr:nvSpPr>
        <xdr:cNvPr id="358" name="テキスト ボックス 357"/>
        <xdr:cNvSpPr txBox="1"/>
      </xdr:nvSpPr>
      <xdr:spPr>
        <a:xfrm>
          <a:off x="13131800" y="9959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9" name="正方形/長方形 35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60" name="テキスト ボックス 35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61" name="テキスト ボックス 36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62" name="正方形/長方形 36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63" name="正方形/長方形 36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4" name="正方形/長方形 36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5" name="正方形/長方形 36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6" name="正方形/長方形 36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7" name="正方形/長方形 36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正方形/長方形 36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9" name="正方形/長方形 36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70" name="正方形/長方形 36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71" name="テキスト ボックス 37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平成２９年度の実質公債費比率は、病院事業債の償還に充てたと認められる額の減少、過疎対策事業債の活用による基準財政需要額算入額の増加により、前年度より１．０％減少した。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平成２７年度で公立病院特例債の償還が終了しているため、今後は類似団体平均程度まで減少する見込みである。</a:t>
          </a:r>
        </a:p>
      </xdr:txBody>
    </xdr:sp>
    <xdr:clientData/>
  </xdr:twoCellAnchor>
  <xdr:oneCellAnchor>
    <xdr:from>
      <xdr:col>61</xdr:col>
      <xdr:colOff>6350</xdr:colOff>
      <xdr:row>32</xdr:row>
      <xdr:rowOff>101600</xdr:rowOff>
    </xdr:from>
    <xdr:ext cx="298543" cy="225703"/>
    <xdr:sp macro="" textlink="">
      <xdr:nvSpPr>
        <xdr:cNvPr id="372" name="テキスト ボックス 37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73" name="直線コネクタ 37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4" name="テキスト ボックス 37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5" name="直線コネクタ 37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6" name="テキスト ボックス 37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7" name="直線コネクタ 37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8" name="テキスト ボックス 37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9" name="直線コネクタ 37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80" name="テキスト ボックス 37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81" name="直線コネクタ 38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82" name="テキスト ボックス 38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83" name="直線コネクタ 38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4" name="テキスト ボックス 38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5" name="直線コネクタ 38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6" name="テキスト ボックス 38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102305</xdr:rowOff>
    </xdr:from>
    <xdr:to>
      <xdr:col>81</xdr:col>
      <xdr:colOff>44450</xdr:colOff>
      <xdr:row>45</xdr:row>
      <xdr:rowOff>33867</xdr:rowOff>
    </xdr:to>
    <xdr:cxnSp macro="">
      <xdr:nvCxnSpPr>
        <xdr:cNvPr id="388" name="直線コネクタ 387"/>
        <xdr:cNvCxnSpPr/>
      </xdr:nvCxnSpPr>
      <xdr:spPr>
        <a:xfrm flipV="1">
          <a:off x="17018000" y="6274505"/>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89"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90" name="直線コネクタ 389"/>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17232</xdr:rowOff>
    </xdr:from>
    <xdr:ext cx="762000" cy="259045"/>
    <xdr:sp macro="" textlink="">
      <xdr:nvSpPr>
        <xdr:cNvPr id="391" name="公債費負担の状況最大値テキスト"/>
        <xdr:cNvSpPr txBox="1"/>
      </xdr:nvSpPr>
      <xdr:spPr>
        <a:xfrm>
          <a:off x="17106900" y="60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102305</xdr:rowOff>
    </xdr:from>
    <xdr:to>
      <xdr:col>81</xdr:col>
      <xdr:colOff>133350</xdr:colOff>
      <xdr:row>36</xdr:row>
      <xdr:rowOff>102305</xdr:rowOff>
    </xdr:to>
    <xdr:cxnSp macro="">
      <xdr:nvCxnSpPr>
        <xdr:cNvPr id="392" name="直線コネクタ 391"/>
        <xdr:cNvCxnSpPr/>
      </xdr:nvCxnSpPr>
      <xdr:spPr>
        <a:xfrm>
          <a:off x="16929100" y="6274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159455</xdr:rowOff>
    </xdr:to>
    <xdr:cxnSp macro="">
      <xdr:nvCxnSpPr>
        <xdr:cNvPr id="393" name="直線コネクタ 392"/>
        <xdr:cNvCxnSpPr/>
      </xdr:nvCxnSpPr>
      <xdr:spPr>
        <a:xfrm flipV="1">
          <a:off x="16179800" y="7226300"/>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41927</xdr:rowOff>
    </xdr:from>
    <xdr:ext cx="762000" cy="259045"/>
    <xdr:sp macro="" textlink="">
      <xdr:nvSpPr>
        <xdr:cNvPr id="394" name="公債費負担の状況平均値テキスト"/>
        <xdr:cNvSpPr txBox="1"/>
      </xdr:nvSpPr>
      <xdr:spPr>
        <a:xfrm>
          <a:off x="17106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25400</xdr:rowOff>
    </xdr:from>
    <xdr:to>
      <xdr:col>81</xdr:col>
      <xdr:colOff>95250</xdr:colOff>
      <xdr:row>41</xdr:row>
      <xdr:rowOff>127000</xdr:rowOff>
    </xdr:to>
    <xdr:sp macro="" textlink="">
      <xdr:nvSpPr>
        <xdr:cNvPr id="395" name="フローチャート: 判断 394"/>
        <xdr:cNvSpPr/>
      </xdr:nvSpPr>
      <xdr:spPr>
        <a:xfrm>
          <a:off x="16967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159455</xdr:rowOff>
    </xdr:from>
    <xdr:to>
      <xdr:col>77</xdr:col>
      <xdr:colOff>44450</xdr:colOff>
      <xdr:row>44</xdr:row>
      <xdr:rowOff>31045</xdr:rowOff>
    </xdr:to>
    <xdr:cxnSp macro="">
      <xdr:nvCxnSpPr>
        <xdr:cNvPr id="396" name="直線コネクタ 395"/>
        <xdr:cNvCxnSpPr/>
      </xdr:nvCxnSpPr>
      <xdr:spPr>
        <a:xfrm flipV="1">
          <a:off x="15290800" y="7360355"/>
          <a:ext cx="889000" cy="21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97" name="フローチャート: 判断 396"/>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98" name="テキスト ボックス 397"/>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31045</xdr:rowOff>
    </xdr:from>
    <xdr:to>
      <xdr:col>72</xdr:col>
      <xdr:colOff>203200</xdr:colOff>
      <xdr:row>44</xdr:row>
      <xdr:rowOff>151695</xdr:rowOff>
    </xdr:to>
    <xdr:cxnSp macro="">
      <xdr:nvCxnSpPr>
        <xdr:cNvPr id="399" name="直線コネクタ 398"/>
        <xdr:cNvCxnSpPr/>
      </xdr:nvCxnSpPr>
      <xdr:spPr>
        <a:xfrm flipV="1">
          <a:off x="14401800" y="757484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146050</xdr:rowOff>
    </xdr:from>
    <xdr:to>
      <xdr:col>73</xdr:col>
      <xdr:colOff>44450</xdr:colOff>
      <xdr:row>42</xdr:row>
      <xdr:rowOff>76200</xdr:rowOff>
    </xdr:to>
    <xdr:sp macro="" textlink="">
      <xdr:nvSpPr>
        <xdr:cNvPr id="400" name="フローチャート: 判断 399"/>
        <xdr:cNvSpPr/>
      </xdr:nvSpPr>
      <xdr:spPr>
        <a:xfrm>
          <a:off x="15240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86377</xdr:rowOff>
    </xdr:from>
    <xdr:ext cx="762000" cy="259045"/>
    <xdr:sp macro="" textlink="">
      <xdr:nvSpPr>
        <xdr:cNvPr id="401" name="テキスト ボックス 400"/>
        <xdr:cNvSpPr txBox="1"/>
      </xdr:nvSpPr>
      <xdr:spPr>
        <a:xfrm>
          <a:off x="14909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151695</xdr:rowOff>
    </xdr:from>
    <xdr:to>
      <xdr:col>68</xdr:col>
      <xdr:colOff>152400</xdr:colOff>
      <xdr:row>45</xdr:row>
      <xdr:rowOff>114300</xdr:rowOff>
    </xdr:to>
    <xdr:cxnSp macro="">
      <xdr:nvCxnSpPr>
        <xdr:cNvPr id="402" name="直線コネクタ 401"/>
        <xdr:cNvCxnSpPr/>
      </xdr:nvCxnSpPr>
      <xdr:spPr>
        <a:xfrm flipV="1">
          <a:off x="13512800" y="76954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68439</xdr:rowOff>
    </xdr:from>
    <xdr:to>
      <xdr:col>68</xdr:col>
      <xdr:colOff>203200</xdr:colOff>
      <xdr:row>42</xdr:row>
      <xdr:rowOff>170039</xdr:rowOff>
    </xdr:to>
    <xdr:sp macro="" textlink="">
      <xdr:nvSpPr>
        <xdr:cNvPr id="403" name="フローチャート: 判断 402"/>
        <xdr:cNvSpPr/>
      </xdr:nvSpPr>
      <xdr:spPr>
        <a:xfrm>
          <a:off x="14351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8766</xdr:rowOff>
    </xdr:from>
    <xdr:ext cx="762000" cy="259045"/>
    <xdr:sp macro="" textlink="">
      <xdr:nvSpPr>
        <xdr:cNvPr id="404" name="テキスト ボックス 403"/>
        <xdr:cNvSpPr txBox="1"/>
      </xdr:nvSpPr>
      <xdr:spPr>
        <a:xfrm>
          <a:off x="14020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31045</xdr:rowOff>
    </xdr:from>
    <xdr:to>
      <xdr:col>64</xdr:col>
      <xdr:colOff>152400</xdr:colOff>
      <xdr:row>43</xdr:row>
      <xdr:rowOff>132645</xdr:rowOff>
    </xdr:to>
    <xdr:sp macro="" textlink="">
      <xdr:nvSpPr>
        <xdr:cNvPr id="405" name="フローチャート: 判断 404"/>
        <xdr:cNvSpPr/>
      </xdr:nvSpPr>
      <xdr:spPr>
        <a:xfrm>
          <a:off x="13462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142822</xdr:rowOff>
    </xdr:from>
    <xdr:ext cx="762000" cy="259045"/>
    <xdr:sp macro="" textlink="">
      <xdr:nvSpPr>
        <xdr:cNvPr id="406" name="テキスト ボックス 405"/>
        <xdr:cNvSpPr txBox="1"/>
      </xdr:nvSpPr>
      <xdr:spPr>
        <a:xfrm>
          <a:off x="13131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7" name="テキスト ボックス 40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8" name="テキスト ボックス 40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9" name="テキスト ボックス 40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10" name="テキスト ボックス 40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11" name="テキスト ボックス 41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12" name="楕円 411"/>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13"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108655</xdr:rowOff>
    </xdr:from>
    <xdr:to>
      <xdr:col>77</xdr:col>
      <xdr:colOff>95250</xdr:colOff>
      <xdr:row>43</xdr:row>
      <xdr:rowOff>38805</xdr:rowOff>
    </xdr:to>
    <xdr:sp macro="" textlink="">
      <xdr:nvSpPr>
        <xdr:cNvPr id="414" name="楕円 413"/>
        <xdr:cNvSpPr/>
      </xdr:nvSpPr>
      <xdr:spPr>
        <a:xfrm>
          <a:off x="16129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23582</xdr:rowOff>
    </xdr:from>
    <xdr:ext cx="736600" cy="259045"/>
    <xdr:sp macro="" textlink="">
      <xdr:nvSpPr>
        <xdr:cNvPr id="415" name="テキスト ボックス 414"/>
        <xdr:cNvSpPr txBox="1"/>
      </xdr:nvSpPr>
      <xdr:spPr>
        <a:xfrm>
          <a:off x="15798800" y="7395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151695</xdr:rowOff>
    </xdr:from>
    <xdr:to>
      <xdr:col>73</xdr:col>
      <xdr:colOff>44450</xdr:colOff>
      <xdr:row>44</xdr:row>
      <xdr:rowOff>81845</xdr:rowOff>
    </xdr:to>
    <xdr:sp macro="" textlink="">
      <xdr:nvSpPr>
        <xdr:cNvPr id="416" name="楕円 415"/>
        <xdr:cNvSpPr/>
      </xdr:nvSpPr>
      <xdr:spPr>
        <a:xfrm>
          <a:off x="15240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66622</xdr:rowOff>
    </xdr:from>
    <xdr:ext cx="762000" cy="259045"/>
    <xdr:sp macro="" textlink="">
      <xdr:nvSpPr>
        <xdr:cNvPr id="417" name="テキスト ボックス 416"/>
        <xdr:cNvSpPr txBox="1"/>
      </xdr:nvSpPr>
      <xdr:spPr>
        <a:xfrm>
          <a:off x="14909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100895</xdr:rowOff>
    </xdr:from>
    <xdr:to>
      <xdr:col>68</xdr:col>
      <xdr:colOff>203200</xdr:colOff>
      <xdr:row>45</xdr:row>
      <xdr:rowOff>31045</xdr:rowOff>
    </xdr:to>
    <xdr:sp macro="" textlink="">
      <xdr:nvSpPr>
        <xdr:cNvPr id="418" name="楕円 417"/>
        <xdr:cNvSpPr/>
      </xdr:nvSpPr>
      <xdr:spPr>
        <a:xfrm>
          <a:off x="14351000" y="764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45</xdr:row>
      <xdr:rowOff>15822</xdr:rowOff>
    </xdr:from>
    <xdr:ext cx="762000" cy="259045"/>
    <xdr:sp macro="" textlink="">
      <xdr:nvSpPr>
        <xdr:cNvPr id="419" name="テキスト ボックス 418"/>
        <xdr:cNvSpPr txBox="1"/>
      </xdr:nvSpPr>
      <xdr:spPr>
        <a:xfrm>
          <a:off x="14020800" y="773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45</xdr:row>
      <xdr:rowOff>63500</xdr:rowOff>
    </xdr:from>
    <xdr:to>
      <xdr:col>64</xdr:col>
      <xdr:colOff>152400</xdr:colOff>
      <xdr:row>45</xdr:row>
      <xdr:rowOff>165100</xdr:rowOff>
    </xdr:to>
    <xdr:sp macro="" textlink="">
      <xdr:nvSpPr>
        <xdr:cNvPr id="420" name="楕円 419"/>
        <xdr:cNvSpPr/>
      </xdr:nvSpPr>
      <xdr:spPr>
        <a:xfrm>
          <a:off x="13462000" y="777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149877</xdr:rowOff>
    </xdr:from>
    <xdr:ext cx="762000" cy="259045"/>
    <xdr:sp macro="" textlink="">
      <xdr:nvSpPr>
        <xdr:cNvPr id="421" name="テキスト ボックス 420"/>
        <xdr:cNvSpPr txBox="1"/>
      </xdr:nvSpPr>
      <xdr:spPr>
        <a:xfrm>
          <a:off x="13131800" y="786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2" name="正方形/長方形 42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3" name="テキスト ボックス 42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4" name="テキスト ボックス 42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5" name="正方形/長方形 42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6" name="正方形/長方形 42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7" name="正方形/長方形 42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8" name="正方形/長方形 42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9" name="正方形/長方形 42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30" name="正方形/長方形 42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正方形/長方形 43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2" name="正方形/長方形 43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3" name="正方形/長方形 43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4" name="テキスト ボックス 43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平成２９年度の将来負担比率は、建設事業費の抑制により地方債残高が減少し、病院事業債の償還により公営企業債等繰入見込額が減少したため、前年度より６．８％減少した。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依然として、公営企業に対する負担が多額であり、類似団体平均を３９．２％上回っている。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病院事業、下水道事業について引き続き経営改善に努めていく。</a:t>
          </a:r>
        </a:p>
      </xdr:txBody>
    </xdr:sp>
    <xdr:clientData/>
  </xdr:twoCellAnchor>
  <xdr:oneCellAnchor>
    <xdr:from>
      <xdr:col>61</xdr:col>
      <xdr:colOff>6350</xdr:colOff>
      <xdr:row>10</xdr:row>
      <xdr:rowOff>63500</xdr:rowOff>
    </xdr:from>
    <xdr:ext cx="298543" cy="225703"/>
    <xdr:sp macro="" textlink="">
      <xdr:nvSpPr>
        <xdr:cNvPr id="435" name="テキスト ボックス 43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6" name="直線コネクタ 43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7" name="テキスト ボックス 43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8" name="直線コネクタ 43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9" name="テキスト ボックス 43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40" name="直線コネクタ 43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41" name="テキスト ボックス 44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42" name="直線コネクタ 44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43" name="テキスト ボックス 44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4" name="直線コネクタ 44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5" name="テキスト ボックス 44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6" name="直線コネクタ 44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7" name="テキスト ボックス 44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111718</xdr:rowOff>
    </xdr:to>
    <xdr:cxnSp macro="">
      <xdr:nvCxnSpPr>
        <xdr:cNvPr id="450" name="直線コネクタ 449"/>
        <xdr:cNvCxnSpPr/>
      </xdr:nvCxnSpPr>
      <xdr:spPr>
        <a:xfrm flipV="1">
          <a:off x="17018000" y="2370667"/>
          <a:ext cx="0" cy="15129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83795</xdr:rowOff>
    </xdr:from>
    <xdr:ext cx="762000" cy="259045"/>
    <xdr:sp macro="" textlink="">
      <xdr:nvSpPr>
        <xdr:cNvPr id="451" name="将来負担の状況最小値テキスト"/>
        <xdr:cNvSpPr txBox="1"/>
      </xdr:nvSpPr>
      <xdr:spPr>
        <a:xfrm>
          <a:off x="17106900" y="385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111718</xdr:rowOff>
    </xdr:from>
    <xdr:to>
      <xdr:col>81</xdr:col>
      <xdr:colOff>133350</xdr:colOff>
      <xdr:row>22</xdr:row>
      <xdr:rowOff>111718</xdr:rowOff>
    </xdr:to>
    <xdr:cxnSp macro="">
      <xdr:nvCxnSpPr>
        <xdr:cNvPr id="452" name="直線コネクタ 451"/>
        <xdr:cNvCxnSpPr/>
      </xdr:nvCxnSpPr>
      <xdr:spPr>
        <a:xfrm>
          <a:off x="16929100" y="38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5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4" name="直線コネクタ 45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147743</xdr:rowOff>
    </xdr:from>
    <xdr:to>
      <xdr:col>81</xdr:col>
      <xdr:colOff>44450</xdr:colOff>
      <xdr:row>18</xdr:row>
      <xdr:rowOff>30988</xdr:rowOff>
    </xdr:to>
    <xdr:cxnSp macro="">
      <xdr:nvCxnSpPr>
        <xdr:cNvPr id="455" name="直線コネクタ 454"/>
        <xdr:cNvCxnSpPr/>
      </xdr:nvCxnSpPr>
      <xdr:spPr>
        <a:xfrm flipV="1">
          <a:off x="16179800" y="3062393"/>
          <a:ext cx="8382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141072</xdr:rowOff>
    </xdr:from>
    <xdr:ext cx="762000" cy="259045"/>
    <xdr:sp macro="" textlink="">
      <xdr:nvSpPr>
        <xdr:cNvPr id="456" name="将来負担の状況平均値テキスト"/>
        <xdr:cNvSpPr txBox="1"/>
      </xdr:nvSpPr>
      <xdr:spPr>
        <a:xfrm>
          <a:off x="17106900" y="254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124545</xdr:rowOff>
    </xdr:from>
    <xdr:to>
      <xdr:col>81</xdr:col>
      <xdr:colOff>95250</xdr:colOff>
      <xdr:row>16</xdr:row>
      <xdr:rowOff>54695</xdr:rowOff>
    </xdr:to>
    <xdr:sp macro="" textlink="">
      <xdr:nvSpPr>
        <xdr:cNvPr id="457" name="フローチャート: 判断 456"/>
        <xdr:cNvSpPr/>
      </xdr:nvSpPr>
      <xdr:spPr>
        <a:xfrm>
          <a:off x="169672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30988</xdr:rowOff>
    </xdr:from>
    <xdr:to>
      <xdr:col>77</xdr:col>
      <xdr:colOff>44450</xdr:colOff>
      <xdr:row>18</xdr:row>
      <xdr:rowOff>68792</xdr:rowOff>
    </xdr:to>
    <xdr:cxnSp macro="">
      <xdr:nvCxnSpPr>
        <xdr:cNvPr id="458" name="直線コネクタ 457"/>
        <xdr:cNvCxnSpPr/>
      </xdr:nvCxnSpPr>
      <xdr:spPr>
        <a:xfrm flipV="1">
          <a:off x="15290800" y="3117088"/>
          <a:ext cx="8890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161544</xdr:rowOff>
    </xdr:from>
    <xdr:to>
      <xdr:col>77</xdr:col>
      <xdr:colOff>95250</xdr:colOff>
      <xdr:row>16</xdr:row>
      <xdr:rowOff>91694</xdr:rowOff>
    </xdr:to>
    <xdr:sp macro="" textlink="">
      <xdr:nvSpPr>
        <xdr:cNvPr id="459" name="フローチャート: 判断 458"/>
        <xdr:cNvSpPr/>
      </xdr:nvSpPr>
      <xdr:spPr>
        <a:xfrm>
          <a:off x="16129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101871</xdr:rowOff>
    </xdr:from>
    <xdr:ext cx="736600" cy="259045"/>
    <xdr:sp macro="" textlink="">
      <xdr:nvSpPr>
        <xdr:cNvPr id="460" name="テキスト ボックス 459"/>
        <xdr:cNvSpPr txBox="1"/>
      </xdr:nvSpPr>
      <xdr:spPr>
        <a:xfrm>
          <a:off x="15798800" y="2502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68792</xdr:rowOff>
    </xdr:from>
    <xdr:to>
      <xdr:col>72</xdr:col>
      <xdr:colOff>203200</xdr:colOff>
      <xdr:row>19</xdr:row>
      <xdr:rowOff>50165</xdr:rowOff>
    </xdr:to>
    <xdr:cxnSp macro="">
      <xdr:nvCxnSpPr>
        <xdr:cNvPr id="461" name="直線コネクタ 460"/>
        <xdr:cNvCxnSpPr/>
      </xdr:nvCxnSpPr>
      <xdr:spPr>
        <a:xfrm flipV="1">
          <a:off x="14401800" y="3154892"/>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50419</xdr:rowOff>
    </xdr:from>
    <xdr:to>
      <xdr:col>73</xdr:col>
      <xdr:colOff>44450</xdr:colOff>
      <xdr:row>16</xdr:row>
      <xdr:rowOff>152019</xdr:rowOff>
    </xdr:to>
    <xdr:sp macro="" textlink="">
      <xdr:nvSpPr>
        <xdr:cNvPr id="462" name="フローチャート: 判断 461"/>
        <xdr:cNvSpPr/>
      </xdr:nvSpPr>
      <xdr:spPr>
        <a:xfrm>
          <a:off x="15240000" y="27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162196</xdr:rowOff>
    </xdr:from>
    <xdr:ext cx="762000" cy="259045"/>
    <xdr:sp macro="" textlink="">
      <xdr:nvSpPr>
        <xdr:cNvPr id="463" name="テキスト ボックス 462"/>
        <xdr:cNvSpPr txBox="1"/>
      </xdr:nvSpPr>
      <xdr:spPr>
        <a:xfrm>
          <a:off x="14909800" y="25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50165</xdr:rowOff>
    </xdr:from>
    <xdr:to>
      <xdr:col>68</xdr:col>
      <xdr:colOff>152400</xdr:colOff>
      <xdr:row>19</xdr:row>
      <xdr:rowOff>50969</xdr:rowOff>
    </xdr:to>
    <xdr:cxnSp macro="">
      <xdr:nvCxnSpPr>
        <xdr:cNvPr id="464" name="直線コネクタ 463"/>
        <xdr:cNvCxnSpPr/>
      </xdr:nvCxnSpPr>
      <xdr:spPr>
        <a:xfrm flipV="1">
          <a:off x="13512800" y="3307715"/>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11007</xdr:rowOff>
    </xdr:from>
    <xdr:to>
      <xdr:col>68</xdr:col>
      <xdr:colOff>203200</xdr:colOff>
      <xdr:row>16</xdr:row>
      <xdr:rowOff>112607</xdr:rowOff>
    </xdr:to>
    <xdr:sp macro="" textlink="">
      <xdr:nvSpPr>
        <xdr:cNvPr id="465" name="フローチャート: 判断 464"/>
        <xdr:cNvSpPr/>
      </xdr:nvSpPr>
      <xdr:spPr>
        <a:xfrm>
          <a:off x="14351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122784</xdr:rowOff>
    </xdr:from>
    <xdr:ext cx="762000" cy="259045"/>
    <xdr:sp macro="" textlink="">
      <xdr:nvSpPr>
        <xdr:cNvPr id="466" name="テキスト ボックス 465"/>
        <xdr:cNvSpPr txBox="1"/>
      </xdr:nvSpPr>
      <xdr:spPr>
        <a:xfrm>
          <a:off x="14020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20659</xdr:rowOff>
    </xdr:from>
    <xdr:to>
      <xdr:col>64</xdr:col>
      <xdr:colOff>152400</xdr:colOff>
      <xdr:row>16</xdr:row>
      <xdr:rowOff>122259</xdr:rowOff>
    </xdr:to>
    <xdr:sp macro="" textlink="">
      <xdr:nvSpPr>
        <xdr:cNvPr id="467" name="フローチャート: 判断 466"/>
        <xdr:cNvSpPr/>
      </xdr:nvSpPr>
      <xdr:spPr>
        <a:xfrm>
          <a:off x="13462000" y="276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132436</xdr:rowOff>
    </xdr:from>
    <xdr:ext cx="762000" cy="259045"/>
    <xdr:sp macro="" textlink="">
      <xdr:nvSpPr>
        <xdr:cNvPr id="468" name="テキスト ボックス 467"/>
        <xdr:cNvSpPr txBox="1"/>
      </xdr:nvSpPr>
      <xdr:spPr>
        <a:xfrm>
          <a:off x="13131800" y="2532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9" name="テキスト ボックス 46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70" name="テキスト ボックス 46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1" name="テキスト ボックス 47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2" name="テキスト ボックス 47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3" name="テキスト ボックス 47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96943</xdr:rowOff>
    </xdr:from>
    <xdr:to>
      <xdr:col>81</xdr:col>
      <xdr:colOff>95250</xdr:colOff>
      <xdr:row>18</xdr:row>
      <xdr:rowOff>27093</xdr:rowOff>
    </xdr:to>
    <xdr:sp macro="" textlink="">
      <xdr:nvSpPr>
        <xdr:cNvPr id="474" name="楕円 473"/>
        <xdr:cNvSpPr/>
      </xdr:nvSpPr>
      <xdr:spPr>
        <a:xfrm>
          <a:off x="169672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69020</xdr:rowOff>
    </xdr:from>
    <xdr:ext cx="762000" cy="259045"/>
    <xdr:sp macro="" textlink="">
      <xdr:nvSpPr>
        <xdr:cNvPr id="475" name="将来負担の状況該当値テキスト"/>
        <xdr:cNvSpPr txBox="1"/>
      </xdr:nvSpPr>
      <xdr:spPr>
        <a:xfrm>
          <a:off x="17106900" y="298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151638</xdr:rowOff>
    </xdr:from>
    <xdr:to>
      <xdr:col>77</xdr:col>
      <xdr:colOff>95250</xdr:colOff>
      <xdr:row>18</xdr:row>
      <xdr:rowOff>81788</xdr:rowOff>
    </xdr:to>
    <xdr:sp macro="" textlink="">
      <xdr:nvSpPr>
        <xdr:cNvPr id="476" name="楕円 475"/>
        <xdr:cNvSpPr/>
      </xdr:nvSpPr>
      <xdr:spPr>
        <a:xfrm>
          <a:off x="16129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66565</xdr:rowOff>
    </xdr:from>
    <xdr:ext cx="736600" cy="259045"/>
    <xdr:sp macro="" textlink="">
      <xdr:nvSpPr>
        <xdr:cNvPr id="477" name="テキスト ボックス 476"/>
        <xdr:cNvSpPr txBox="1"/>
      </xdr:nvSpPr>
      <xdr:spPr>
        <a:xfrm>
          <a:off x="15798800" y="315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17992</xdr:rowOff>
    </xdr:from>
    <xdr:to>
      <xdr:col>73</xdr:col>
      <xdr:colOff>44450</xdr:colOff>
      <xdr:row>18</xdr:row>
      <xdr:rowOff>119592</xdr:rowOff>
    </xdr:to>
    <xdr:sp macro="" textlink="">
      <xdr:nvSpPr>
        <xdr:cNvPr id="478" name="楕円 477"/>
        <xdr:cNvSpPr/>
      </xdr:nvSpPr>
      <xdr:spPr>
        <a:xfrm>
          <a:off x="15240000" y="31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104369</xdr:rowOff>
    </xdr:from>
    <xdr:ext cx="762000" cy="259045"/>
    <xdr:sp macro="" textlink="">
      <xdr:nvSpPr>
        <xdr:cNvPr id="479" name="テキスト ボックス 478"/>
        <xdr:cNvSpPr txBox="1"/>
      </xdr:nvSpPr>
      <xdr:spPr>
        <a:xfrm>
          <a:off x="14909800" y="319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170815</xdr:rowOff>
    </xdr:from>
    <xdr:to>
      <xdr:col>68</xdr:col>
      <xdr:colOff>203200</xdr:colOff>
      <xdr:row>19</xdr:row>
      <xdr:rowOff>100965</xdr:rowOff>
    </xdr:to>
    <xdr:sp macro="" textlink="">
      <xdr:nvSpPr>
        <xdr:cNvPr id="480" name="楕円 479"/>
        <xdr:cNvSpPr/>
      </xdr:nvSpPr>
      <xdr:spPr>
        <a:xfrm>
          <a:off x="14351000" y="32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85742</xdr:rowOff>
    </xdr:from>
    <xdr:ext cx="762000" cy="259045"/>
    <xdr:sp macro="" textlink="">
      <xdr:nvSpPr>
        <xdr:cNvPr id="481" name="テキスト ボックス 480"/>
        <xdr:cNvSpPr txBox="1"/>
      </xdr:nvSpPr>
      <xdr:spPr>
        <a:xfrm>
          <a:off x="14020800" y="334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169</xdr:rowOff>
    </xdr:from>
    <xdr:to>
      <xdr:col>64</xdr:col>
      <xdr:colOff>152400</xdr:colOff>
      <xdr:row>19</xdr:row>
      <xdr:rowOff>101769</xdr:rowOff>
    </xdr:to>
    <xdr:sp macro="" textlink="">
      <xdr:nvSpPr>
        <xdr:cNvPr id="482" name="楕円 481"/>
        <xdr:cNvSpPr/>
      </xdr:nvSpPr>
      <xdr:spPr>
        <a:xfrm>
          <a:off x="13462000" y="325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86546</xdr:rowOff>
    </xdr:from>
    <xdr:ext cx="762000" cy="259045"/>
    <xdr:sp macro="" textlink="">
      <xdr:nvSpPr>
        <xdr:cNvPr id="483" name="テキスト ボックス 482"/>
        <xdr:cNvSpPr txBox="1"/>
      </xdr:nvSpPr>
      <xdr:spPr>
        <a:xfrm>
          <a:off x="13131800" y="33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人件費に係る経常収支比率は、類似団体平均を下回る状態が続いていたが、近年は職員数の増に伴い増加傾向にあり、平成２９年度は類似団体平均を０．４％下回る２０．５％となっている。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今後も行政需用と職員数のバランスに配慮しながら、適切な定員管理に努める。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48078</xdr:rowOff>
    </xdr:from>
    <xdr:to>
      <xdr:col>24</xdr:col>
      <xdr:colOff>25400</xdr:colOff>
      <xdr:row>41</xdr:row>
      <xdr:rowOff>91622</xdr:rowOff>
    </xdr:to>
    <xdr:cxnSp macro="">
      <xdr:nvCxnSpPr>
        <xdr:cNvPr id="63" name="直線コネクタ 62"/>
        <xdr:cNvCxnSpPr/>
      </xdr:nvCxnSpPr>
      <xdr:spPr>
        <a:xfrm flipV="1">
          <a:off x="4826000" y="5705928"/>
          <a:ext cx="0" cy="1415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4"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5" name="直線コネクタ 64"/>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134455</xdr:rowOff>
    </xdr:from>
    <xdr:ext cx="762000" cy="259045"/>
    <xdr:sp macro="" textlink="">
      <xdr:nvSpPr>
        <xdr:cNvPr id="66"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48078</xdr:rowOff>
    </xdr:from>
    <xdr:to>
      <xdr:col>24</xdr:col>
      <xdr:colOff>114300</xdr:colOff>
      <xdr:row>33</xdr:row>
      <xdr:rowOff>48078</xdr:rowOff>
    </xdr:to>
    <xdr:cxnSp macro="">
      <xdr:nvCxnSpPr>
        <xdr:cNvPr id="67" name="直線コネクタ 66"/>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102507</xdr:rowOff>
    </xdr:from>
    <xdr:to>
      <xdr:col>24</xdr:col>
      <xdr:colOff>25400</xdr:colOff>
      <xdr:row>38</xdr:row>
      <xdr:rowOff>7257</xdr:rowOff>
    </xdr:to>
    <xdr:cxnSp macro="">
      <xdr:nvCxnSpPr>
        <xdr:cNvPr id="68" name="直線コネクタ 67"/>
        <xdr:cNvCxnSpPr/>
      </xdr:nvCxnSpPr>
      <xdr:spPr>
        <a:xfrm>
          <a:off x="3987800" y="64461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143527</xdr:rowOff>
    </xdr:from>
    <xdr:ext cx="762000" cy="259045"/>
    <xdr:sp macro="" textlink="">
      <xdr:nvSpPr>
        <xdr:cNvPr id="69" name="人件費平均値テキスト"/>
        <xdr:cNvSpPr txBox="1"/>
      </xdr:nvSpPr>
      <xdr:spPr>
        <a:xfrm>
          <a:off x="4914900" y="648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0</xdr:rowOff>
    </xdr:from>
    <xdr:to>
      <xdr:col>24</xdr:col>
      <xdr:colOff>76200</xdr:colOff>
      <xdr:row>38</xdr:row>
      <xdr:rowOff>101600</xdr:rowOff>
    </xdr:to>
    <xdr:sp macro="" textlink="">
      <xdr:nvSpPr>
        <xdr:cNvPr id="70" name="フローチャート: 判断 69"/>
        <xdr:cNvSpPr/>
      </xdr:nvSpPr>
      <xdr:spPr>
        <a:xfrm>
          <a:off x="47752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154214</xdr:rowOff>
    </xdr:from>
    <xdr:to>
      <xdr:col>19</xdr:col>
      <xdr:colOff>187325</xdr:colOff>
      <xdr:row>37</xdr:row>
      <xdr:rowOff>102507</xdr:rowOff>
    </xdr:to>
    <xdr:cxnSp macro="">
      <xdr:nvCxnSpPr>
        <xdr:cNvPr id="71" name="直線コネクタ 70"/>
        <xdr:cNvCxnSpPr/>
      </xdr:nvCxnSpPr>
      <xdr:spPr>
        <a:xfrm>
          <a:off x="3098800" y="6326414"/>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127907</xdr:rowOff>
    </xdr:from>
    <xdr:to>
      <xdr:col>20</xdr:col>
      <xdr:colOff>38100</xdr:colOff>
      <xdr:row>38</xdr:row>
      <xdr:rowOff>58057</xdr:rowOff>
    </xdr:to>
    <xdr:sp macro="" textlink="">
      <xdr:nvSpPr>
        <xdr:cNvPr id="72" name="フローチャート: 判断 71"/>
        <xdr:cNvSpPr/>
      </xdr:nvSpPr>
      <xdr:spPr>
        <a:xfrm>
          <a:off x="3937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42834</xdr:rowOff>
    </xdr:from>
    <xdr:ext cx="736600" cy="259045"/>
    <xdr:sp macro="" textlink="">
      <xdr:nvSpPr>
        <xdr:cNvPr id="73" name="テキスト ボックス 72"/>
        <xdr:cNvSpPr txBox="1"/>
      </xdr:nvSpPr>
      <xdr:spPr>
        <a:xfrm>
          <a:off x="3606800" y="655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36</xdr:row>
      <xdr:rowOff>154214</xdr:rowOff>
    </xdr:to>
    <xdr:cxnSp macro="">
      <xdr:nvCxnSpPr>
        <xdr:cNvPr id="74" name="直線コネクタ 73"/>
        <xdr:cNvCxnSpPr/>
      </xdr:nvCxnSpPr>
      <xdr:spPr>
        <a:xfrm>
          <a:off x="2209800" y="63155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117022</xdr:rowOff>
    </xdr:from>
    <xdr:to>
      <xdr:col>15</xdr:col>
      <xdr:colOff>149225</xdr:colOff>
      <xdr:row>38</xdr:row>
      <xdr:rowOff>47172</xdr:rowOff>
    </xdr:to>
    <xdr:sp macro="" textlink="">
      <xdr:nvSpPr>
        <xdr:cNvPr id="75" name="フローチャート: 判断 74"/>
        <xdr:cNvSpPr/>
      </xdr:nvSpPr>
      <xdr:spPr>
        <a:xfrm>
          <a:off x="3048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31949</xdr:rowOff>
    </xdr:from>
    <xdr:ext cx="762000" cy="259045"/>
    <xdr:sp macro="" textlink="">
      <xdr:nvSpPr>
        <xdr:cNvPr id="76" name="テキスト ボックス 75"/>
        <xdr:cNvSpPr txBox="1"/>
      </xdr:nvSpPr>
      <xdr:spPr>
        <a:xfrm>
          <a:off x="2717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4536</xdr:rowOff>
    </xdr:to>
    <xdr:cxnSp macro="">
      <xdr:nvCxnSpPr>
        <xdr:cNvPr id="77" name="直線コネクタ 76"/>
        <xdr:cNvCxnSpPr/>
      </xdr:nvCxnSpPr>
      <xdr:spPr>
        <a:xfrm flipV="1">
          <a:off x="1320800" y="63155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21772</xdr:rowOff>
    </xdr:from>
    <xdr:to>
      <xdr:col>11</xdr:col>
      <xdr:colOff>60325</xdr:colOff>
      <xdr:row>38</xdr:row>
      <xdr:rowOff>123372</xdr:rowOff>
    </xdr:to>
    <xdr:sp macro="" textlink="">
      <xdr:nvSpPr>
        <xdr:cNvPr id="78" name="フローチャート: 判断 77"/>
        <xdr:cNvSpPr/>
      </xdr:nvSpPr>
      <xdr:spPr>
        <a:xfrm>
          <a:off x="2159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108149</xdr:rowOff>
    </xdr:from>
    <xdr:ext cx="762000" cy="259045"/>
    <xdr:sp macro="" textlink="">
      <xdr:nvSpPr>
        <xdr:cNvPr id="79" name="テキスト ボックス 78"/>
        <xdr:cNvSpPr txBox="1"/>
      </xdr:nvSpPr>
      <xdr:spPr>
        <a:xfrm>
          <a:off x="1828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138793</xdr:rowOff>
    </xdr:from>
    <xdr:to>
      <xdr:col>6</xdr:col>
      <xdr:colOff>171450</xdr:colOff>
      <xdr:row>38</xdr:row>
      <xdr:rowOff>68943</xdr:rowOff>
    </xdr:to>
    <xdr:sp macro="" textlink="">
      <xdr:nvSpPr>
        <xdr:cNvPr id="80" name="フローチャート: 判断 79"/>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53720</xdr:rowOff>
    </xdr:from>
    <xdr:ext cx="762000" cy="259045"/>
    <xdr:sp macro="" textlink="">
      <xdr:nvSpPr>
        <xdr:cNvPr id="81" name="テキスト ボックス 80"/>
        <xdr:cNvSpPr txBox="1"/>
      </xdr:nvSpPr>
      <xdr:spPr>
        <a:xfrm>
          <a:off x="939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87" name="楕円 86"/>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144434</xdr:rowOff>
    </xdr:from>
    <xdr:ext cx="762000" cy="259045"/>
    <xdr:sp macro="" textlink="">
      <xdr:nvSpPr>
        <xdr:cNvPr id="88" name="人件費該当値テキスト"/>
        <xdr:cNvSpPr txBox="1"/>
      </xdr:nvSpPr>
      <xdr:spPr>
        <a:xfrm>
          <a:off x="49149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51707</xdr:rowOff>
    </xdr:from>
    <xdr:to>
      <xdr:col>20</xdr:col>
      <xdr:colOff>38100</xdr:colOff>
      <xdr:row>37</xdr:row>
      <xdr:rowOff>153307</xdr:rowOff>
    </xdr:to>
    <xdr:sp macro="" textlink="">
      <xdr:nvSpPr>
        <xdr:cNvPr id="89" name="楕円 88"/>
        <xdr:cNvSpPr/>
      </xdr:nvSpPr>
      <xdr:spPr>
        <a:xfrm>
          <a:off x="3937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163484</xdr:rowOff>
    </xdr:from>
    <xdr:ext cx="736600" cy="259045"/>
    <xdr:sp macro="" textlink="">
      <xdr:nvSpPr>
        <xdr:cNvPr id="90" name="テキスト ボックス 89"/>
        <xdr:cNvSpPr txBox="1"/>
      </xdr:nvSpPr>
      <xdr:spPr>
        <a:xfrm>
          <a:off x="3606800" y="616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103414</xdr:rowOff>
    </xdr:from>
    <xdr:to>
      <xdr:col>15</xdr:col>
      <xdr:colOff>149225</xdr:colOff>
      <xdr:row>37</xdr:row>
      <xdr:rowOff>33564</xdr:rowOff>
    </xdr:to>
    <xdr:sp macro="" textlink="">
      <xdr:nvSpPr>
        <xdr:cNvPr id="91" name="楕円 90"/>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43741</xdr:rowOff>
    </xdr:from>
    <xdr:ext cx="762000" cy="259045"/>
    <xdr:sp macro="" textlink="">
      <xdr:nvSpPr>
        <xdr:cNvPr id="92" name="テキスト ボックス 91"/>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125186</xdr:rowOff>
    </xdr:from>
    <xdr:to>
      <xdr:col>6</xdr:col>
      <xdr:colOff>171450</xdr:colOff>
      <xdr:row>37</xdr:row>
      <xdr:rowOff>55336</xdr:rowOff>
    </xdr:to>
    <xdr:sp macro="" textlink="">
      <xdr:nvSpPr>
        <xdr:cNvPr id="95" name="楕円 94"/>
        <xdr:cNvSpPr/>
      </xdr:nvSpPr>
      <xdr:spPr>
        <a:xfrm>
          <a:off x="1270000" y="629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65513</xdr:rowOff>
    </xdr:from>
    <xdr:ext cx="762000" cy="259045"/>
    <xdr:sp macro="" textlink="">
      <xdr:nvSpPr>
        <xdr:cNvPr id="96" name="テキスト ボックス 95"/>
        <xdr:cNvSpPr txBox="1"/>
      </xdr:nvSpPr>
      <xdr:spPr>
        <a:xfrm>
          <a:off x="9398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平成２９年度の物件費に係る経常収支比率は、類似団体平均を１．２％上回っている。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公共施設の維持管理費により、類似団体平均に比べ高止まりしているものと考えられる。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施設管理委託等の内容について見直し、経常経費の抑制に努めていく。</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29028</xdr:rowOff>
    </xdr:to>
    <xdr:cxnSp macro="">
      <xdr:nvCxnSpPr>
        <xdr:cNvPr id="126" name="直線コネクタ 125"/>
        <xdr:cNvCxnSpPr/>
      </xdr:nvCxnSpPr>
      <xdr:spPr>
        <a:xfrm flipV="1">
          <a:off x="16510000" y="2222500"/>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7"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8" name="直線コネクタ 127"/>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9"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30" name="直線コネクタ 129"/>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146050</xdr:rowOff>
    </xdr:from>
    <xdr:to>
      <xdr:col>82</xdr:col>
      <xdr:colOff>107950</xdr:colOff>
      <xdr:row>17</xdr:row>
      <xdr:rowOff>167821</xdr:rowOff>
    </xdr:to>
    <xdr:cxnSp macro="">
      <xdr:nvCxnSpPr>
        <xdr:cNvPr id="131" name="直線コネクタ 130"/>
        <xdr:cNvCxnSpPr/>
      </xdr:nvCxnSpPr>
      <xdr:spPr>
        <a:xfrm>
          <a:off x="15671800" y="3060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2"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3" name="フローチャート: 判断 132"/>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17</xdr:row>
      <xdr:rowOff>146050</xdr:rowOff>
    </xdr:to>
    <xdr:cxnSp macro="">
      <xdr:nvCxnSpPr>
        <xdr:cNvPr id="134" name="直線コネクタ 133"/>
        <xdr:cNvCxnSpPr/>
      </xdr:nvCxnSpPr>
      <xdr:spPr>
        <a:xfrm>
          <a:off x="14782800" y="3028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5" name="フローチャート: 判断 134"/>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76398</xdr:rowOff>
    </xdr:from>
    <xdr:ext cx="736600" cy="259045"/>
    <xdr:sp macro="" textlink="">
      <xdr:nvSpPr>
        <xdr:cNvPr id="136" name="テキスト ボックス 135"/>
        <xdr:cNvSpPr txBox="1"/>
      </xdr:nvSpPr>
      <xdr:spPr>
        <a:xfrm>
          <a:off x="15290800" y="264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113393</xdr:rowOff>
    </xdr:to>
    <xdr:cxnSp macro="">
      <xdr:nvCxnSpPr>
        <xdr:cNvPr id="137" name="直線コネクタ 136"/>
        <xdr:cNvCxnSpPr/>
      </xdr:nvCxnSpPr>
      <xdr:spPr>
        <a:xfrm>
          <a:off x="13893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81643</xdr:rowOff>
    </xdr:from>
    <xdr:to>
      <xdr:col>74</xdr:col>
      <xdr:colOff>31750</xdr:colOff>
      <xdr:row>17</xdr:row>
      <xdr:rowOff>11793</xdr:rowOff>
    </xdr:to>
    <xdr:sp macro="" textlink="">
      <xdr:nvSpPr>
        <xdr:cNvPr id="138" name="フローチャート: 判断 137"/>
        <xdr:cNvSpPr/>
      </xdr:nvSpPr>
      <xdr:spPr>
        <a:xfrm>
          <a:off x="14732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21970</xdr:rowOff>
    </xdr:from>
    <xdr:ext cx="762000" cy="259045"/>
    <xdr:sp macro="" textlink="">
      <xdr:nvSpPr>
        <xdr:cNvPr id="139" name="テキスト ボックス 138"/>
        <xdr:cNvSpPr txBox="1"/>
      </xdr:nvSpPr>
      <xdr:spPr>
        <a:xfrm>
          <a:off x="144018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154214</xdr:rowOff>
    </xdr:from>
    <xdr:to>
      <xdr:col>69</xdr:col>
      <xdr:colOff>92075</xdr:colOff>
      <xdr:row>17</xdr:row>
      <xdr:rowOff>91621</xdr:rowOff>
    </xdr:to>
    <xdr:cxnSp macro="">
      <xdr:nvCxnSpPr>
        <xdr:cNvPr id="140" name="直線コネクタ 139"/>
        <xdr:cNvCxnSpPr/>
      </xdr:nvCxnSpPr>
      <xdr:spPr>
        <a:xfrm>
          <a:off x="13004800" y="28974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92529</xdr:rowOff>
    </xdr:from>
    <xdr:to>
      <xdr:col>69</xdr:col>
      <xdr:colOff>142875</xdr:colOff>
      <xdr:row>17</xdr:row>
      <xdr:rowOff>22679</xdr:rowOff>
    </xdr:to>
    <xdr:sp macro="" textlink="">
      <xdr:nvSpPr>
        <xdr:cNvPr id="141" name="フローチャート: 判断 140"/>
        <xdr:cNvSpPr/>
      </xdr:nvSpPr>
      <xdr:spPr>
        <a:xfrm>
          <a:off x="13843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32856</xdr:rowOff>
    </xdr:from>
    <xdr:ext cx="762000" cy="259045"/>
    <xdr:sp macro="" textlink="">
      <xdr:nvSpPr>
        <xdr:cNvPr id="142" name="テキスト ボックス 141"/>
        <xdr:cNvSpPr txBox="1"/>
      </xdr:nvSpPr>
      <xdr:spPr>
        <a:xfrm>
          <a:off x="13512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3" name="フローチャート: 判断 142"/>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4" name="テキスト ボックス 143"/>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50" name="楕円 149"/>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51"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2" name="楕円 151"/>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3" name="テキスト ボックス 152"/>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4" name="楕円 153"/>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5" name="テキスト ボックス 154"/>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40821</xdr:rowOff>
    </xdr:from>
    <xdr:to>
      <xdr:col>69</xdr:col>
      <xdr:colOff>142875</xdr:colOff>
      <xdr:row>17</xdr:row>
      <xdr:rowOff>142421</xdr:rowOff>
    </xdr:to>
    <xdr:sp macro="" textlink="">
      <xdr:nvSpPr>
        <xdr:cNvPr id="156" name="楕円 155"/>
        <xdr:cNvSpPr/>
      </xdr:nvSpPr>
      <xdr:spPr>
        <a:xfrm>
          <a:off x="13843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127198</xdr:rowOff>
    </xdr:from>
    <xdr:ext cx="762000" cy="259045"/>
    <xdr:sp macro="" textlink="">
      <xdr:nvSpPr>
        <xdr:cNvPr id="157" name="テキスト ボックス 156"/>
        <xdr:cNvSpPr txBox="1"/>
      </xdr:nvSpPr>
      <xdr:spPr>
        <a:xfrm>
          <a:off x="13512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58" name="楕円 157"/>
        <xdr:cNvSpPr/>
      </xdr:nvSpPr>
      <xdr:spPr>
        <a:xfrm>
          <a:off x="12954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59" name="テキスト ボックス 158"/>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扶助費に係る経常収支比率は、類似団体平均を上回る状態が続いていたが、平成２９年度においては、障害者医療費、公立保育所運営費の減少により、類似団体平均を０．２％下回っている。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障害者自立支援給付費など、義務的要素の強い経費であるが、個々の事業内容を精査し、経費の適正化を図っていく。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12700</xdr:rowOff>
    </xdr:from>
    <xdr:to>
      <xdr:col>24</xdr:col>
      <xdr:colOff>25400</xdr:colOff>
      <xdr:row>61</xdr:row>
      <xdr:rowOff>69850</xdr:rowOff>
    </xdr:to>
    <xdr:cxnSp macro="">
      <xdr:nvCxnSpPr>
        <xdr:cNvPr id="187" name="直線コネクタ 186"/>
        <xdr:cNvCxnSpPr/>
      </xdr:nvCxnSpPr>
      <xdr:spPr>
        <a:xfrm flipV="1">
          <a:off x="4826000" y="9099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99077</xdr:rowOff>
    </xdr:from>
    <xdr:ext cx="762000" cy="259045"/>
    <xdr:sp macro="" textlink="">
      <xdr:nvSpPr>
        <xdr:cNvPr id="190" name="扶助費最大値テキスト"/>
        <xdr:cNvSpPr txBox="1"/>
      </xdr:nvSpPr>
      <xdr:spPr>
        <a:xfrm>
          <a:off x="4914900" y="884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12700</xdr:rowOff>
    </xdr:from>
    <xdr:to>
      <xdr:col>24</xdr:col>
      <xdr:colOff>114300</xdr:colOff>
      <xdr:row>53</xdr:row>
      <xdr:rowOff>12700</xdr:rowOff>
    </xdr:to>
    <xdr:cxnSp macro="">
      <xdr:nvCxnSpPr>
        <xdr:cNvPr id="191" name="直線コネクタ 190"/>
        <xdr:cNvCxnSpPr/>
      </xdr:nvCxnSpPr>
      <xdr:spPr>
        <a:xfrm>
          <a:off x="4737100" y="909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88900</xdr:rowOff>
    </xdr:to>
    <xdr:cxnSp macro="">
      <xdr:nvCxnSpPr>
        <xdr:cNvPr id="192" name="直線コネクタ 191"/>
        <xdr:cNvCxnSpPr/>
      </xdr:nvCxnSpPr>
      <xdr:spPr>
        <a:xfrm flipV="1">
          <a:off x="3987800" y="9766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3"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4" name="フローチャート: 判断 193"/>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88900</xdr:rowOff>
    </xdr:to>
    <xdr:cxnSp macro="">
      <xdr:nvCxnSpPr>
        <xdr:cNvPr id="195" name="直線コネクタ 194"/>
        <xdr:cNvCxnSpPr/>
      </xdr:nvCxnSpPr>
      <xdr:spPr>
        <a:xfrm>
          <a:off x="3098800" y="9823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6" name="フローチャート: 判断 195"/>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7" name="テキスト ボックス 196"/>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50800</xdr:rowOff>
    </xdr:to>
    <xdr:cxnSp macro="">
      <xdr:nvCxnSpPr>
        <xdr:cNvPr id="198" name="直線コネクタ 197"/>
        <xdr:cNvCxnSpPr/>
      </xdr:nvCxnSpPr>
      <xdr:spPr>
        <a:xfrm>
          <a:off x="2209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95250</xdr:rowOff>
    </xdr:from>
    <xdr:to>
      <xdr:col>15</xdr:col>
      <xdr:colOff>149225</xdr:colOff>
      <xdr:row>57</xdr:row>
      <xdr:rowOff>25400</xdr:rowOff>
    </xdr:to>
    <xdr:sp macro="" textlink="">
      <xdr:nvSpPr>
        <xdr:cNvPr id="199" name="フローチャート: 判断 198"/>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00" name="テキスト ボックス 199"/>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165100</xdr:rowOff>
    </xdr:to>
    <xdr:cxnSp macro="">
      <xdr:nvCxnSpPr>
        <xdr:cNvPr id="201" name="直線コネクタ 200"/>
        <xdr:cNvCxnSpPr/>
      </xdr:nvCxnSpPr>
      <xdr:spPr>
        <a:xfrm>
          <a:off x="1320800" y="9690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2" name="フローチャート: 判断 201"/>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3" name="テキスト ボックス 202"/>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4" name="フローチャート: 判断 203"/>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5" name="テキスト ボックス 204"/>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11" name="楕円 210"/>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130827</xdr:rowOff>
    </xdr:from>
    <xdr:ext cx="762000" cy="259045"/>
    <xdr:sp macro="" textlink="">
      <xdr:nvSpPr>
        <xdr:cNvPr id="212" name="扶助費該当値テキスト"/>
        <xdr:cNvSpPr txBox="1"/>
      </xdr:nvSpPr>
      <xdr:spPr>
        <a:xfrm>
          <a:off x="4914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38100</xdr:rowOff>
    </xdr:from>
    <xdr:to>
      <xdr:col>20</xdr:col>
      <xdr:colOff>38100</xdr:colOff>
      <xdr:row>57</xdr:row>
      <xdr:rowOff>139700</xdr:rowOff>
    </xdr:to>
    <xdr:sp macro="" textlink="">
      <xdr:nvSpPr>
        <xdr:cNvPr id="213" name="楕円 212"/>
        <xdr:cNvSpPr/>
      </xdr:nvSpPr>
      <xdr:spPr>
        <a:xfrm>
          <a:off x="3937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214" name="テキスト ボックス 213"/>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15" name="楕円 214"/>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216" name="テキスト ボックス 215"/>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7" name="楕円 21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8" name="テキスト ボックス 21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9" name="楕円 218"/>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20" name="テキスト ボックス 219"/>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平成２９年度のその他経費に係る経常収支比率は、類似団体平均を０．５％上回っている。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下水道事業など公営事業に対する繰り出しが多額になっていることが主な要因である。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使用料等の適正な見直しにより、繰出金の抑制に努めていく。</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96520</xdr:rowOff>
    </xdr:from>
    <xdr:to>
      <xdr:col>82</xdr:col>
      <xdr:colOff>107950</xdr:colOff>
      <xdr:row>60</xdr:row>
      <xdr:rowOff>127000</xdr:rowOff>
    </xdr:to>
    <xdr:cxnSp macro="">
      <xdr:nvCxnSpPr>
        <xdr:cNvPr id="248" name="直線コネクタ 247"/>
        <xdr:cNvCxnSpPr/>
      </xdr:nvCxnSpPr>
      <xdr:spPr>
        <a:xfrm flipV="1">
          <a:off x="16510000" y="901192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49"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11447</xdr:rowOff>
    </xdr:from>
    <xdr:ext cx="762000" cy="259045"/>
    <xdr:sp macro="" textlink="">
      <xdr:nvSpPr>
        <xdr:cNvPr id="251" name="その他最大値テキスト"/>
        <xdr:cNvSpPr txBox="1"/>
      </xdr:nvSpPr>
      <xdr:spPr>
        <a:xfrm>
          <a:off x="16598900" y="875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96520</xdr:rowOff>
    </xdr:from>
    <xdr:to>
      <xdr:col>82</xdr:col>
      <xdr:colOff>196850</xdr:colOff>
      <xdr:row>52</xdr:row>
      <xdr:rowOff>96520</xdr:rowOff>
    </xdr:to>
    <xdr:cxnSp macro="">
      <xdr:nvCxnSpPr>
        <xdr:cNvPr id="252" name="直線コネクタ 251"/>
        <xdr:cNvCxnSpPr/>
      </xdr:nvCxnSpPr>
      <xdr:spPr>
        <a:xfrm>
          <a:off x="16421100" y="90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62230</xdr:rowOff>
    </xdr:from>
    <xdr:to>
      <xdr:col>82</xdr:col>
      <xdr:colOff>107950</xdr:colOff>
      <xdr:row>57</xdr:row>
      <xdr:rowOff>69850</xdr:rowOff>
    </xdr:to>
    <xdr:cxnSp macro="">
      <xdr:nvCxnSpPr>
        <xdr:cNvPr id="253" name="直線コネクタ 252"/>
        <xdr:cNvCxnSpPr/>
      </xdr:nvCxnSpPr>
      <xdr:spPr>
        <a:xfrm>
          <a:off x="15671800" y="98348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62230</xdr:rowOff>
    </xdr:to>
    <xdr:cxnSp macro="">
      <xdr:nvCxnSpPr>
        <xdr:cNvPr id="256" name="直線コネクタ 255"/>
        <xdr:cNvCxnSpPr/>
      </xdr:nvCxnSpPr>
      <xdr:spPr>
        <a:xfrm>
          <a:off x="14782800" y="9773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7" name="フローチャート: 判断 256"/>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8" name="テキスト ボックス 257"/>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54610</xdr:rowOff>
    </xdr:to>
    <xdr:cxnSp macro="">
      <xdr:nvCxnSpPr>
        <xdr:cNvPr id="259" name="直線コネクタ 258"/>
        <xdr:cNvCxnSpPr/>
      </xdr:nvCxnSpPr>
      <xdr:spPr>
        <a:xfrm flipV="1">
          <a:off x="13893800" y="97739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60" name="フローチャート: 判断 25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61" name="テキスト ボックス 26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57</xdr:row>
      <xdr:rowOff>54610</xdr:rowOff>
    </xdr:to>
    <xdr:cxnSp macro="">
      <xdr:nvCxnSpPr>
        <xdr:cNvPr id="262" name="直線コネクタ 261"/>
        <xdr:cNvCxnSpPr/>
      </xdr:nvCxnSpPr>
      <xdr:spPr>
        <a:xfrm>
          <a:off x="13004800" y="96977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63" name="フローチャート: 判断 262"/>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64" name="テキスト ボックス 263"/>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5" name="フローチャート: 判断 264"/>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162577</xdr:rowOff>
    </xdr:from>
    <xdr:ext cx="762000" cy="259045"/>
    <xdr:sp macro="" textlink="">
      <xdr:nvSpPr>
        <xdr:cNvPr id="266" name="テキスト ボックス 265"/>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4" name="楕円 273"/>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5" name="テキスト ボックス 274"/>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76" name="楕円 275"/>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36847</xdr:rowOff>
    </xdr:from>
    <xdr:ext cx="762000" cy="259045"/>
    <xdr:sp macro="" textlink="">
      <xdr:nvSpPr>
        <xdr:cNvPr id="277" name="テキスト ボックス 276"/>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3810</xdr:rowOff>
    </xdr:from>
    <xdr:to>
      <xdr:col>69</xdr:col>
      <xdr:colOff>142875</xdr:colOff>
      <xdr:row>57</xdr:row>
      <xdr:rowOff>105410</xdr:rowOff>
    </xdr:to>
    <xdr:sp macro="" textlink="">
      <xdr:nvSpPr>
        <xdr:cNvPr id="278" name="楕円 277"/>
        <xdr:cNvSpPr/>
      </xdr:nvSpPr>
      <xdr:spPr>
        <a:xfrm>
          <a:off x="13843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90187</xdr:rowOff>
    </xdr:from>
    <xdr:ext cx="762000" cy="259045"/>
    <xdr:sp macro="" textlink="">
      <xdr:nvSpPr>
        <xdr:cNvPr id="279" name="テキスト ボックス 278"/>
        <xdr:cNvSpPr txBox="1"/>
      </xdr:nvSpPr>
      <xdr:spPr>
        <a:xfrm>
          <a:off x="13512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80" name="楕円 279"/>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81" name="テキスト ボックス 280"/>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平成２９年度の補助費等に係る経常収支比率は、類似団体平均を５．４％上回っている。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病院事業繰出金、一部事務組合負担金が多額であることが経常収支比率が高い要因となっている。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病院事業の経営改善に取り組むとともに、一部事務組合に対する負担金、各種団体に対する補助金について、事業の再点検をするなど、経常経費の抑制に努めていく。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27940</xdr:rowOff>
    </xdr:from>
    <xdr:to>
      <xdr:col>82</xdr:col>
      <xdr:colOff>107950</xdr:colOff>
      <xdr:row>41</xdr:row>
      <xdr:rowOff>46990</xdr:rowOff>
    </xdr:to>
    <xdr:cxnSp macro="">
      <xdr:nvCxnSpPr>
        <xdr:cNvPr id="309" name="直線コネクタ 308"/>
        <xdr:cNvCxnSpPr/>
      </xdr:nvCxnSpPr>
      <xdr:spPr>
        <a:xfrm flipV="1">
          <a:off x="16510000" y="585724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19067</xdr:rowOff>
    </xdr:from>
    <xdr:ext cx="762000" cy="259045"/>
    <xdr:sp macro="" textlink="">
      <xdr:nvSpPr>
        <xdr:cNvPr id="310" name="補助費等最小値テキスト"/>
        <xdr:cNvSpPr txBox="1"/>
      </xdr:nvSpPr>
      <xdr:spPr>
        <a:xfrm>
          <a:off x="16598900"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46990</xdr:rowOff>
    </xdr:from>
    <xdr:to>
      <xdr:col>82</xdr:col>
      <xdr:colOff>196850</xdr:colOff>
      <xdr:row>41</xdr:row>
      <xdr:rowOff>46990</xdr:rowOff>
    </xdr:to>
    <xdr:cxnSp macro="">
      <xdr:nvCxnSpPr>
        <xdr:cNvPr id="311" name="直線コネクタ 310"/>
        <xdr:cNvCxnSpPr/>
      </xdr:nvCxnSpPr>
      <xdr:spPr>
        <a:xfrm>
          <a:off x="16421100" y="707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114317</xdr:rowOff>
    </xdr:from>
    <xdr:ext cx="762000" cy="259045"/>
    <xdr:sp macro="" textlink="">
      <xdr:nvSpPr>
        <xdr:cNvPr id="312" name="補助費等最大値テキスト"/>
        <xdr:cNvSpPr txBox="1"/>
      </xdr:nvSpPr>
      <xdr:spPr>
        <a:xfrm>
          <a:off x="16598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27940</xdr:rowOff>
    </xdr:from>
    <xdr:to>
      <xdr:col>82</xdr:col>
      <xdr:colOff>196850</xdr:colOff>
      <xdr:row>34</xdr:row>
      <xdr:rowOff>27940</xdr:rowOff>
    </xdr:to>
    <xdr:cxnSp macro="">
      <xdr:nvCxnSpPr>
        <xdr:cNvPr id="313" name="直線コネクタ 312"/>
        <xdr:cNvCxnSpPr/>
      </xdr:nvCxnSpPr>
      <xdr:spPr>
        <a:xfrm>
          <a:off x="16421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20320</xdr:rowOff>
    </xdr:from>
    <xdr:to>
      <xdr:col>82</xdr:col>
      <xdr:colOff>107950</xdr:colOff>
      <xdr:row>40</xdr:row>
      <xdr:rowOff>43180</xdr:rowOff>
    </xdr:to>
    <xdr:cxnSp macro="">
      <xdr:nvCxnSpPr>
        <xdr:cNvPr id="314" name="直線コネクタ 313"/>
        <xdr:cNvCxnSpPr/>
      </xdr:nvCxnSpPr>
      <xdr:spPr>
        <a:xfrm flipV="1">
          <a:off x="15671800" y="68783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88917</xdr:rowOff>
    </xdr:from>
    <xdr:ext cx="762000" cy="259045"/>
    <xdr:sp macro="" textlink="">
      <xdr:nvSpPr>
        <xdr:cNvPr id="315" name="補助費等平均値テキスト"/>
        <xdr:cNvSpPr txBox="1"/>
      </xdr:nvSpPr>
      <xdr:spPr>
        <a:xfrm>
          <a:off x="16598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72390</xdr:rowOff>
    </xdr:from>
    <xdr:to>
      <xdr:col>82</xdr:col>
      <xdr:colOff>158750</xdr:colOff>
      <xdr:row>38</xdr:row>
      <xdr:rowOff>2540</xdr:rowOff>
    </xdr:to>
    <xdr:sp macro="" textlink="">
      <xdr:nvSpPr>
        <xdr:cNvPr id="316" name="フローチャート: 判断 315"/>
        <xdr:cNvSpPr/>
      </xdr:nvSpPr>
      <xdr:spPr>
        <a:xfrm>
          <a:off x="16459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40</xdr:row>
      <xdr:rowOff>43180</xdr:rowOff>
    </xdr:to>
    <xdr:cxnSp macro="">
      <xdr:nvCxnSpPr>
        <xdr:cNvPr id="317" name="直線コネクタ 316"/>
        <xdr:cNvCxnSpPr/>
      </xdr:nvCxnSpPr>
      <xdr:spPr>
        <a:xfrm>
          <a:off x="14782800" y="6794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49530</xdr:rowOff>
    </xdr:from>
    <xdr:to>
      <xdr:col>78</xdr:col>
      <xdr:colOff>120650</xdr:colOff>
      <xdr:row>37</xdr:row>
      <xdr:rowOff>151130</xdr:rowOff>
    </xdr:to>
    <xdr:sp macro="" textlink="">
      <xdr:nvSpPr>
        <xdr:cNvPr id="318" name="フローチャート: 判断 317"/>
        <xdr:cNvSpPr/>
      </xdr:nvSpPr>
      <xdr:spPr>
        <a:xfrm>
          <a:off x="15621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161307</xdr:rowOff>
    </xdr:from>
    <xdr:ext cx="736600" cy="259045"/>
    <xdr:sp macro="" textlink="">
      <xdr:nvSpPr>
        <xdr:cNvPr id="319" name="テキスト ボックス 318"/>
        <xdr:cNvSpPr txBox="1"/>
      </xdr:nvSpPr>
      <xdr:spPr>
        <a:xfrm>
          <a:off x="15290800" y="616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39</xdr:row>
      <xdr:rowOff>153670</xdr:rowOff>
    </xdr:to>
    <xdr:cxnSp macro="">
      <xdr:nvCxnSpPr>
        <xdr:cNvPr id="320" name="直線コネクタ 319"/>
        <xdr:cNvCxnSpPr/>
      </xdr:nvCxnSpPr>
      <xdr:spPr>
        <a:xfrm flipV="1">
          <a:off x="13893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105410</xdr:rowOff>
    </xdr:to>
    <xdr:sp macro="" textlink="">
      <xdr:nvSpPr>
        <xdr:cNvPr id="321" name="フローチャート: 判断 320"/>
        <xdr:cNvSpPr/>
      </xdr:nvSpPr>
      <xdr:spPr>
        <a:xfrm>
          <a:off x="14732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115587</xdr:rowOff>
    </xdr:from>
    <xdr:ext cx="762000" cy="259045"/>
    <xdr:sp macro="" textlink="">
      <xdr:nvSpPr>
        <xdr:cNvPr id="322" name="テキスト ボックス 321"/>
        <xdr:cNvSpPr txBox="1"/>
      </xdr:nvSpPr>
      <xdr:spPr>
        <a:xfrm>
          <a:off x="14401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107950</xdr:rowOff>
    </xdr:from>
    <xdr:to>
      <xdr:col>69</xdr:col>
      <xdr:colOff>92075</xdr:colOff>
      <xdr:row>39</xdr:row>
      <xdr:rowOff>153670</xdr:rowOff>
    </xdr:to>
    <xdr:cxnSp macro="">
      <xdr:nvCxnSpPr>
        <xdr:cNvPr id="323" name="直線コネクタ 322"/>
        <xdr:cNvCxnSpPr/>
      </xdr:nvCxnSpPr>
      <xdr:spPr>
        <a:xfrm>
          <a:off x="13004800" y="6794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54627</xdr:rowOff>
    </xdr:from>
    <xdr:ext cx="762000" cy="259045"/>
    <xdr:sp macro="" textlink="">
      <xdr:nvSpPr>
        <xdr:cNvPr id="325" name="テキスト ボックス 324"/>
        <xdr:cNvSpPr txBox="1"/>
      </xdr:nvSpPr>
      <xdr:spPr>
        <a:xfrm>
          <a:off x="13512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83820</xdr:rowOff>
    </xdr:from>
    <xdr:to>
      <xdr:col>65</xdr:col>
      <xdr:colOff>53975</xdr:colOff>
      <xdr:row>37</xdr:row>
      <xdr:rowOff>13970</xdr:rowOff>
    </xdr:to>
    <xdr:sp macro="" textlink="">
      <xdr:nvSpPr>
        <xdr:cNvPr id="326" name="フローチャート: 判断 325"/>
        <xdr:cNvSpPr/>
      </xdr:nvSpPr>
      <xdr:spPr>
        <a:xfrm>
          <a:off x="12954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24147</xdr:rowOff>
    </xdr:from>
    <xdr:ext cx="762000" cy="259045"/>
    <xdr:sp macro="" textlink="">
      <xdr:nvSpPr>
        <xdr:cNvPr id="327" name="テキスト ボックス 326"/>
        <xdr:cNvSpPr txBox="1"/>
      </xdr:nvSpPr>
      <xdr:spPr>
        <a:xfrm>
          <a:off x="12623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140970</xdr:rowOff>
    </xdr:from>
    <xdr:to>
      <xdr:col>82</xdr:col>
      <xdr:colOff>158750</xdr:colOff>
      <xdr:row>40</xdr:row>
      <xdr:rowOff>71120</xdr:rowOff>
    </xdr:to>
    <xdr:sp macro="" textlink="">
      <xdr:nvSpPr>
        <xdr:cNvPr id="333" name="楕円 332"/>
        <xdr:cNvSpPr/>
      </xdr:nvSpPr>
      <xdr:spPr>
        <a:xfrm>
          <a:off x="164592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113047</xdr:rowOff>
    </xdr:from>
    <xdr:ext cx="762000" cy="259045"/>
    <xdr:sp macro="" textlink="">
      <xdr:nvSpPr>
        <xdr:cNvPr id="334" name="補助費等該当値テキスト"/>
        <xdr:cNvSpPr txBox="1"/>
      </xdr:nvSpPr>
      <xdr:spPr>
        <a:xfrm>
          <a:off x="165989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163830</xdr:rowOff>
    </xdr:from>
    <xdr:to>
      <xdr:col>78</xdr:col>
      <xdr:colOff>120650</xdr:colOff>
      <xdr:row>40</xdr:row>
      <xdr:rowOff>93980</xdr:rowOff>
    </xdr:to>
    <xdr:sp macro="" textlink="">
      <xdr:nvSpPr>
        <xdr:cNvPr id="335" name="楕円 334"/>
        <xdr:cNvSpPr/>
      </xdr:nvSpPr>
      <xdr:spPr>
        <a:xfrm>
          <a:off x="15621000" y="685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78757</xdr:rowOff>
    </xdr:from>
    <xdr:ext cx="736600" cy="259045"/>
    <xdr:sp macro="" textlink="">
      <xdr:nvSpPr>
        <xdr:cNvPr id="336" name="テキスト ボックス 335"/>
        <xdr:cNvSpPr txBox="1"/>
      </xdr:nvSpPr>
      <xdr:spPr>
        <a:xfrm>
          <a:off x="15290800" y="693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7" name="楕円 336"/>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38" name="テキスト ボックス 337"/>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102870</xdr:rowOff>
    </xdr:from>
    <xdr:to>
      <xdr:col>69</xdr:col>
      <xdr:colOff>142875</xdr:colOff>
      <xdr:row>40</xdr:row>
      <xdr:rowOff>33020</xdr:rowOff>
    </xdr:to>
    <xdr:sp macro="" textlink="">
      <xdr:nvSpPr>
        <xdr:cNvPr id="339" name="楕円 338"/>
        <xdr:cNvSpPr/>
      </xdr:nvSpPr>
      <xdr:spPr>
        <a:xfrm>
          <a:off x="13843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17797</xdr:rowOff>
    </xdr:from>
    <xdr:ext cx="762000" cy="259045"/>
    <xdr:sp macro="" textlink="">
      <xdr:nvSpPr>
        <xdr:cNvPr id="340" name="テキスト ボックス 339"/>
        <xdr:cNvSpPr txBox="1"/>
      </xdr:nvSpPr>
      <xdr:spPr>
        <a:xfrm>
          <a:off x="13512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57150</xdr:rowOff>
    </xdr:from>
    <xdr:to>
      <xdr:col>65</xdr:col>
      <xdr:colOff>53975</xdr:colOff>
      <xdr:row>39</xdr:row>
      <xdr:rowOff>158750</xdr:rowOff>
    </xdr:to>
    <xdr:sp macro="" textlink="">
      <xdr:nvSpPr>
        <xdr:cNvPr id="341" name="楕円 340"/>
        <xdr:cNvSpPr/>
      </xdr:nvSpPr>
      <xdr:spPr>
        <a:xfrm>
          <a:off x="12954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143527</xdr:rowOff>
    </xdr:from>
    <xdr:ext cx="762000" cy="259045"/>
    <xdr:sp macro="" textlink="">
      <xdr:nvSpPr>
        <xdr:cNvPr id="342" name="テキスト ボックス 341"/>
        <xdr:cNvSpPr txBox="1"/>
      </xdr:nvSpPr>
      <xdr:spPr>
        <a:xfrm>
          <a:off x="12623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平成２９年度の公債費に係る経常収支比率は、類似団体平均を２．１％下回っている。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平成２２年度に過疎地域の指定を受け、償還期間の短い過疎対策事業債にシフトしていることから、経常収支比率は今後増加していくと見込まれる。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建設事業費の抑制と地方債の計画的な発行により、公債費の抑制に努めていく。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18415</xdr:rowOff>
    </xdr:from>
    <xdr:to>
      <xdr:col>24</xdr:col>
      <xdr:colOff>25400</xdr:colOff>
      <xdr:row>81</xdr:row>
      <xdr:rowOff>6986</xdr:rowOff>
    </xdr:to>
    <xdr:cxnSp macro="">
      <xdr:nvCxnSpPr>
        <xdr:cNvPr id="366" name="直線コネクタ 365"/>
        <xdr:cNvCxnSpPr/>
      </xdr:nvCxnSpPr>
      <xdr:spPr>
        <a:xfrm flipV="1">
          <a:off x="4826000" y="12534265"/>
          <a:ext cx="0" cy="1360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150513</xdr:rowOff>
    </xdr:from>
    <xdr:ext cx="762000" cy="259045"/>
    <xdr:sp macro="" textlink="">
      <xdr:nvSpPr>
        <xdr:cNvPr id="367" name="公債費最小値テキスト"/>
        <xdr:cNvSpPr txBox="1"/>
      </xdr:nvSpPr>
      <xdr:spPr>
        <a:xfrm>
          <a:off x="4914900" y="1386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6986</xdr:rowOff>
    </xdr:from>
    <xdr:to>
      <xdr:col>24</xdr:col>
      <xdr:colOff>114300</xdr:colOff>
      <xdr:row>81</xdr:row>
      <xdr:rowOff>6986</xdr:rowOff>
    </xdr:to>
    <xdr:cxnSp macro="">
      <xdr:nvCxnSpPr>
        <xdr:cNvPr id="368" name="直線コネクタ 367"/>
        <xdr:cNvCxnSpPr/>
      </xdr:nvCxnSpPr>
      <xdr:spPr>
        <a:xfrm>
          <a:off x="4737100" y="13894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104792</xdr:rowOff>
    </xdr:from>
    <xdr:ext cx="762000" cy="259045"/>
    <xdr:sp macro="" textlink="">
      <xdr:nvSpPr>
        <xdr:cNvPr id="369"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18415</xdr:rowOff>
    </xdr:from>
    <xdr:to>
      <xdr:col>24</xdr:col>
      <xdr:colOff>114300</xdr:colOff>
      <xdr:row>73</xdr:row>
      <xdr:rowOff>18415</xdr:rowOff>
    </xdr:to>
    <xdr:cxnSp macro="">
      <xdr:nvCxnSpPr>
        <xdr:cNvPr id="370" name="直線コネクタ 369"/>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132715</xdr:rowOff>
    </xdr:from>
    <xdr:to>
      <xdr:col>24</xdr:col>
      <xdr:colOff>25400</xdr:colOff>
      <xdr:row>76</xdr:row>
      <xdr:rowOff>52705</xdr:rowOff>
    </xdr:to>
    <xdr:cxnSp macro="">
      <xdr:nvCxnSpPr>
        <xdr:cNvPr id="371" name="直線コネクタ 370"/>
        <xdr:cNvCxnSpPr/>
      </xdr:nvCxnSpPr>
      <xdr:spPr>
        <a:xfrm>
          <a:off x="3987800" y="1299146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93997</xdr:rowOff>
    </xdr:from>
    <xdr:ext cx="762000" cy="259045"/>
    <xdr:sp macro="" textlink="">
      <xdr:nvSpPr>
        <xdr:cNvPr id="372"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132715</xdr:rowOff>
    </xdr:from>
    <xdr:to>
      <xdr:col>19</xdr:col>
      <xdr:colOff>187325</xdr:colOff>
      <xdr:row>75</xdr:row>
      <xdr:rowOff>161289</xdr:rowOff>
    </xdr:to>
    <xdr:cxnSp macro="">
      <xdr:nvCxnSpPr>
        <xdr:cNvPr id="374" name="直線コネクタ 373"/>
        <xdr:cNvCxnSpPr/>
      </xdr:nvCxnSpPr>
      <xdr:spPr>
        <a:xfrm flipV="1">
          <a:off x="3098800" y="12991465"/>
          <a:ext cx="889000" cy="2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121920</xdr:rowOff>
    </xdr:from>
    <xdr:to>
      <xdr:col>20</xdr:col>
      <xdr:colOff>38100</xdr:colOff>
      <xdr:row>77</xdr:row>
      <xdr:rowOff>52070</xdr:rowOff>
    </xdr:to>
    <xdr:sp macro="" textlink="">
      <xdr:nvSpPr>
        <xdr:cNvPr id="375" name="フローチャート: 判断 374"/>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76" name="テキスト ボックス 375"/>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161289</xdr:rowOff>
    </xdr:from>
    <xdr:to>
      <xdr:col>15</xdr:col>
      <xdr:colOff>98425</xdr:colOff>
      <xdr:row>75</xdr:row>
      <xdr:rowOff>167005</xdr:rowOff>
    </xdr:to>
    <xdr:cxnSp macro="">
      <xdr:nvCxnSpPr>
        <xdr:cNvPr id="377" name="直線コネクタ 376"/>
        <xdr:cNvCxnSpPr/>
      </xdr:nvCxnSpPr>
      <xdr:spPr>
        <a:xfrm flipV="1">
          <a:off x="2209800" y="13020039"/>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8" name="フローチャート: 判断 377"/>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9" name="テキスト ボックス 378"/>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167005</xdr:rowOff>
    </xdr:from>
    <xdr:to>
      <xdr:col>11</xdr:col>
      <xdr:colOff>9525</xdr:colOff>
      <xdr:row>76</xdr:row>
      <xdr:rowOff>24130</xdr:rowOff>
    </xdr:to>
    <xdr:cxnSp macro="">
      <xdr:nvCxnSpPr>
        <xdr:cNvPr id="380" name="直線コネクタ 379"/>
        <xdr:cNvCxnSpPr/>
      </xdr:nvCxnSpPr>
      <xdr:spPr>
        <a:xfrm flipV="1">
          <a:off x="1320800" y="130257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24764</xdr:rowOff>
    </xdr:from>
    <xdr:to>
      <xdr:col>11</xdr:col>
      <xdr:colOff>60325</xdr:colOff>
      <xdr:row>77</xdr:row>
      <xdr:rowOff>126364</xdr:rowOff>
    </xdr:to>
    <xdr:sp macro="" textlink="">
      <xdr:nvSpPr>
        <xdr:cNvPr id="381" name="フローチャート: 判断 380"/>
        <xdr:cNvSpPr/>
      </xdr:nvSpPr>
      <xdr:spPr>
        <a:xfrm>
          <a:off x="2159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111141</xdr:rowOff>
    </xdr:from>
    <xdr:ext cx="762000" cy="259045"/>
    <xdr:sp macro="" textlink="">
      <xdr:nvSpPr>
        <xdr:cNvPr id="382" name="テキスト ボックス 381"/>
        <xdr:cNvSpPr txBox="1"/>
      </xdr:nvSpPr>
      <xdr:spPr>
        <a:xfrm>
          <a:off x="1828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47625</xdr:rowOff>
    </xdr:from>
    <xdr:to>
      <xdr:col>6</xdr:col>
      <xdr:colOff>171450</xdr:colOff>
      <xdr:row>77</xdr:row>
      <xdr:rowOff>149225</xdr:rowOff>
    </xdr:to>
    <xdr:sp macro="" textlink="">
      <xdr:nvSpPr>
        <xdr:cNvPr id="383" name="フローチャート: 判断 382"/>
        <xdr:cNvSpPr/>
      </xdr:nvSpPr>
      <xdr:spPr>
        <a:xfrm>
          <a:off x="1270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134002</xdr:rowOff>
    </xdr:from>
    <xdr:ext cx="762000" cy="259045"/>
    <xdr:sp macro="" textlink="">
      <xdr:nvSpPr>
        <xdr:cNvPr id="384" name="テキスト ボックス 383"/>
        <xdr:cNvSpPr txBox="1"/>
      </xdr:nvSpPr>
      <xdr:spPr>
        <a:xfrm>
          <a:off x="939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xdr:rowOff>
    </xdr:from>
    <xdr:to>
      <xdr:col>24</xdr:col>
      <xdr:colOff>76200</xdr:colOff>
      <xdr:row>76</xdr:row>
      <xdr:rowOff>103505</xdr:rowOff>
    </xdr:to>
    <xdr:sp macro="" textlink="">
      <xdr:nvSpPr>
        <xdr:cNvPr id="390" name="楕円 389"/>
        <xdr:cNvSpPr/>
      </xdr:nvSpPr>
      <xdr:spPr>
        <a:xfrm>
          <a:off x="47752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18432</xdr:rowOff>
    </xdr:from>
    <xdr:ext cx="762000" cy="259045"/>
    <xdr:sp macro="" textlink="">
      <xdr:nvSpPr>
        <xdr:cNvPr id="391" name="公債費該当値テキスト"/>
        <xdr:cNvSpPr txBox="1"/>
      </xdr:nvSpPr>
      <xdr:spPr>
        <a:xfrm>
          <a:off x="4914900" y="12877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81915</xdr:rowOff>
    </xdr:from>
    <xdr:to>
      <xdr:col>20</xdr:col>
      <xdr:colOff>38100</xdr:colOff>
      <xdr:row>76</xdr:row>
      <xdr:rowOff>12064</xdr:rowOff>
    </xdr:to>
    <xdr:sp macro="" textlink="">
      <xdr:nvSpPr>
        <xdr:cNvPr id="392" name="楕円 391"/>
        <xdr:cNvSpPr/>
      </xdr:nvSpPr>
      <xdr:spPr>
        <a:xfrm>
          <a:off x="3937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22242</xdr:rowOff>
    </xdr:from>
    <xdr:ext cx="736600" cy="259045"/>
    <xdr:sp macro="" textlink="">
      <xdr:nvSpPr>
        <xdr:cNvPr id="393" name="テキスト ボックス 392"/>
        <xdr:cNvSpPr txBox="1"/>
      </xdr:nvSpPr>
      <xdr:spPr>
        <a:xfrm>
          <a:off x="3606800" y="1270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110490</xdr:rowOff>
    </xdr:from>
    <xdr:to>
      <xdr:col>15</xdr:col>
      <xdr:colOff>149225</xdr:colOff>
      <xdr:row>76</xdr:row>
      <xdr:rowOff>40639</xdr:rowOff>
    </xdr:to>
    <xdr:sp macro="" textlink="">
      <xdr:nvSpPr>
        <xdr:cNvPr id="394" name="楕円 393"/>
        <xdr:cNvSpPr/>
      </xdr:nvSpPr>
      <xdr:spPr>
        <a:xfrm>
          <a:off x="3048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50817</xdr:rowOff>
    </xdr:from>
    <xdr:ext cx="762000" cy="259045"/>
    <xdr:sp macro="" textlink="">
      <xdr:nvSpPr>
        <xdr:cNvPr id="395" name="テキスト ボックス 394"/>
        <xdr:cNvSpPr txBox="1"/>
      </xdr:nvSpPr>
      <xdr:spPr>
        <a:xfrm>
          <a:off x="2717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116205</xdr:rowOff>
    </xdr:from>
    <xdr:to>
      <xdr:col>11</xdr:col>
      <xdr:colOff>60325</xdr:colOff>
      <xdr:row>76</xdr:row>
      <xdr:rowOff>46355</xdr:rowOff>
    </xdr:to>
    <xdr:sp macro="" textlink="">
      <xdr:nvSpPr>
        <xdr:cNvPr id="396" name="楕円 395"/>
        <xdr:cNvSpPr/>
      </xdr:nvSpPr>
      <xdr:spPr>
        <a:xfrm>
          <a:off x="2159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56532</xdr:rowOff>
    </xdr:from>
    <xdr:ext cx="762000" cy="259045"/>
    <xdr:sp macro="" textlink="">
      <xdr:nvSpPr>
        <xdr:cNvPr id="397" name="テキスト ボックス 396"/>
        <xdr:cNvSpPr txBox="1"/>
      </xdr:nvSpPr>
      <xdr:spPr>
        <a:xfrm>
          <a:off x="1828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144780</xdr:rowOff>
    </xdr:from>
    <xdr:to>
      <xdr:col>6</xdr:col>
      <xdr:colOff>171450</xdr:colOff>
      <xdr:row>76</xdr:row>
      <xdr:rowOff>74930</xdr:rowOff>
    </xdr:to>
    <xdr:sp macro="" textlink="">
      <xdr:nvSpPr>
        <xdr:cNvPr id="398" name="楕円 397"/>
        <xdr:cNvSpPr/>
      </xdr:nvSpPr>
      <xdr:spPr>
        <a:xfrm>
          <a:off x="1270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85107</xdr:rowOff>
    </xdr:from>
    <xdr:ext cx="762000" cy="259045"/>
    <xdr:sp macro="" textlink="">
      <xdr:nvSpPr>
        <xdr:cNvPr id="399" name="テキスト ボックス 398"/>
        <xdr:cNvSpPr txBox="1"/>
      </xdr:nvSpPr>
      <xdr:spPr>
        <a:xfrm>
          <a:off x="939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平成２９年度の公債費以外の経費に係る経常収支比率は、補助費等が類似団体平均を５．４％上回っていることなどにより、類似団体平均を６．５％上回っている。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事務事業全般の見直しにより、経常経費の抑制に努めていく。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92711</xdr:rowOff>
    </xdr:to>
    <xdr:cxnSp macro="">
      <xdr:nvCxnSpPr>
        <xdr:cNvPr id="425" name="直線コネクタ 424"/>
        <xdr:cNvCxnSpPr/>
      </xdr:nvCxnSpPr>
      <xdr:spPr>
        <a:xfrm flipV="1">
          <a:off x="16510000" y="12828016"/>
          <a:ext cx="0" cy="1152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26"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7" name="直線コネクタ 426"/>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76708</xdr:rowOff>
    </xdr:from>
    <xdr:to>
      <xdr:col>82</xdr:col>
      <xdr:colOff>107950</xdr:colOff>
      <xdr:row>80</xdr:row>
      <xdr:rowOff>85852</xdr:rowOff>
    </xdr:to>
    <xdr:cxnSp macro="">
      <xdr:nvCxnSpPr>
        <xdr:cNvPr id="430" name="直線コネクタ 429"/>
        <xdr:cNvCxnSpPr/>
      </xdr:nvCxnSpPr>
      <xdr:spPr>
        <a:xfrm>
          <a:off x="15671800" y="137927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97299</xdr:rowOff>
    </xdr:from>
    <xdr:ext cx="762000" cy="259045"/>
    <xdr:sp macro="" textlink="">
      <xdr:nvSpPr>
        <xdr:cNvPr id="431" name="公債費以外平均値テキスト"/>
        <xdr:cNvSpPr txBox="1"/>
      </xdr:nvSpPr>
      <xdr:spPr>
        <a:xfrm>
          <a:off x="16598900" y="13298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80772</xdr:rowOff>
    </xdr:from>
    <xdr:to>
      <xdr:col>82</xdr:col>
      <xdr:colOff>158750</xdr:colOff>
      <xdr:row>79</xdr:row>
      <xdr:rowOff>10922</xdr:rowOff>
    </xdr:to>
    <xdr:sp macro="" textlink="">
      <xdr:nvSpPr>
        <xdr:cNvPr id="432" name="フローチャート: 判断 431"/>
        <xdr:cNvSpPr/>
      </xdr:nvSpPr>
      <xdr:spPr>
        <a:xfrm>
          <a:off x="164592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74422</xdr:rowOff>
    </xdr:from>
    <xdr:to>
      <xdr:col>78</xdr:col>
      <xdr:colOff>69850</xdr:colOff>
      <xdr:row>80</xdr:row>
      <xdr:rowOff>76708</xdr:rowOff>
    </xdr:to>
    <xdr:cxnSp macro="">
      <xdr:nvCxnSpPr>
        <xdr:cNvPr id="433" name="直線コネクタ 432"/>
        <xdr:cNvCxnSpPr/>
      </xdr:nvCxnSpPr>
      <xdr:spPr>
        <a:xfrm>
          <a:off x="14782800" y="136189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74422</xdr:rowOff>
    </xdr:from>
    <xdr:to>
      <xdr:col>73</xdr:col>
      <xdr:colOff>180975</xdr:colOff>
      <xdr:row>79</xdr:row>
      <xdr:rowOff>106426</xdr:rowOff>
    </xdr:to>
    <xdr:cxnSp macro="">
      <xdr:nvCxnSpPr>
        <xdr:cNvPr id="436" name="直線コネクタ 435"/>
        <xdr:cNvCxnSpPr/>
      </xdr:nvCxnSpPr>
      <xdr:spPr>
        <a:xfrm flipV="1">
          <a:off x="13893800" y="13618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124206</xdr:rowOff>
    </xdr:from>
    <xdr:to>
      <xdr:col>74</xdr:col>
      <xdr:colOff>31750</xdr:colOff>
      <xdr:row>78</xdr:row>
      <xdr:rowOff>54356</xdr:rowOff>
    </xdr:to>
    <xdr:sp macro="" textlink="">
      <xdr:nvSpPr>
        <xdr:cNvPr id="437" name="フローチャート: 判断 436"/>
        <xdr:cNvSpPr/>
      </xdr:nvSpPr>
      <xdr:spPr>
        <a:xfrm>
          <a:off x="14732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64533</xdr:rowOff>
    </xdr:from>
    <xdr:ext cx="762000" cy="259045"/>
    <xdr:sp macro="" textlink="">
      <xdr:nvSpPr>
        <xdr:cNvPr id="438" name="テキスト ボックス 437"/>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79</xdr:row>
      <xdr:rowOff>106426</xdr:rowOff>
    </xdr:to>
    <xdr:cxnSp macro="">
      <xdr:nvCxnSpPr>
        <xdr:cNvPr id="439" name="直線コネクタ 438"/>
        <xdr:cNvCxnSpPr/>
      </xdr:nvCxnSpPr>
      <xdr:spPr>
        <a:xfrm>
          <a:off x="13004800" y="1349552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0" name="フローチャート: 判断 439"/>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1" name="テキスト ボックス 440"/>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149352</xdr:rowOff>
    </xdr:from>
    <xdr:to>
      <xdr:col>65</xdr:col>
      <xdr:colOff>53975</xdr:colOff>
      <xdr:row>77</xdr:row>
      <xdr:rowOff>79502</xdr:rowOff>
    </xdr:to>
    <xdr:sp macro="" textlink="">
      <xdr:nvSpPr>
        <xdr:cNvPr id="442" name="フローチャート: 判断 441"/>
        <xdr:cNvSpPr/>
      </xdr:nvSpPr>
      <xdr:spPr>
        <a:xfrm>
          <a:off x="12954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89679</xdr:rowOff>
    </xdr:from>
    <xdr:ext cx="762000" cy="259045"/>
    <xdr:sp macro="" textlink="">
      <xdr:nvSpPr>
        <xdr:cNvPr id="443" name="テキスト ボックス 442"/>
        <xdr:cNvSpPr txBox="1"/>
      </xdr:nvSpPr>
      <xdr:spPr>
        <a:xfrm>
          <a:off x="12623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35052</xdr:rowOff>
    </xdr:from>
    <xdr:to>
      <xdr:col>82</xdr:col>
      <xdr:colOff>158750</xdr:colOff>
      <xdr:row>80</xdr:row>
      <xdr:rowOff>136652</xdr:rowOff>
    </xdr:to>
    <xdr:sp macro="" textlink="">
      <xdr:nvSpPr>
        <xdr:cNvPr id="449" name="楕円 448"/>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7129</xdr:rowOff>
    </xdr:from>
    <xdr:ext cx="762000" cy="259045"/>
    <xdr:sp macro="" textlink="">
      <xdr:nvSpPr>
        <xdr:cNvPr id="450" name="公債費以外該当値テキスト"/>
        <xdr:cNvSpPr txBox="1"/>
      </xdr:nvSpPr>
      <xdr:spPr>
        <a:xfrm>
          <a:off x="165989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25908</xdr:rowOff>
    </xdr:from>
    <xdr:to>
      <xdr:col>78</xdr:col>
      <xdr:colOff>120650</xdr:colOff>
      <xdr:row>80</xdr:row>
      <xdr:rowOff>127508</xdr:rowOff>
    </xdr:to>
    <xdr:sp macro="" textlink="">
      <xdr:nvSpPr>
        <xdr:cNvPr id="451" name="楕円 450"/>
        <xdr:cNvSpPr/>
      </xdr:nvSpPr>
      <xdr:spPr>
        <a:xfrm>
          <a:off x="15621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112285</xdr:rowOff>
    </xdr:from>
    <xdr:ext cx="736600" cy="259045"/>
    <xdr:sp macro="" textlink="">
      <xdr:nvSpPr>
        <xdr:cNvPr id="452" name="テキスト ボックス 451"/>
        <xdr:cNvSpPr txBox="1"/>
      </xdr:nvSpPr>
      <xdr:spPr>
        <a:xfrm>
          <a:off x="15290800" y="138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53" name="楕円 452"/>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54" name="テキスト ボックス 453"/>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55" name="楕円 454"/>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56" name="テキスト ボックス 455"/>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7" name="楕円 456"/>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8" name="テキスト ボックス 457"/>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1597</xdr:rowOff>
    </xdr:from>
    <xdr:to>
      <xdr:col>29</xdr:col>
      <xdr:colOff>127000</xdr:colOff>
      <xdr:row>19</xdr:row>
      <xdr:rowOff>89444</xdr:rowOff>
    </xdr:to>
    <xdr:cxnSp macro="">
      <xdr:nvCxnSpPr>
        <xdr:cNvPr id="47" name="直線コネクタ 46"/>
        <xdr:cNvCxnSpPr/>
      </xdr:nvCxnSpPr>
      <xdr:spPr bwMode="auto">
        <a:xfrm flipV="1">
          <a:off x="5651500" y="2106622"/>
          <a:ext cx="0" cy="12879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61521</xdr:rowOff>
    </xdr:from>
    <xdr:ext cx="762000" cy="259045"/>
    <xdr:sp macro="" textlink="">
      <xdr:nvSpPr>
        <xdr:cNvPr id="48" name="人口1人当たり決算額の推移最小値テキスト130"/>
        <xdr:cNvSpPr txBox="1"/>
      </xdr:nvSpPr>
      <xdr:spPr>
        <a:xfrm>
          <a:off x="5740400" y="336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89444</xdr:rowOff>
    </xdr:from>
    <xdr:to>
      <xdr:col>30</xdr:col>
      <xdr:colOff>25400</xdr:colOff>
      <xdr:row>19</xdr:row>
      <xdr:rowOff>89444</xdr:rowOff>
    </xdr:to>
    <xdr:cxnSp macro="">
      <xdr:nvCxnSpPr>
        <xdr:cNvPr id="49" name="直線コネクタ 48"/>
        <xdr:cNvCxnSpPr/>
      </xdr:nvCxnSpPr>
      <xdr:spPr bwMode="auto">
        <a:xfrm>
          <a:off x="5562600" y="33946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87974</xdr:rowOff>
    </xdr:from>
    <xdr:ext cx="762000" cy="259045"/>
    <xdr:sp macro="" textlink="">
      <xdr:nvSpPr>
        <xdr:cNvPr id="50" name="人口1人当たり決算額の推移最大値テキスト130"/>
        <xdr:cNvSpPr txBox="1"/>
      </xdr:nvSpPr>
      <xdr:spPr>
        <a:xfrm>
          <a:off x="5740400" y="185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1597</xdr:rowOff>
    </xdr:from>
    <xdr:to>
      <xdr:col>30</xdr:col>
      <xdr:colOff>25400</xdr:colOff>
      <xdr:row>12</xdr:row>
      <xdr:rowOff>1597</xdr:rowOff>
    </xdr:to>
    <xdr:cxnSp macro="">
      <xdr:nvCxnSpPr>
        <xdr:cNvPr id="51" name="直線コネクタ 50"/>
        <xdr:cNvCxnSpPr/>
      </xdr:nvCxnSpPr>
      <xdr:spPr bwMode="auto">
        <a:xfrm>
          <a:off x="5562600" y="21066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145506</xdr:rowOff>
    </xdr:from>
    <xdr:to>
      <xdr:col>29</xdr:col>
      <xdr:colOff>127000</xdr:colOff>
      <xdr:row>18</xdr:row>
      <xdr:rowOff>2174</xdr:rowOff>
    </xdr:to>
    <xdr:cxnSp macro="">
      <xdr:nvCxnSpPr>
        <xdr:cNvPr id="52" name="直線コネクタ 51"/>
        <xdr:cNvCxnSpPr/>
      </xdr:nvCxnSpPr>
      <xdr:spPr bwMode="auto">
        <a:xfrm flipV="1">
          <a:off x="5003800" y="3107781"/>
          <a:ext cx="647700" cy="28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91943</xdr:rowOff>
    </xdr:from>
    <xdr:ext cx="762000" cy="259045"/>
    <xdr:sp macro="" textlink="">
      <xdr:nvSpPr>
        <xdr:cNvPr id="53" name="人口1人当たり決算額の推移平均値テキスト130"/>
        <xdr:cNvSpPr txBox="1"/>
      </xdr:nvSpPr>
      <xdr:spPr>
        <a:xfrm>
          <a:off x="5740400" y="27113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75416</xdr:rowOff>
    </xdr:from>
    <xdr:to>
      <xdr:col>29</xdr:col>
      <xdr:colOff>177800</xdr:colOff>
      <xdr:row>17</xdr:row>
      <xdr:rowOff>5566</xdr:rowOff>
    </xdr:to>
    <xdr:sp macro="" textlink="">
      <xdr:nvSpPr>
        <xdr:cNvPr id="54" name="フローチャート: 判断 53"/>
        <xdr:cNvSpPr/>
      </xdr:nvSpPr>
      <xdr:spPr bwMode="auto">
        <a:xfrm>
          <a:off x="5600700" y="2866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2174</xdr:rowOff>
    </xdr:from>
    <xdr:to>
      <xdr:col>26</xdr:col>
      <xdr:colOff>50800</xdr:colOff>
      <xdr:row>18</xdr:row>
      <xdr:rowOff>42962</xdr:rowOff>
    </xdr:to>
    <xdr:cxnSp macro="">
      <xdr:nvCxnSpPr>
        <xdr:cNvPr id="55" name="直線コネクタ 54"/>
        <xdr:cNvCxnSpPr/>
      </xdr:nvCxnSpPr>
      <xdr:spPr bwMode="auto">
        <a:xfrm flipV="1">
          <a:off x="4305300" y="3135899"/>
          <a:ext cx="6985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111677</xdr:rowOff>
    </xdr:from>
    <xdr:to>
      <xdr:col>26</xdr:col>
      <xdr:colOff>101600</xdr:colOff>
      <xdr:row>17</xdr:row>
      <xdr:rowOff>41827</xdr:rowOff>
    </xdr:to>
    <xdr:sp macro="" textlink="">
      <xdr:nvSpPr>
        <xdr:cNvPr id="56" name="フローチャート: 判断 55"/>
        <xdr:cNvSpPr/>
      </xdr:nvSpPr>
      <xdr:spPr bwMode="auto">
        <a:xfrm>
          <a:off x="49530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52004</xdr:rowOff>
    </xdr:from>
    <xdr:ext cx="736600" cy="259045"/>
    <xdr:sp macro="" textlink="">
      <xdr:nvSpPr>
        <xdr:cNvPr id="57" name="テキスト ボックス 56"/>
        <xdr:cNvSpPr txBox="1"/>
      </xdr:nvSpPr>
      <xdr:spPr>
        <a:xfrm>
          <a:off x="4622800" y="26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42962</xdr:rowOff>
    </xdr:from>
    <xdr:to>
      <xdr:col>22</xdr:col>
      <xdr:colOff>114300</xdr:colOff>
      <xdr:row>18</xdr:row>
      <xdr:rowOff>121612</xdr:rowOff>
    </xdr:to>
    <xdr:cxnSp macro="">
      <xdr:nvCxnSpPr>
        <xdr:cNvPr id="58" name="直線コネクタ 57"/>
        <xdr:cNvCxnSpPr/>
      </xdr:nvCxnSpPr>
      <xdr:spPr bwMode="auto">
        <a:xfrm flipV="1">
          <a:off x="3606800" y="3176687"/>
          <a:ext cx="698500" cy="78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127156</xdr:rowOff>
    </xdr:from>
    <xdr:to>
      <xdr:col>22</xdr:col>
      <xdr:colOff>165100</xdr:colOff>
      <xdr:row>17</xdr:row>
      <xdr:rowOff>57306</xdr:rowOff>
    </xdr:to>
    <xdr:sp macro="" textlink="">
      <xdr:nvSpPr>
        <xdr:cNvPr id="59" name="フローチャート: 判断 58"/>
        <xdr:cNvSpPr/>
      </xdr:nvSpPr>
      <xdr:spPr bwMode="auto">
        <a:xfrm>
          <a:off x="42545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67483</xdr:rowOff>
    </xdr:from>
    <xdr:ext cx="762000" cy="259045"/>
    <xdr:sp macro="" textlink="">
      <xdr:nvSpPr>
        <xdr:cNvPr id="60" name="テキスト ボックス 59"/>
        <xdr:cNvSpPr txBox="1"/>
      </xdr:nvSpPr>
      <xdr:spPr>
        <a:xfrm>
          <a:off x="3924300" y="268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121612</xdr:rowOff>
    </xdr:from>
    <xdr:to>
      <xdr:col>18</xdr:col>
      <xdr:colOff>177800</xdr:colOff>
      <xdr:row>18</xdr:row>
      <xdr:rowOff>141532</xdr:rowOff>
    </xdr:to>
    <xdr:cxnSp macro="">
      <xdr:nvCxnSpPr>
        <xdr:cNvPr id="61" name="直線コネクタ 60"/>
        <xdr:cNvCxnSpPr/>
      </xdr:nvCxnSpPr>
      <xdr:spPr bwMode="auto">
        <a:xfrm flipV="1">
          <a:off x="2908300" y="3255337"/>
          <a:ext cx="698500" cy="19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56247</xdr:rowOff>
    </xdr:from>
    <xdr:to>
      <xdr:col>19</xdr:col>
      <xdr:colOff>38100</xdr:colOff>
      <xdr:row>16</xdr:row>
      <xdr:rowOff>157847</xdr:rowOff>
    </xdr:to>
    <xdr:sp macro="" textlink="">
      <xdr:nvSpPr>
        <xdr:cNvPr id="62" name="フローチャート: 判断 61"/>
        <xdr:cNvSpPr/>
      </xdr:nvSpPr>
      <xdr:spPr bwMode="auto">
        <a:xfrm>
          <a:off x="35560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168024</xdr:rowOff>
    </xdr:from>
    <xdr:ext cx="762000" cy="259045"/>
    <xdr:sp macro="" textlink="">
      <xdr:nvSpPr>
        <xdr:cNvPr id="63" name="テキスト ボックス 62"/>
        <xdr:cNvSpPr txBox="1"/>
      </xdr:nvSpPr>
      <xdr:spPr>
        <a:xfrm>
          <a:off x="32258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83167</xdr:rowOff>
    </xdr:from>
    <xdr:to>
      <xdr:col>15</xdr:col>
      <xdr:colOff>101600</xdr:colOff>
      <xdr:row>17</xdr:row>
      <xdr:rowOff>13317</xdr:rowOff>
    </xdr:to>
    <xdr:sp macro="" textlink="">
      <xdr:nvSpPr>
        <xdr:cNvPr id="64" name="フローチャート: 判断 63"/>
        <xdr:cNvSpPr/>
      </xdr:nvSpPr>
      <xdr:spPr bwMode="auto">
        <a:xfrm>
          <a:off x="28575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23494</xdr:rowOff>
    </xdr:from>
    <xdr:ext cx="762000" cy="259045"/>
    <xdr:sp macro="" textlink="">
      <xdr:nvSpPr>
        <xdr:cNvPr id="65" name="テキスト ボックス 64"/>
        <xdr:cNvSpPr txBox="1"/>
      </xdr:nvSpPr>
      <xdr:spPr>
        <a:xfrm>
          <a:off x="25273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94706</xdr:rowOff>
    </xdr:from>
    <xdr:to>
      <xdr:col>29</xdr:col>
      <xdr:colOff>177800</xdr:colOff>
      <xdr:row>18</xdr:row>
      <xdr:rowOff>24856</xdr:rowOff>
    </xdr:to>
    <xdr:sp macro="" textlink="">
      <xdr:nvSpPr>
        <xdr:cNvPr id="71" name="楕円 70"/>
        <xdr:cNvSpPr/>
      </xdr:nvSpPr>
      <xdr:spPr bwMode="auto">
        <a:xfrm>
          <a:off x="5600700" y="305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66783</xdr:rowOff>
    </xdr:from>
    <xdr:ext cx="762000" cy="259045"/>
    <xdr:sp macro="" textlink="">
      <xdr:nvSpPr>
        <xdr:cNvPr id="72" name="人口1人当たり決算額の推移該当値テキスト130"/>
        <xdr:cNvSpPr txBox="1"/>
      </xdr:nvSpPr>
      <xdr:spPr>
        <a:xfrm>
          <a:off x="5740400" y="302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122824</xdr:rowOff>
    </xdr:from>
    <xdr:to>
      <xdr:col>26</xdr:col>
      <xdr:colOff>101600</xdr:colOff>
      <xdr:row>18</xdr:row>
      <xdr:rowOff>52974</xdr:rowOff>
    </xdr:to>
    <xdr:sp macro="" textlink="">
      <xdr:nvSpPr>
        <xdr:cNvPr id="73" name="楕円 72"/>
        <xdr:cNvSpPr/>
      </xdr:nvSpPr>
      <xdr:spPr bwMode="auto">
        <a:xfrm>
          <a:off x="4953000" y="3085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37751</xdr:rowOff>
    </xdr:from>
    <xdr:ext cx="736600" cy="259045"/>
    <xdr:sp macro="" textlink="">
      <xdr:nvSpPr>
        <xdr:cNvPr id="74" name="テキスト ボックス 73"/>
        <xdr:cNvSpPr txBox="1"/>
      </xdr:nvSpPr>
      <xdr:spPr>
        <a:xfrm>
          <a:off x="4622800" y="3171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163612</xdr:rowOff>
    </xdr:from>
    <xdr:to>
      <xdr:col>22</xdr:col>
      <xdr:colOff>165100</xdr:colOff>
      <xdr:row>18</xdr:row>
      <xdr:rowOff>93762</xdr:rowOff>
    </xdr:to>
    <xdr:sp macro="" textlink="">
      <xdr:nvSpPr>
        <xdr:cNvPr id="75" name="楕円 74"/>
        <xdr:cNvSpPr/>
      </xdr:nvSpPr>
      <xdr:spPr bwMode="auto">
        <a:xfrm>
          <a:off x="4254500" y="312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78539</xdr:rowOff>
    </xdr:from>
    <xdr:ext cx="762000" cy="259045"/>
    <xdr:sp macro="" textlink="">
      <xdr:nvSpPr>
        <xdr:cNvPr id="76" name="テキスト ボックス 75"/>
        <xdr:cNvSpPr txBox="1"/>
      </xdr:nvSpPr>
      <xdr:spPr>
        <a:xfrm>
          <a:off x="3924300" y="321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70812</xdr:rowOff>
    </xdr:from>
    <xdr:to>
      <xdr:col>19</xdr:col>
      <xdr:colOff>38100</xdr:colOff>
      <xdr:row>19</xdr:row>
      <xdr:rowOff>962</xdr:rowOff>
    </xdr:to>
    <xdr:sp macro="" textlink="">
      <xdr:nvSpPr>
        <xdr:cNvPr id="77" name="楕円 76"/>
        <xdr:cNvSpPr/>
      </xdr:nvSpPr>
      <xdr:spPr bwMode="auto">
        <a:xfrm>
          <a:off x="3556000" y="3204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157189</xdr:rowOff>
    </xdr:from>
    <xdr:ext cx="762000" cy="259045"/>
    <xdr:sp macro="" textlink="">
      <xdr:nvSpPr>
        <xdr:cNvPr id="78" name="テキスト ボックス 77"/>
        <xdr:cNvSpPr txBox="1"/>
      </xdr:nvSpPr>
      <xdr:spPr>
        <a:xfrm>
          <a:off x="3225800" y="329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90732</xdr:rowOff>
    </xdr:from>
    <xdr:to>
      <xdr:col>15</xdr:col>
      <xdr:colOff>101600</xdr:colOff>
      <xdr:row>19</xdr:row>
      <xdr:rowOff>20882</xdr:rowOff>
    </xdr:to>
    <xdr:sp macro="" textlink="">
      <xdr:nvSpPr>
        <xdr:cNvPr id="79" name="楕円 78"/>
        <xdr:cNvSpPr/>
      </xdr:nvSpPr>
      <xdr:spPr bwMode="auto">
        <a:xfrm>
          <a:off x="2857500" y="32244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5659</xdr:rowOff>
    </xdr:from>
    <xdr:ext cx="762000" cy="259045"/>
    <xdr:sp macro="" textlink="">
      <xdr:nvSpPr>
        <xdr:cNvPr id="80" name="テキスト ボックス 79"/>
        <xdr:cNvSpPr txBox="1"/>
      </xdr:nvSpPr>
      <xdr:spPr>
        <a:xfrm>
          <a:off x="2527300" y="33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1765</xdr:rowOff>
    </xdr:from>
    <xdr:to>
      <xdr:col>29</xdr:col>
      <xdr:colOff>127000</xdr:colOff>
      <xdr:row>37</xdr:row>
      <xdr:rowOff>230518</xdr:rowOff>
    </xdr:to>
    <xdr:cxnSp macro="">
      <xdr:nvCxnSpPr>
        <xdr:cNvPr id="109" name="直線コネクタ 108"/>
        <xdr:cNvCxnSpPr/>
      </xdr:nvCxnSpPr>
      <xdr:spPr bwMode="auto">
        <a:xfrm flipV="1">
          <a:off x="5651500" y="6269215"/>
          <a:ext cx="0" cy="1086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202595</xdr:rowOff>
    </xdr:from>
    <xdr:ext cx="762000" cy="259045"/>
    <xdr:sp macro="" textlink="">
      <xdr:nvSpPr>
        <xdr:cNvPr id="110" name="人口1人当たり決算額の推移最小値テキスト445"/>
        <xdr:cNvSpPr txBox="1"/>
      </xdr:nvSpPr>
      <xdr:spPr>
        <a:xfrm>
          <a:off x="5740400" y="7327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230518</xdr:rowOff>
    </xdr:from>
    <xdr:to>
      <xdr:col>30</xdr:col>
      <xdr:colOff>25400</xdr:colOff>
      <xdr:row>37</xdr:row>
      <xdr:rowOff>230518</xdr:rowOff>
    </xdr:to>
    <xdr:cxnSp macro="">
      <xdr:nvCxnSpPr>
        <xdr:cNvPr id="111" name="直線コネクタ 110"/>
        <xdr:cNvCxnSpPr/>
      </xdr:nvCxnSpPr>
      <xdr:spPr bwMode="auto">
        <a:xfrm>
          <a:off x="5562600" y="73552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88142</xdr:rowOff>
    </xdr:from>
    <xdr:ext cx="762000" cy="259045"/>
    <xdr:sp macro="" textlink="">
      <xdr:nvSpPr>
        <xdr:cNvPr id="112" name="人口1人当たり決算額の推移最大値テキスト445"/>
        <xdr:cNvSpPr txBox="1"/>
      </xdr:nvSpPr>
      <xdr:spPr>
        <a:xfrm>
          <a:off x="5740400" y="601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1765</xdr:rowOff>
    </xdr:from>
    <xdr:to>
      <xdr:col>30</xdr:col>
      <xdr:colOff>25400</xdr:colOff>
      <xdr:row>34</xdr:row>
      <xdr:rowOff>1765</xdr:rowOff>
    </xdr:to>
    <xdr:cxnSp macro="">
      <xdr:nvCxnSpPr>
        <xdr:cNvPr id="113" name="直線コネクタ 112"/>
        <xdr:cNvCxnSpPr/>
      </xdr:nvCxnSpPr>
      <xdr:spPr bwMode="auto">
        <a:xfrm>
          <a:off x="5562600" y="62692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329673</xdr:rowOff>
    </xdr:from>
    <xdr:to>
      <xdr:col>29</xdr:col>
      <xdr:colOff>127000</xdr:colOff>
      <xdr:row>36</xdr:row>
      <xdr:rowOff>53124</xdr:rowOff>
    </xdr:to>
    <xdr:cxnSp macro="">
      <xdr:nvCxnSpPr>
        <xdr:cNvPr id="114" name="直線コネクタ 113"/>
        <xdr:cNvCxnSpPr/>
      </xdr:nvCxnSpPr>
      <xdr:spPr bwMode="auto">
        <a:xfrm flipV="1">
          <a:off x="5003800" y="6940023"/>
          <a:ext cx="647700" cy="66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314450</xdr:rowOff>
    </xdr:from>
    <xdr:ext cx="762000" cy="259045"/>
    <xdr:sp macro="" textlink="">
      <xdr:nvSpPr>
        <xdr:cNvPr id="115" name="人口1人当たり決算額の推移平均値テキスト445"/>
        <xdr:cNvSpPr txBox="1"/>
      </xdr:nvSpPr>
      <xdr:spPr>
        <a:xfrm>
          <a:off x="5740400" y="6924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279997</xdr:rowOff>
    </xdr:from>
    <xdr:to>
      <xdr:col>29</xdr:col>
      <xdr:colOff>177800</xdr:colOff>
      <xdr:row>36</xdr:row>
      <xdr:rowOff>38697</xdr:rowOff>
    </xdr:to>
    <xdr:sp macro="" textlink="">
      <xdr:nvSpPr>
        <xdr:cNvPr id="116" name="フローチャート: 判断 115"/>
        <xdr:cNvSpPr/>
      </xdr:nvSpPr>
      <xdr:spPr bwMode="auto">
        <a:xfrm>
          <a:off x="5600700" y="68903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163938</xdr:rowOff>
    </xdr:from>
    <xdr:to>
      <xdr:col>26</xdr:col>
      <xdr:colOff>50800</xdr:colOff>
      <xdr:row>36</xdr:row>
      <xdr:rowOff>53124</xdr:rowOff>
    </xdr:to>
    <xdr:cxnSp macro="">
      <xdr:nvCxnSpPr>
        <xdr:cNvPr id="117" name="直線コネクタ 116"/>
        <xdr:cNvCxnSpPr/>
      </xdr:nvCxnSpPr>
      <xdr:spPr bwMode="auto">
        <a:xfrm>
          <a:off x="4305300" y="6774288"/>
          <a:ext cx="698500" cy="232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279711</xdr:rowOff>
    </xdr:from>
    <xdr:to>
      <xdr:col>26</xdr:col>
      <xdr:colOff>101600</xdr:colOff>
      <xdr:row>36</xdr:row>
      <xdr:rowOff>38411</xdr:rowOff>
    </xdr:to>
    <xdr:sp macro="" textlink="">
      <xdr:nvSpPr>
        <xdr:cNvPr id="118" name="フローチャート: 判断 117"/>
        <xdr:cNvSpPr/>
      </xdr:nvSpPr>
      <xdr:spPr bwMode="auto">
        <a:xfrm>
          <a:off x="49530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48588</xdr:rowOff>
    </xdr:from>
    <xdr:ext cx="736600" cy="259045"/>
    <xdr:sp macro="" textlink="">
      <xdr:nvSpPr>
        <xdr:cNvPr id="119" name="テキスト ボックス 118"/>
        <xdr:cNvSpPr txBox="1"/>
      </xdr:nvSpPr>
      <xdr:spPr>
        <a:xfrm>
          <a:off x="4622800" y="6658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163938</xdr:rowOff>
    </xdr:from>
    <xdr:to>
      <xdr:col>22</xdr:col>
      <xdr:colOff>114300</xdr:colOff>
      <xdr:row>35</xdr:row>
      <xdr:rowOff>179787</xdr:rowOff>
    </xdr:to>
    <xdr:cxnSp macro="">
      <xdr:nvCxnSpPr>
        <xdr:cNvPr id="120" name="直線コネクタ 119"/>
        <xdr:cNvCxnSpPr/>
      </xdr:nvCxnSpPr>
      <xdr:spPr bwMode="auto">
        <a:xfrm flipV="1">
          <a:off x="3606800" y="6774288"/>
          <a:ext cx="698500" cy="15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260680</xdr:rowOff>
    </xdr:from>
    <xdr:to>
      <xdr:col>22</xdr:col>
      <xdr:colOff>165100</xdr:colOff>
      <xdr:row>36</xdr:row>
      <xdr:rowOff>19380</xdr:rowOff>
    </xdr:to>
    <xdr:sp macro="" textlink="">
      <xdr:nvSpPr>
        <xdr:cNvPr id="121" name="フローチャート: 判断 120"/>
        <xdr:cNvSpPr/>
      </xdr:nvSpPr>
      <xdr:spPr bwMode="auto">
        <a:xfrm>
          <a:off x="42545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4157</xdr:rowOff>
    </xdr:from>
    <xdr:ext cx="762000" cy="259045"/>
    <xdr:sp macro="" textlink="">
      <xdr:nvSpPr>
        <xdr:cNvPr id="122" name="テキスト ボックス 121"/>
        <xdr:cNvSpPr txBox="1"/>
      </xdr:nvSpPr>
      <xdr:spPr>
        <a:xfrm>
          <a:off x="3924300" y="6957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153060</xdr:rowOff>
    </xdr:from>
    <xdr:to>
      <xdr:col>18</xdr:col>
      <xdr:colOff>177800</xdr:colOff>
      <xdr:row>35</xdr:row>
      <xdr:rowOff>179787</xdr:rowOff>
    </xdr:to>
    <xdr:cxnSp macro="">
      <xdr:nvCxnSpPr>
        <xdr:cNvPr id="123" name="直線コネクタ 122"/>
        <xdr:cNvCxnSpPr/>
      </xdr:nvCxnSpPr>
      <xdr:spPr bwMode="auto">
        <a:xfrm>
          <a:off x="2908300" y="6763410"/>
          <a:ext cx="698500" cy="26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202025</xdr:rowOff>
    </xdr:from>
    <xdr:to>
      <xdr:col>19</xdr:col>
      <xdr:colOff>38100</xdr:colOff>
      <xdr:row>35</xdr:row>
      <xdr:rowOff>303625</xdr:rowOff>
    </xdr:to>
    <xdr:sp macro="" textlink="">
      <xdr:nvSpPr>
        <xdr:cNvPr id="124" name="フローチャート: 判断 123"/>
        <xdr:cNvSpPr/>
      </xdr:nvSpPr>
      <xdr:spPr bwMode="auto">
        <a:xfrm>
          <a:off x="35560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288402</xdr:rowOff>
    </xdr:from>
    <xdr:ext cx="762000" cy="259045"/>
    <xdr:sp macro="" textlink="">
      <xdr:nvSpPr>
        <xdr:cNvPr id="125" name="テキスト ボックス 124"/>
        <xdr:cNvSpPr txBox="1"/>
      </xdr:nvSpPr>
      <xdr:spPr>
        <a:xfrm>
          <a:off x="3225800" y="6898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125349</xdr:rowOff>
    </xdr:from>
    <xdr:to>
      <xdr:col>15</xdr:col>
      <xdr:colOff>101600</xdr:colOff>
      <xdr:row>35</xdr:row>
      <xdr:rowOff>226949</xdr:rowOff>
    </xdr:to>
    <xdr:sp macro="" textlink="">
      <xdr:nvSpPr>
        <xdr:cNvPr id="126" name="フローチャート: 判断 125"/>
        <xdr:cNvSpPr/>
      </xdr:nvSpPr>
      <xdr:spPr bwMode="auto">
        <a:xfrm>
          <a:off x="28575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211726</xdr:rowOff>
    </xdr:from>
    <xdr:ext cx="762000" cy="259045"/>
    <xdr:sp macro="" textlink="">
      <xdr:nvSpPr>
        <xdr:cNvPr id="127" name="テキスト ボックス 126"/>
        <xdr:cNvSpPr txBox="1"/>
      </xdr:nvSpPr>
      <xdr:spPr>
        <a:xfrm>
          <a:off x="2527300" y="6822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278873</xdr:rowOff>
    </xdr:from>
    <xdr:to>
      <xdr:col>29</xdr:col>
      <xdr:colOff>177800</xdr:colOff>
      <xdr:row>36</xdr:row>
      <xdr:rowOff>37573</xdr:rowOff>
    </xdr:to>
    <xdr:sp macro="" textlink="">
      <xdr:nvSpPr>
        <xdr:cNvPr id="133" name="楕円 132"/>
        <xdr:cNvSpPr/>
      </xdr:nvSpPr>
      <xdr:spPr bwMode="auto">
        <a:xfrm>
          <a:off x="5600700" y="6889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123950</xdr:rowOff>
    </xdr:from>
    <xdr:ext cx="762000" cy="259045"/>
    <xdr:sp macro="" textlink="">
      <xdr:nvSpPr>
        <xdr:cNvPr id="134" name="人口1人当たり決算額の推移該当値テキスト445"/>
        <xdr:cNvSpPr txBox="1"/>
      </xdr:nvSpPr>
      <xdr:spPr>
        <a:xfrm>
          <a:off x="5740400" y="67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2324</xdr:rowOff>
    </xdr:from>
    <xdr:to>
      <xdr:col>26</xdr:col>
      <xdr:colOff>101600</xdr:colOff>
      <xdr:row>36</xdr:row>
      <xdr:rowOff>103924</xdr:rowOff>
    </xdr:to>
    <xdr:sp macro="" textlink="">
      <xdr:nvSpPr>
        <xdr:cNvPr id="135" name="楕円 134"/>
        <xdr:cNvSpPr/>
      </xdr:nvSpPr>
      <xdr:spPr bwMode="auto">
        <a:xfrm>
          <a:off x="4953000" y="695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88701</xdr:rowOff>
    </xdr:from>
    <xdr:ext cx="736600" cy="259045"/>
    <xdr:sp macro="" textlink="">
      <xdr:nvSpPr>
        <xdr:cNvPr id="136" name="テキスト ボックス 135"/>
        <xdr:cNvSpPr txBox="1"/>
      </xdr:nvSpPr>
      <xdr:spPr>
        <a:xfrm>
          <a:off x="4622800" y="7041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113138</xdr:rowOff>
    </xdr:from>
    <xdr:to>
      <xdr:col>22</xdr:col>
      <xdr:colOff>165100</xdr:colOff>
      <xdr:row>35</xdr:row>
      <xdr:rowOff>214738</xdr:rowOff>
    </xdr:to>
    <xdr:sp macro="" textlink="">
      <xdr:nvSpPr>
        <xdr:cNvPr id="137" name="楕円 136"/>
        <xdr:cNvSpPr/>
      </xdr:nvSpPr>
      <xdr:spPr bwMode="auto">
        <a:xfrm>
          <a:off x="4254500" y="6723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224915</xdr:rowOff>
    </xdr:from>
    <xdr:ext cx="762000" cy="259045"/>
    <xdr:sp macro="" textlink="">
      <xdr:nvSpPr>
        <xdr:cNvPr id="138" name="テキスト ボックス 137"/>
        <xdr:cNvSpPr txBox="1"/>
      </xdr:nvSpPr>
      <xdr:spPr>
        <a:xfrm>
          <a:off x="3924300" y="649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128987</xdr:rowOff>
    </xdr:from>
    <xdr:to>
      <xdr:col>19</xdr:col>
      <xdr:colOff>38100</xdr:colOff>
      <xdr:row>35</xdr:row>
      <xdr:rowOff>230587</xdr:rowOff>
    </xdr:to>
    <xdr:sp macro="" textlink="">
      <xdr:nvSpPr>
        <xdr:cNvPr id="139" name="楕円 138"/>
        <xdr:cNvSpPr/>
      </xdr:nvSpPr>
      <xdr:spPr bwMode="auto">
        <a:xfrm>
          <a:off x="3556000" y="6739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240764</xdr:rowOff>
    </xdr:from>
    <xdr:ext cx="762000" cy="259045"/>
    <xdr:sp macro="" textlink="">
      <xdr:nvSpPr>
        <xdr:cNvPr id="140" name="テキスト ボックス 139"/>
        <xdr:cNvSpPr txBox="1"/>
      </xdr:nvSpPr>
      <xdr:spPr>
        <a:xfrm>
          <a:off x="3225800" y="6508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102260</xdr:rowOff>
    </xdr:from>
    <xdr:to>
      <xdr:col>15</xdr:col>
      <xdr:colOff>101600</xdr:colOff>
      <xdr:row>35</xdr:row>
      <xdr:rowOff>203860</xdr:rowOff>
    </xdr:to>
    <xdr:sp macro="" textlink="">
      <xdr:nvSpPr>
        <xdr:cNvPr id="141" name="楕円 140"/>
        <xdr:cNvSpPr/>
      </xdr:nvSpPr>
      <xdr:spPr bwMode="auto">
        <a:xfrm>
          <a:off x="2857500" y="6712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214037</xdr:rowOff>
    </xdr:from>
    <xdr:ext cx="762000" cy="259045"/>
    <xdr:sp macro="" textlink="">
      <xdr:nvSpPr>
        <xdr:cNvPr id="142" name="テキスト ボックス 141"/>
        <xdr:cNvSpPr txBox="1"/>
      </xdr:nvSpPr>
      <xdr:spPr>
        <a:xfrm>
          <a:off x="2527300" y="648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119828</xdr:rowOff>
    </xdr:from>
    <xdr:to>
      <xdr:col>24</xdr:col>
      <xdr:colOff>62865</xdr:colOff>
      <xdr:row>38</xdr:row>
      <xdr:rowOff>30576</xdr:rowOff>
    </xdr:to>
    <xdr:cxnSp macro="">
      <xdr:nvCxnSpPr>
        <xdr:cNvPr id="58" name="直線コネクタ 57"/>
        <xdr:cNvCxnSpPr/>
      </xdr:nvCxnSpPr>
      <xdr:spPr>
        <a:xfrm flipV="1">
          <a:off x="4633595" y="5091878"/>
          <a:ext cx="1270" cy="1453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34403</xdr:rowOff>
    </xdr:from>
    <xdr:ext cx="534377" cy="259045"/>
    <xdr:sp macro="" textlink="">
      <xdr:nvSpPr>
        <xdr:cNvPr id="59" name="人件費最小値テキスト"/>
        <xdr:cNvSpPr txBox="1"/>
      </xdr:nvSpPr>
      <xdr:spPr>
        <a:xfrm>
          <a:off x="4686300" y="654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30576</xdr:rowOff>
    </xdr:from>
    <xdr:to>
      <xdr:col>24</xdr:col>
      <xdr:colOff>152400</xdr:colOff>
      <xdr:row>38</xdr:row>
      <xdr:rowOff>30576</xdr:rowOff>
    </xdr:to>
    <xdr:cxnSp macro="">
      <xdr:nvCxnSpPr>
        <xdr:cNvPr id="60" name="直線コネクタ 59"/>
        <xdr:cNvCxnSpPr/>
      </xdr:nvCxnSpPr>
      <xdr:spPr>
        <a:xfrm>
          <a:off x="4546600" y="6545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66505</xdr:rowOff>
    </xdr:from>
    <xdr:ext cx="599010" cy="259045"/>
    <xdr:sp macro="" textlink="">
      <xdr:nvSpPr>
        <xdr:cNvPr id="61" name="人件費最大値テキスト"/>
        <xdr:cNvSpPr txBox="1"/>
      </xdr:nvSpPr>
      <xdr:spPr>
        <a:xfrm>
          <a:off x="4686300" y="4867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119828</xdr:rowOff>
    </xdr:from>
    <xdr:to>
      <xdr:col>24</xdr:col>
      <xdr:colOff>152400</xdr:colOff>
      <xdr:row>29</xdr:row>
      <xdr:rowOff>119828</xdr:rowOff>
    </xdr:to>
    <xdr:cxnSp macro="">
      <xdr:nvCxnSpPr>
        <xdr:cNvPr id="62" name="直線コネクタ 61"/>
        <xdr:cNvCxnSpPr/>
      </xdr:nvCxnSpPr>
      <xdr:spPr>
        <a:xfrm>
          <a:off x="4546600" y="50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97017</xdr:rowOff>
    </xdr:from>
    <xdr:to>
      <xdr:col>24</xdr:col>
      <xdr:colOff>63500</xdr:colOff>
      <xdr:row>35</xdr:row>
      <xdr:rowOff>163083</xdr:rowOff>
    </xdr:to>
    <xdr:cxnSp macro="">
      <xdr:nvCxnSpPr>
        <xdr:cNvPr id="63" name="直線コネクタ 62"/>
        <xdr:cNvCxnSpPr/>
      </xdr:nvCxnSpPr>
      <xdr:spPr>
        <a:xfrm flipV="1">
          <a:off x="3797300" y="6097767"/>
          <a:ext cx="838200" cy="6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36274</xdr:rowOff>
    </xdr:from>
    <xdr:ext cx="534377" cy="259045"/>
    <xdr:sp macro="" textlink="">
      <xdr:nvSpPr>
        <xdr:cNvPr id="64" name="人件費平均値テキスト"/>
        <xdr:cNvSpPr txBox="1"/>
      </xdr:nvSpPr>
      <xdr:spPr>
        <a:xfrm>
          <a:off x="4686300" y="569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13397</xdr:rowOff>
    </xdr:from>
    <xdr:to>
      <xdr:col>24</xdr:col>
      <xdr:colOff>114300</xdr:colOff>
      <xdr:row>34</xdr:row>
      <xdr:rowOff>114997</xdr:rowOff>
    </xdr:to>
    <xdr:sp macro="" textlink="">
      <xdr:nvSpPr>
        <xdr:cNvPr id="65" name="フローチャート: 判断 64"/>
        <xdr:cNvSpPr/>
      </xdr:nvSpPr>
      <xdr:spPr>
        <a:xfrm>
          <a:off x="4584700" y="5842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163083</xdr:rowOff>
    </xdr:from>
    <xdr:to>
      <xdr:col>19</xdr:col>
      <xdr:colOff>177800</xdr:colOff>
      <xdr:row>36</xdr:row>
      <xdr:rowOff>29923</xdr:rowOff>
    </xdr:to>
    <xdr:cxnSp macro="">
      <xdr:nvCxnSpPr>
        <xdr:cNvPr id="66" name="直線コネクタ 65"/>
        <xdr:cNvCxnSpPr/>
      </xdr:nvCxnSpPr>
      <xdr:spPr>
        <a:xfrm flipV="1">
          <a:off x="2908300" y="6163833"/>
          <a:ext cx="889000" cy="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55981</xdr:rowOff>
    </xdr:from>
    <xdr:to>
      <xdr:col>20</xdr:col>
      <xdr:colOff>38100</xdr:colOff>
      <xdr:row>34</xdr:row>
      <xdr:rowOff>157581</xdr:rowOff>
    </xdr:to>
    <xdr:sp macro="" textlink="">
      <xdr:nvSpPr>
        <xdr:cNvPr id="67" name="フローチャート: 判断 66"/>
        <xdr:cNvSpPr/>
      </xdr:nvSpPr>
      <xdr:spPr>
        <a:xfrm>
          <a:off x="37465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2658</xdr:rowOff>
    </xdr:from>
    <xdr:ext cx="534377" cy="259045"/>
    <xdr:sp macro="" textlink="">
      <xdr:nvSpPr>
        <xdr:cNvPr id="68" name="テキスト ボックス 67"/>
        <xdr:cNvSpPr txBox="1"/>
      </xdr:nvSpPr>
      <xdr:spPr>
        <a:xfrm>
          <a:off x="3530111" y="56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29923</xdr:rowOff>
    </xdr:from>
    <xdr:to>
      <xdr:col>15</xdr:col>
      <xdr:colOff>50800</xdr:colOff>
      <xdr:row>36</xdr:row>
      <xdr:rowOff>148648</xdr:rowOff>
    </xdr:to>
    <xdr:cxnSp macro="">
      <xdr:nvCxnSpPr>
        <xdr:cNvPr id="69" name="直線コネクタ 68"/>
        <xdr:cNvCxnSpPr/>
      </xdr:nvCxnSpPr>
      <xdr:spPr>
        <a:xfrm flipV="1">
          <a:off x="2019300" y="6202123"/>
          <a:ext cx="889000" cy="11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53973</xdr:rowOff>
    </xdr:from>
    <xdr:to>
      <xdr:col>15</xdr:col>
      <xdr:colOff>101600</xdr:colOff>
      <xdr:row>34</xdr:row>
      <xdr:rowOff>155573</xdr:rowOff>
    </xdr:to>
    <xdr:sp macro="" textlink="">
      <xdr:nvSpPr>
        <xdr:cNvPr id="70" name="フローチャート: 判断 69"/>
        <xdr:cNvSpPr/>
      </xdr:nvSpPr>
      <xdr:spPr>
        <a:xfrm>
          <a:off x="2857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650</xdr:rowOff>
    </xdr:from>
    <xdr:ext cx="534377" cy="259045"/>
    <xdr:sp macro="" textlink="">
      <xdr:nvSpPr>
        <xdr:cNvPr id="71" name="テキスト ボックス 70"/>
        <xdr:cNvSpPr txBox="1"/>
      </xdr:nvSpPr>
      <xdr:spPr>
        <a:xfrm>
          <a:off x="2641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133838</xdr:rowOff>
    </xdr:from>
    <xdr:to>
      <xdr:col>10</xdr:col>
      <xdr:colOff>114300</xdr:colOff>
      <xdr:row>36</xdr:row>
      <xdr:rowOff>148648</xdr:rowOff>
    </xdr:to>
    <xdr:cxnSp macro="">
      <xdr:nvCxnSpPr>
        <xdr:cNvPr id="72" name="直線コネクタ 71"/>
        <xdr:cNvCxnSpPr/>
      </xdr:nvCxnSpPr>
      <xdr:spPr>
        <a:xfrm>
          <a:off x="1130300" y="6306038"/>
          <a:ext cx="889000" cy="1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116626</xdr:rowOff>
    </xdr:from>
    <xdr:to>
      <xdr:col>10</xdr:col>
      <xdr:colOff>165100</xdr:colOff>
      <xdr:row>34</xdr:row>
      <xdr:rowOff>46776</xdr:rowOff>
    </xdr:to>
    <xdr:sp macro="" textlink="">
      <xdr:nvSpPr>
        <xdr:cNvPr id="73" name="フローチャート: 判断 72"/>
        <xdr:cNvSpPr/>
      </xdr:nvSpPr>
      <xdr:spPr>
        <a:xfrm>
          <a:off x="1968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63303</xdr:rowOff>
    </xdr:from>
    <xdr:ext cx="534377" cy="259045"/>
    <xdr:sp macro="" textlink="">
      <xdr:nvSpPr>
        <xdr:cNvPr id="74" name="テキスト ボックス 73"/>
        <xdr:cNvSpPr txBox="1"/>
      </xdr:nvSpPr>
      <xdr:spPr>
        <a:xfrm>
          <a:off x="1752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144140</xdr:rowOff>
    </xdr:from>
    <xdr:to>
      <xdr:col>6</xdr:col>
      <xdr:colOff>38100</xdr:colOff>
      <xdr:row>34</xdr:row>
      <xdr:rowOff>74290</xdr:rowOff>
    </xdr:to>
    <xdr:sp macro="" textlink="">
      <xdr:nvSpPr>
        <xdr:cNvPr id="75" name="フローチャート: 判断 74"/>
        <xdr:cNvSpPr/>
      </xdr:nvSpPr>
      <xdr:spPr>
        <a:xfrm>
          <a:off x="1079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90817</xdr:rowOff>
    </xdr:from>
    <xdr:ext cx="534377" cy="259045"/>
    <xdr:sp macro="" textlink="">
      <xdr:nvSpPr>
        <xdr:cNvPr id="76" name="テキスト ボックス 75"/>
        <xdr:cNvSpPr txBox="1"/>
      </xdr:nvSpPr>
      <xdr:spPr>
        <a:xfrm>
          <a:off x="863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46217</xdr:rowOff>
    </xdr:from>
    <xdr:to>
      <xdr:col>24</xdr:col>
      <xdr:colOff>114300</xdr:colOff>
      <xdr:row>35</xdr:row>
      <xdr:rowOff>147817</xdr:rowOff>
    </xdr:to>
    <xdr:sp macro="" textlink="">
      <xdr:nvSpPr>
        <xdr:cNvPr id="82" name="楕円 81"/>
        <xdr:cNvSpPr/>
      </xdr:nvSpPr>
      <xdr:spPr>
        <a:xfrm>
          <a:off x="4584700" y="604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24644</xdr:rowOff>
    </xdr:from>
    <xdr:ext cx="534377" cy="259045"/>
    <xdr:sp macro="" textlink="">
      <xdr:nvSpPr>
        <xdr:cNvPr id="83" name="人件費該当値テキスト"/>
        <xdr:cNvSpPr txBox="1"/>
      </xdr:nvSpPr>
      <xdr:spPr>
        <a:xfrm>
          <a:off x="4686300" y="602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112283</xdr:rowOff>
    </xdr:from>
    <xdr:to>
      <xdr:col>20</xdr:col>
      <xdr:colOff>38100</xdr:colOff>
      <xdr:row>36</xdr:row>
      <xdr:rowOff>42433</xdr:rowOff>
    </xdr:to>
    <xdr:sp macro="" textlink="">
      <xdr:nvSpPr>
        <xdr:cNvPr id="84" name="楕円 83"/>
        <xdr:cNvSpPr/>
      </xdr:nvSpPr>
      <xdr:spPr>
        <a:xfrm>
          <a:off x="3746500" y="611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33560</xdr:rowOff>
    </xdr:from>
    <xdr:ext cx="534377" cy="259045"/>
    <xdr:sp macro="" textlink="">
      <xdr:nvSpPr>
        <xdr:cNvPr id="85" name="テキスト ボックス 84"/>
        <xdr:cNvSpPr txBox="1"/>
      </xdr:nvSpPr>
      <xdr:spPr>
        <a:xfrm>
          <a:off x="3530111" y="620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150573</xdr:rowOff>
    </xdr:from>
    <xdr:to>
      <xdr:col>15</xdr:col>
      <xdr:colOff>101600</xdr:colOff>
      <xdr:row>36</xdr:row>
      <xdr:rowOff>80723</xdr:rowOff>
    </xdr:to>
    <xdr:sp macro="" textlink="">
      <xdr:nvSpPr>
        <xdr:cNvPr id="86" name="楕円 85"/>
        <xdr:cNvSpPr/>
      </xdr:nvSpPr>
      <xdr:spPr>
        <a:xfrm>
          <a:off x="2857500" y="615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71850</xdr:rowOff>
    </xdr:from>
    <xdr:ext cx="534377" cy="259045"/>
    <xdr:sp macro="" textlink="">
      <xdr:nvSpPr>
        <xdr:cNvPr id="87" name="テキスト ボックス 86"/>
        <xdr:cNvSpPr txBox="1"/>
      </xdr:nvSpPr>
      <xdr:spPr>
        <a:xfrm>
          <a:off x="2641111" y="624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97848</xdr:rowOff>
    </xdr:from>
    <xdr:to>
      <xdr:col>10</xdr:col>
      <xdr:colOff>165100</xdr:colOff>
      <xdr:row>37</xdr:row>
      <xdr:rowOff>27998</xdr:rowOff>
    </xdr:to>
    <xdr:sp macro="" textlink="">
      <xdr:nvSpPr>
        <xdr:cNvPr id="88" name="楕円 87"/>
        <xdr:cNvSpPr/>
      </xdr:nvSpPr>
      <xdr:spPr>
        <a:xfrm>
          <a:off x="1968500" y="627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19125</xdr:rowOff>
    </xdr:from>
    <xdr:ext cx="534377" cy="259045"/>
    <xdr:sp macro="" textlink="">
      <xdr:nvSpPr>
        <xdr:cNvPr id="89" name="テキスト ボックス 88"/>
        <xdr:cNvSpPr txBox="1"/>
      </xdr:nvSpPr>
      <xdr:spPr>
        <a:xfrm>
          <a:off x="1752111" y="636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83038</xdr:rowOff>
    </xdr:from>
    <xdr:to>
      <xdr:col>6</xdr:col>
      <xdr:colOff>38100</xdr:colOff>
      <xdr:row>37</xdr:row>
      <xdr:rowOff>13188</xdr:rowOff>
    </xdr:to>
    <xdr:sp macro="" textlink="">
      <xdr:nvSpPr>
        <xdr:cNvPr id="90" name="楕円 89"/>
        <xdr:cNvSpPr/>
      </xdr:nvSpPr>
      <xdr:spPr>
        <a:xfrm>
          <a:off x="1079500" y="625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4315</xdr:rowOff>
    </xdr:from>
    <xdr:ext cx="534377" cy="259045"/>
    <xdr:sp macro="" textlink="">
      <xdr:nvSpPr>
        <xdr:cNvPr id="91" name="テキスト ボックス 90"/>
        <xdr:cNvSpPr txBox="1"/>
      </xdr:nvSpPr>
      <xdr:spPr>
        <a:xfrm>
          <a:off x="863111" y="6347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34537</xdr:rowOff>
    </xdr:from>
    <xdr:to>
      <xdr:col>24</xdr:col>
      <xdr:colOff>62865</xdr:colOff>
      <xdr:row>58</xdr:row>
      <xdr:rowOff>45715</xdr:rowOff>
    </xdr:to>
    <xdr:cxnSp macro="">
      <xdr:nvCxnSpPr>
        <xdr:cNvPr id="115" name="直線コネクタ 114"/>
        <xdr:cNvCxnSpPr/>
      </xdr:nvCxnSpPr>
      <xdr:spPr>
        <a:xfrm flipV="1">
          <a:off x="4633595" y="8778487"/>
          <a:ext cx="1270" cy="121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49542</xdr:rowOff>
    </xdr:from>
    <xdr:ext cx="534377" cy="259045"/>
    <xdr:sp macro="" textlink="">
      <xdr:nvSpPr>
        <xdr:cNvPr id="116" name="物件費最小値テキスト"/>
        <xdr:cNvSpPr txBox="1"/>
      </xdr:nvSpPr>
      <xdr:spPr>
        <a:xfrm>
          <a:off x="4686300" y="99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45715</xdr:rowOff>
    </xdr:from>
    <xdr:to>
      <xdr:col>24</xdr:col>
      <xdr:colOff>152400</xdr:colOff>
      <xdr:row>58</xdr:row>
      <xdr:rowOff>45715</xdr:rowOff>
    </xdr:to>
    <xdr:cxnSp macro="">
      <xdr:nvCxnSpPr>
        <xdr:cNvPr id="117" name="直線コネクタ 116"/>
        <xdr:cNvCxnSpPr/>
      </xdr:nvCxnSpPr>
      <xdr:spPr>
        <a:xfrm>
          <a:off x="4546600" y="998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152664</xdr:rowOff>
    </xdr:from>
    <xdr:ext cx="599010" cy="259045"/>
    <xdr:sp macro="" textlink="">
      <xdr:nvSpPr>
        <xdr:cNvPr id="118" name="物件費最大値テキスト"/>
        <xdr:cNvSpPr txBox="1"/>
      </xdr:nvSpPr>
      <xdr:spPr>
        <a:xfrm>
          <a:off x="4686300" y="855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34537</xdr:rowOff>
    </xdr:from>
    <xdr:to>
      <xdr:col>24</xdr:col>
      <xdr:colOff>152400</xdr:colOff>
      <xdr:row>51</xdr:row>
      <xdr:rowOff>34537</xdr:rowOff>
    </xdr:to>
    <xdr:cxnSp macro="">
      <xdr:nvCxnSpPr>
        <xdr:cNvPr id="119" name="直線コネクタ 118"/>
        <xdr:cNvCxnSpPr/>
      </xdr:nvCxnSpPr>
      <xdr:spPr>
        <a:xfrm>
          <a:off x="4546600" y="877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62612</xdr:rowOff>
    </xdr:from>
    <xdr:to>
      <xdr:col>24</xdr:col>
      <xdr:colOff>63500</xdr:colOff>
      <xdr:row>57</xdr:row>
      <xdr:rowOff>98198</xdr:rowOff>
    </xdr:to>
    <xdr:cxnSp macro="">
      <xdr:nvCxnSpPr>
        <xdr:cNvPr id="120" name="直線コネクタ 119"/>
        <xdr:cNvCxnSpPr/>
      </xdr:nvCxnSpPr>
      <xdr:spPr>
        <a:xfrm flipV="1">
          <a:off x="3797300" y="9835262"/>
          <a:ext cx="838200" cy="3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137300</xdr:rowOff>
    </xdr:from>
    <xdr:ext cx="599010" cy="259045"/>
    <xdr:sp macro="" textlink="">
      <xdr:nvSpPr>
        <xdr:cNvPr id="121" name="物件費平均値テキスト"/>
        <xdr:cNvSpPr txBox="1"/>
      </xdr:nvSpPr>
      <xdr:spPr>
        <a:xfrm>
          <a:off x="4686300" y="95670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114423</xdr:rowOff>
    </xdr:from>
    <xdr:to>
      <xdr:col>24</xdr:col>
      <xdr:colOff>114300</xdr:colOff>
      <xdr:row>57</xdr:row>
      <xdr:rowOff>44573</xdr:rowOff>
    </xdr:to>
    <xdr:sp macro="" textlink="">
      <xdr:nvSpPr>
        <xdr:cNvPr id="122" name="フローチャート: 判断 121"/>
        <xdr:cNvSpPr/>
      </xdr:nvSpPr>
      <xdr:spPr>
        <a:xfrm>
          <a:off x="4584700" y="971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98198</xdr:rowOff>
    </xdr:from>
    <xdr:to>
      <xdr:col>19</xdr:col>
      <xdr:colOff>177800</xdr:colOff>
      <xdr:row>57</xdr:row>
      <xdr:rowOff>107269</xdr:rowOff>
    </xdr:to>
    <xdr:cxnSp macro="">
      <xdr:nvCxnSpPr>
        <xdr:cNvPr id="123" name="直線コネクタ 122"/>
        <xdr:cNvCxnSpPr/>
      </xdr:nvCxnSpPr>
      <xdr:spPr>
        <a:xfrm flipV="1">
          <a:off x="2908300" y="9870848"/>
          <a:ext cx="889000" cy="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114035</xdr:rowOff>
    </xdr:from>
    <xdr:to>
      <xdr:col>20</xdr:col>
      <xdr:colOff>38100</xdr:colOff>
      <xdr:row>57</xdr:row>
      <xdr:rowOff>44185</xdr:rowOff>
    </xdr:to>
    <xdr:sp macro="" textlink="">
      <xdr:nvSpPr>
        <xdr:cNvPr id="124" name="フローチャート: 判断 123"/>
        <xdr:cNvSpPr/>
      </xdr:nvSpPr>
      <xdr:spPr>
        <a:xfrm>
          <a:off x="37465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60712</xdr:rowOff>
    </xdr:from>
    <xdr:ext cx="599010" cy="259045"/>
    <xdr:sp macro="" textlink="">
      <xdr:nvSpPr>
        <xdr:cNvPr id="125" name="テキスト ボックス 124"/>
        <xdr:cNvSpPr txBox="1"/>
      </xdr:nvSpPr>
      <xdr:spPr>
        <a:xfrm>
          <a:off x="3497795" y="949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34358</xdr:rowOff>
    </xdr:from>
    <xdr:to>
      <xdr:col>15</xdr:col>
      <xdr:colOff>50800</xdr:colOff>
      <xdr:row>57</xdr:row>
      <xdr:rowOff>107269</xdr:rowOff>
    </xdr:to>
    <xdr:cxnSp macro="">
      <xdr:nvCxnSpPr>
        <xdr:cNvPr id="126" name="直線コネクタ 125"/>
        <xdr:cNvCxnSpPr/>
      </xdr:nvCxnSpPr>
      <xdr:spPr>
        <a:xfrm>
          <a:off x="2019300" y="9807008"/>
          <a:ext cx="889000" cy="7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166075</xdr:rowOff>
    </xdr:from>
    <xdr:to>
      <xdr:col>15</xdr:col>
      <xdr:colOff>101600</xdr:colOff>
      <xdr:row>57</xdr:row>
      <xdr:rowOff>96225</xdr:rowOff>
    </xdr:to>
    <xdr:sp macro="" textlink="">
      <xdr:nvSpPr>
        <xdr:cNvPr id="127" name="フローチャート: 判断 126"/>
        <xdr:cNvSpPr/>
      </xdr:nvSpPr>
      <xdr:spPr>
        <a:xfrm>
          <a:off x="2857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112752</xdr:rowOff>
    </xdr:from>
    <xdr:ext cx="534377" cy="259045"/>
    <xdr:sp macro="" textlink="">
      <xdr:nvSpPr>
        <xdr:cNvPr id="128" name="テキスト ボックス 127"/>
        <xdr:cNvSpPr txBox="1"/>
      </xdr:nvSpPr>
      <xdr:spPr>
        <a:xfrm>
          <a:off x="2641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34358</xdr:rowOff>
    </xdr:from>
    <xdr:to>
      <xdr:col>10</xdr:col>
      <xdr:colOff>114300</xdr:colOff>
      <xdr:row>57</xdr:row>
      <xdr:rowOff>121031</xdr:rowOff>
    </xdr:to>
    <xdr:cxnSp macro="">
      <xdr:nvCxnSpPr>
        <xdr:cNvPr id="129" name="直線コネクタ 128"/>
        <xdr:cNvCxnSpPr/>
      </xdr:nvCxnSpPr>
      <xdr:spPr>
        <a:xfrm flipV="1">
          <a:off x="1130300" y="9807008"/>
          <a:ext cx="889000" cy="8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156653</xdr:rowOff>
    </xdr:from>
    <xdr:to>
      <xdr:col>10</xdr:col>
      <xdr:colOff>165100</xdr:colOff>
      <xdr:row>57</xdr:row>
      <xdr:rowOff>86803</xdr:rowOff>
    </xdr:to>
    <xdr:sp macro="" textlink="">
      <xdr:nvSpPr>
        <xdr:cNvPr id="130" name="フローチャート: 判断 129"/>
        <xdr:cNvSpPr/>
      </xdr:nvSpPr>
      <xdr:spPr>
        <a:xfrm>
          <a:off x="1968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77930</xdr:rowOff>
    </xdr:from>
    <xdr:ext cx="534377" cy="259045"/>
    <xdr:sp macro="" textlink="">
      <xdr:nvSpPr>
        <xdr:cNvPr id="131" name="テキスト ボックス 130"/>
        <xdr:cNvSpPr txBox="1"/>
      </xdr:nvSpPr>
      <xdr:spPr>
        <a:xfrm>
          <a:off x="1752111" y="985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xdr:rowOff>
    </xdr:from>
    <xdr:to>
      <xdr:col>6</xdr:col>
      <xdr:colOff>38100</xdr:colOff>
      <xdr:row>57</xdr:row>
      <xdr:rowOff>105129</xdr:rowOff>
    </xdr:to>
    <xdr:sp macro="" textlink="">
      <xdr:nvSpPr>
        <xdr:cNvPr id="132" name="フローチャート: 判断 131"/>
        <xdr:cNvSpPr/>
      </xdr:nvSpPr>
      <xdr:spPr>
        <a:xfrm>
          <a:off x="1079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121656</xdr:rowOff>
    </xdr:from>
    <xdr:ext cx="534377" cy="259045"/>
    <xdr:sp macro="" textlink="">
      <xdr:nvSpPr>
        <xdr:cNvPr id="133" name="テキスト ボックス 132"/>
        <xdr:cNvSpPr txBox="1"/>
      </xdr:nvSpPr>
      <xdr:spPr>
        <a:xfrm>
          <a:off x="863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11812</xdr:rowOff>
    </xdr:from>
    <xdr:to>
      <xdr:col>24</xdr:col>
      <xdr:colOff>114300</xdr:colOff>
      <xdr:row>57</xdr:row>
      <xdr:rowOff>113412</xdr:rowOff>
    </xdr:to>
    <xdr:sp macro="" textlink="">
      <xdr:nvSpPr>
        <xdr:cNvPr id="139" name="楕円 138"/>
        <xdr:cNvSpPr/>
      </xdr:nvSpPr>
      <xdr:spPr>
        <a:xfrm>
          <a:off x="4584700" y="978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161689</xdr:rowOff>
    </xdr:from>
    <xdr:ext cx="534377" cy="259045"/>
    <xdr:sp macro="" textlink="">
      <xdr:nvSpPr>
        <xdr:cNvPr id="140" name="物件費該当値テキスト"/>
        <xdr:cNvSpPr txBox="1"/>
      </xdr:nvSpPr>
      <xdr:spPr>
        <a:xfrm>
          <a:off x="4686300" y="97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47398</xdr:rowOff>
    </xdr:from>
    <xdr:to>
      <xdr:col>20</xdr:col>
      <xdr:colOff>38100</xdr:colOff>
      <xdr:row>57</xdr:row>
      <xdr:rowOff>148998</xdr:rowOff>
    </xdr:to>
    <xdr:sp macro="" textlink="">
      <xdr:nvSpPr>
        <xdr:cNvPr id="141" name="楕円 140"/>
        <xdr:cNvSpPr/>
      </xdr:nvSpPr>
      <xdr:spPr>
        <a:xfrm>
          <a:off x="3746500" y="98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140125</xdr:rowOff>
    </xdr:from>
    <xdr:ext cx="534377" cy="259045"/>
    <xdr:sp macro="" textlink="">
      <xdr:nvSpPr>
        <xdr:cNvPr id="142" name="テキスト ボックス 141"/>
        <xdr:cNvSpPr txBox="1"/>
      </xdr:nvSpPr>
      <xdr:spPr>
        <a:xfrm>
          <a:off x="3530111" y="991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56469</xdr:rowOff>
    </xdr:from>
    <xdr:to>
      <xdr:col>15</xdr:col>
      <xdr:colOff>101600</xdr:colOff>
      <xdr:row>57</xdr:row>
      <xdr:rowOff>158069</xdr:rowOff>
    </xdr:to>
    <xdr:sp macro="" textlink="">
      <xdr:nvSpPr>
        <xdr:cNvPr id="143" name="楕円 142"/>
        <xdr:cNvSpPr/>
      </xdr:nvSpPr>
      <xdr:spPr>
        <a:xfrm>
          <a:off x="2857500" y="98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149196</xdr:rowOff>
    </xdr:from>
    <xdr:ext cx="534377" cy="259045"/>
    <xdr:sp macro="" textlink="">
      <xdr:nvSpPr>
        <xdr:cNvPr id="144" name="テキスト ボックス 143"/>
        <xdr:cNvSpPr txBox="1"/>
      </xdr:nvSpPr>
      <xdr:spPr>
        <a:xfrm>
          <a:off x="2641111" y="992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155008</xdr:rowOff>
    </xdr:from>
    <xdr:to>
      <xdr:col>10</xdr:col>
      <xdr:colOff>165100</xdr:colOff>
      <xdr:row>57</xdr:row>
      <xdr:rowOff>85158</xdr:rowOff>
    </xdr:to>
    <xdr:sp macro="" textlink="">
      <xdr:nvSpPr>
        <xdr:cNvPr id="145" name="楕円 144"/>
        <xdr:cNvSpPr/>
      </xdr:nvSpPr>
      <xdr:spPr>
        <a:xfrm>
          <a:off x="1968500" y="975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101685</xdr:rowOff>
    </xdr:from>
    <xdr:ext cx="534377" cy="259045"/>
    <xdr:sp macro="" textlink="">
      <xdr:nvSpPr>
        <xdr:cNvPr id="146" name="テキスト ボックス 145"/>
        <xdr:cNvSpPr txBox="1"/>
      </xdr:nvSpPr>
      <xdr:spPr>
        <a:xfrm>
          <a:off x="1752111" y="953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70231</xdr:rowOff>
    </xdr:from>
    <xdr:to>
      <xdr:col>6</xdr:col>
      <xdr:colOff>38100</xdr:colOff>
      <xdr:row>58</xdr:row>
      <xdr:rowOff>381</xdr:rowOff>
    </xdr:to>
    <xdr:sp macro="" textlink="">
      <xdr:nvSpPr>
        <xdr:cNvPr id="147" name="楕円 146"/>
        <xdr:cNvSpPr/>
      </xdr:nvSpPr>
      <xdr:spPr>
        <a:xfrm>
          <a:off x="1079500" y="98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162958</xdr:rowOff>
    </xdr:from>
    <xdr:ext cx="534377" cy="259045"/>
    <xdr:sp macro="" textlink="">
      <xdr:nvSpPr>
        <xdr:cNvPr id="148" name="テキスト ボックス 147"/>
        <xdr:cNvSpPr txBox="1"/>
      </xdr:nvSpPr>
      <xdr:spPr>
        <a:xfrm>
          <a:off x="863111" y="99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28715</xdr:rowOff>
    </xdr:from>
    <xdr:to>
      <xdr:col>24</xdr:col>
      <xdr:colOff>62865</xdr:colOff>
      <xdr:row>79</xdr:row>
      <xdr:rowOff>28333</xdr:rowOff>
    </xdr:to>
    <xdr:cxnSp macro="">
      <xdr:nvCxnSpPr>
        <xdr:cNvPr id="172" name="直線コネクタ 171"/>
        <xdr:cNvCxnSpPr/>
      </xdr:nvCxnSpPr>
      <xdr:spPr>
        <a:xfrm flipV="1">
          <a:off x="4633595" y="12030215"/>
          <a:ext cx="1270" cy="154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32160</xdr:rowOff>
    </xdr:from>
    <xdr:ext cx="378565" cy="259045"/>
    <xdr:sp macro="" textlink="">
      <xdr:nvSpPr>
        <xdr:cNvPr id="173" name="維持補修費最小値テキスト"/>
        <xdr:cNvSpPr txBox="1"/>
      </xdr:nvSpPr>
      <xdr:spPr>
        <a:xfrm>
          <a:off x="4686300" y="13576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28333</xdr:rowOff>
    </xdr:from>
    <xdr:to>
      <xdr:col>24</xdr:col>
      <xdr:colOff>152400</xdr:colOff>
      <xdr:row>79</xdr:row>
      <xdr:rowOff>28333</xdr:rowOff>
    </xdr:to>
    <xdr:cxnSp macro="">
      <xdr:nvCxnSpPr>
        <xdr:cNvPr id="174" name="直線コネクタ 173"/>
        <xdr:cNvCxnSpPr/>
      </xdr:nvCxnSpPr>
      <xdr:spPr>
        <a:xfrm>
          <a:off x="4546600" y="13572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146842</xdr:rowOff>
    </xdr:from>
    <xdr:ext cx="534377" cy="259045"/>
    <xdr:sp macro="" textlink="">
      <xdr:nvSpPr>
        <xdr:cNvPr id="175" name="維持補修費最大値テキスト"/>
        <xdr:cNvSpPr txBox="1"/>
      </xdr:nvSpPr>
      <xdr:spPr>
        <a:xfrm>
          <a:off x="4686300" y="1180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28715</xdr:rowOff>
    </xdr:from>
    <xdr:to>
      <xdr:col>24</xdr:col>
      <xdr:colOff>152400</xdr:colOff>
      <xdr:row>70</xdr:row>
      <xdr:rowOff>28715</xdr:rowOff>
    </xdr:to>
    <xdr:cxnSp macro="">
      <xdr:nvCxnSpPr>
        <xdr:cNvPr id="176" name="直線コネクタ 175"/>
        <xdr:cNvCxnSpPr/>
      </xdr:nvCxnSpPr>
      <xdr:spPr>
        <a:xfrm>
          <a:off x="4546600" y="1203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109410</xdr:rowOff>
    </xdr:from>
    <xdr:to>
      <xdr:col>24</xdr:col>
      <xdr:colOff>63500</xdr:colOff>
      <xdr:row>77</xdr:row>
      <xdr:rowOff>113334</xdr:rowOff>
    </xdr:to>
    <xdr:cxnSp macro="">
      <xdr:nvCxnSpPr>
        <xdr:cNvPr id="177" name="直線コネクタ 176"/>
        <xdr:cNvCxnSpPr/>
      </xdr:nvCxnSpPr>
      <xdr:spPr>
        <a:xfrm flipV="1">
          <a:off x="3797300" y="13311060"/>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79849</xdr:rowOff>
    </xdr:from>
    <xdr:ext cx="534377" cy="259045"/>
    <xdr:sp macro="" textlink="">
      <xdr:nvSpPr>
        <xdr:cNvPr id="178" name="維持補修費平均値テキスト"/>
        <xdr:cNvSpPr txBox="1"/>
      </xdr:nvSpPr>
      <xdr:spPr>
        <a:xfrm>
          <a:off x="4686300" y="12938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56972</xdr:rowOff>
    </xdr:from>
    <xdr:to>
      <xdr:col>24</xdr:col>
      <xdr:colOff>114300</xdr:colOff>
      <xdr:row>76</xdr:row>
      <xdr:rowOff>158572</xdr:rowOff>
    </xdr:to>
    <xdr:sp macro="" textlink="">
      <xdr:nvSpPr>
        <xdr:cNvPr id="179" name="フローチャート: 判断 178"/>
        <xdr:cNvSpPr/>
      </xdr:nvSpPr>
      <xdr:spPr>
        <a:xfrm>
          <a:off x="45847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113334</xdr:rowOff>
    </xdr:from>
    <xdr:to>
      <xdr:col>19</xdr:col>
      <xdr:colOff>177800</xdr:colOff>
      <xdr:row>78</xdr:row>
      <xdr:rowOff>1588</xdr:rowOff>
    </xdr:to>
    <xdr:cxnSp macro="">
      <xdr:nvCxnSpPr>
        <xdr:cNvPr id="180" name="直線コネクタ 179"/>
        <xdr:cNvCxnSpPr/>
      </xdr:nvCxnSpPr>
      <xdr:spPr>
        <a:xfrm flipV="1">
          <a:off x="2908300" y="13314984"/>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83871</xdr:rowOff>
    </xdr:from>
    <xdr:to>
      <xdr:col>20</xdr:col>
      <xdr:colOff>38100</xdr:colOff>
      <xdr:row>77</xdr:row>
      <xdr:rowOff>14021</xdr:rowOff>
    </xdr:to>
    <xdr:sp macro="" textlink="">
      <xdr:nvSpPr>
        <xdr:cNvPr id="181" name="フローチャート: 判断 180"/>
        <xdr:cNvSpPr/>
      </xdr:nvSpPr>
      <xdr:spPr>
        <a:xfrm>
          <a:off x="37465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30548</xdr:rowOff>
    </xdr:from>
    <xdr:ext cx="534377" cy="259045"/>
    <xdr:sp macro="" textlink="">
      <xdr:nvSpPr>
        <xdr:cNvPr id="182" name="テキスト ボックス 181"/>
        <xdr:cNvSpPr txBox="1"/>
      </xdr:nvSpPr>
      <xdr:spPr>
        <a:xfrm>
          <a:off x="3530111" y="1288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105905</xdr:rowOff>
    </xdr:from>
    <xdr:to>
      <xdr:col>15</xdr:col>
      <xdr:colOff>50800</xdr:colOff>
      <xdr:row>78</xdr:row>
      <xdr:rowOff>1588</xdr:rowOff>
    </xdr:to>
    <xdr:cxnSp macro="">
      <xdr:nvCxnSpPr>
        <xdr:cNvPr id="183" name="直線コネクタ 182"/>
        <xdr:cNvCxnSpPr/>
      </xdr:nvCxnSpPr>
      <xdr:spPr>
        <a:xfrm>
          <a:off x="2019300" y="13307555"/>
          <a:ext cx="889000" cy="6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137592</xdr:rowOff>
    </xdr:from>
    <xdr:to>
      <xdr:col>15</xdr:col>
      <xdr:colOff>101600</xdr:colOff>
      <xdr:row>77</xdr:row>
      <xdr:rowOff>67742</xdr:rowOff>
    </xdr:to>
    <xdr:sp macro="" textlink="">
      <xdr:nvSpPr>
        <xdr:cNvPr id="184" name="フローチャート: 判断 183"/>
        <xdr:cNvSpPr/>
      </xdr:nvSpPr>
      <xdr:spPr>
        <a:xfrm>
          <a:off x="2857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84269</xdr:rowOff>
    </xdr:from>
    <xdr:ext cx="469744" cy="259045"/>
    <xdr:sp macro="" textlink="">
      <xdr:nvSpPr>
        <xdr:cNvPr id="185" name="テキスト ボックス 184"/>
        <xdr:cNvSpPr txBox="1"/>
      </xdr:nvSpPr>
      <xdr:spPr>
        <a:xfrm>
          <a:off x="2673428"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82589</xdr:rowOff>
    </xdr:from>
    <xdr:to>
      <xdr:col>10</xdr:col>
      <xdr:colOff>114300</xdr:colOff>
      <xdr:row>77</xdr:row>
      <xdr:rowOff>105905</xdr:rowOff>
    </xdr:to>
    <xdr:cxnSp macro="">
      <xdr:nvCxnSpPr>
        <xdr:cNvPr id="186" name="直線コネクタ 185"/>
        <xdr:cNvCxnSpPr/>
      </xdr:nvCxnSpPr>
      <xdr:spPr>
        <a:xfrm>
          <a:off x="1130300" y="13284239"/>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85471</xdr:rowOff>
    </xdr:from>
    <xdr:to>
      <xdr:col>10</xdr:col>
      <xdr:colOff>165100</xdr:colOff>
      <xdr:row>77</xdr:row>
      <xdr:rowOff>15621</xdr:rowOff>
    </xdr:to>
    <xdr:sp macro="" textlink="">
      <xdr:nvSpPr>
        <xdr:cNvPr id="187" name="フローチャート: 判断 186"/>
        <xdr:cNvSpPr/>
      </xdr:nvSpPr>
      <xdr:spPr>
        <a:xfrm>
          <a:off x="1968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32148</xdr:rowOff>
    </xdr:from>
    <xdr:ext cx="534377" cy="259045"/>
    <xdr:sp macro="" textlink="">
      <xdr:nvSpPr>
        <xdr:cNvPr id="188" name="テキスト ボックス 187"/>
        <xdr:cNvSpPr txBox="1"/>
      </xdr:nvSpPr>
      <xdr:spPr>
        <a:xfrm>
          <a:off x="1752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106998</xdr:rowOff>
    </xdr:from>
    <xdr:to>
      <xdr:col>6</xdr:col>
      <xdr:colOff>38100</xdr:colOff>
      <xdr:row>77</xdr:row>
      <xdr:rowOff>37148</xdr:rowOff>
    </xdr:to>
    <xdr:sp macro="" textlink="">
      <xdr:nvSpPr>
        <xdr:cNvPr id="189" name="フローチャート: 判断 188"/>
        <xdr:cNvSpPr/>
      </xdr:nvSpPr>
      <xdr:spPr>
        <a:xfrm>
          <a:off x="1079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53674</xdr:rowOff>
    </xdr:from>
    <xdr:ext cx="534377" cy="259045"/>
    <xdr:sp macro="" textlink="">
      <xdr:nvSpPr>
        <xdr:cNvPr id="190" name="テキスト ボックス 189"/>
        <xdr:cNvSpPr txBox="1"/>
      </xdr:nvSpPr>
      <xdr:spPr>
        <a:xfrm>
          <a:off x="863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58610</xdr:rowOff>
    </xdr:from>
    <xdr:to>
      <xdr:col>24</xdr:col>
      <xdr:colOff>114300</xdr:colOff>
      <xdr:row>77</xdr:row>
      <xdr:rowOff>160210</xdr:rowOff>
    </xdr:to>
    <xdr:sp macro="" textlink="">
      <xdr:nvSpPr>
        <xdr:cNvPr id="196" name="楕円 195"/>
        <xdr:cNvSpPr/>
      </xdr:nvSpPr>
      <xdr:spPr>
        <a:xfrm>
          <a:off x="4584700" y="1326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37037</xdr:rowOff>
    </xdr:from>
    <xdr:ext cx="469744" cy="259045"/>
    <xdr:sp macro="" textlink="">
      <xdr:nvSpPr>
        <xdr:cNvPr id="197" name="維持補修費該当値テキスト"/>
        <xdr:cNvSpPr txBox="1"/>
      </xdr:nvSpPr>
      <xdr:spPr>
        <a:xfrm>
          <a:off x="4686300" y="1323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62534</xdr:rowOff>
    </xdr:from>
    <xdr:to>
      <xdr:col>20</xdr:col>
      <xdr:colOff>38100</xdr:colOff>
      <xdr:row>77</xdr:row>
      <xdr:rowOff>164134</xdr:rowOff>
    </xdr:to>
    <xdr:sp macro="" textlink="">
      <xdr:nvSpPr>
        <xdr:cNvPr id="198" name="楕円 197"/>
        <xdr:cNvSpPr/>
      </xdr:nvSpPr>
      <xdr:spPr>
        <a:xfrm>
          <a:off x="37465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155261</xdr:rowOff>
    </xdr:from>
    <xdr:ext cx="469744" cy="259045"/>
    <xdr:sp macro="" textlink="">
      <xdr:nvSpPr>
        <xdr:cNvPr id="199" name="テキスト ボックス 198"/>
        <xdr:cNvSpPr txBox="1"/>
      </xdr:nvSpPr>
      <xdr:spPr>
        <a:xfrm>
          <a:off x="3562428" y="13356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122238</xdr:rowOff>
    </xdr:from>
    <xdr:to>
      <xdr:col>15</xdr:col>
      <xdr:colOff>101600</xdr:colOff>
      <xdr:row>78</xdr:row>
      <xdr:rowOff>52388</xdr:rowOff>
    </xdr:to>
    <xdr:sp macro="" textlink="">
      <xdr:nvSpPr>
        <xdr:cNvPr id="200" name="楕円 199"/>
        <xdr:cNvSpPr/>
      </xdr:nvSpPr>
      <xdr:spPr>
        <a:xfrm>
          <a:off x="2857500" y="133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43515</xdr:rowOff>
    </xdr:from>
    <xdr:ext cx="469744" cy="259045"/>
    <xdr:sp macro="" textlink="">
      <xdr:nvSpPr>
        <xdr:cNvPr id="201" name="テキスト ボックス 200"/>
        <xdr:cNvSpPr txBox="1"/>
      </xdr:nvSpPr>
      <xdr:spPr>
        <a:xfrm>
          <a:off x="2673428"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55105</xdr:rowOff>
    </xdr:from>
    <xdr:to>
      <xdr:col>10</xdr:col>
      <xdr:colOff>165100</xdr:colOff>
      <xdr:row>77</xdr:row>
      <xdr:rowOff>156705</xdr:rowOff>
    </xdr:to>
    <xdr:sp macro="" textlink="">
      <xdr:nvSpPr>
        <xdr:cNvPr id="202" name="楕円 201"/>
        <xdr:cNvSpPr/>
      </xdr:nvSpPr>
      <xdr:spPr>
        <a:xfrm>
          <a:off x="1968500" y="132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147832</xdr:rowOff>
    </xdr:from>
    <xdr:ext cx="469744" cy="259045"/>
    <xdr:sp macro="" textlink="">
      <xdr:nvSpPr>
        <xdr:cNvPr id="203" name="テキスト ボックス 202"/>
        <xdr:cNvSpPr txBox="1"/>
      </xdr:nvSpPr>
      <xdr:spPr>
        <a:xfrm>
          <a:off x="1784428" y="133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31789</xdr:rowOff>
    </xdr:from>
    <xdr:to>
      <xdr:col>6</xdr:col>
      <xdr:colOff>38100</xdr:colOff>
      <xdr:row>77</xdr:row>
      <xdr:rowOff>133389</xdr:rowOff>
    </xdr:to>
    <xdr:sp macro="" textlink="">
      <xdr:nvSpPr>
        <xdr:cNvPr id="204" name="楕円 203"/>
        <xdr:cNvSpPr/>
      </xdr:nvSpPr>
      <xdr:spPr>
        <a:xfrm>
          <a:off x="1079500" y="132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124516</xdr:rowOff>
    </xdr:from>
    <xdr:ext cx="469744" cy="259045"/>
    <xdr:sp macro="" textlink="">
      <xdr:nvSpPr>
        <xdr:cNvPr id="205" name="テキスト ボックス 204"/>
        <xdr:cNvSpPr txBox="1"/>
      </xdr:nvSpPr>
      <xdr:spPr>
        <a:xfrm>
          <a:off x="895428" y="133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62751</xdr:rowOff>
    </xdr:from>
    <xdr:to>
      <xdr:col>24</xdr:col>
      <xdr:colOff>62865</xdr:colOff>
      <xdr:row>98</xdr:row>
      <xdr:rowOff>70662</xdr:rowOff>
    </xdr:to>
    <xdr:cxnSp macro="">
      <xdr:nvCxnSpPr>
        <xdr:cNvPr id="230" name="直線コネクタ 229"/>
        <xdr:cNvCxnSpPr/>
      </xdr:nvCxnSpPr>
      <xdr:spPr>
        <a:xfrm flipV="1">
          <a:off x="4633595" y="15493251"/>
          <a:ext cx="1270" cy="137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74489</xdr:rowOff>
    </xdr:from>
    <xdr:ext cx="534377" cy="259045"/>
    <xdr:sp macro="" textlink="">
      <xdr:nvSpPr>
        <xdr:cNvPr id="231" name="扶助費最小値テキスト"/>
        <xdr:cNvSpPr txBox="1"/>
      </xdr:nvSpPr>
      <xdr:spPr>
        <a:xfrm>
          <a:off x="4686300" y="168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70662</xdr:rowOff>
    </xdr:from>
    <xdr:to>
      <xdr:col>24</xdr:col>
      <xdr:colOff>152400</xdr:colOff>
      <xdr:row>98</xdr:row>
      <xdr:rowOff>70662</xdr:rowOff>
    </xdr:to>
    <xdr:cxnSp macro="">
      <xdr:nvCxnSpPr>
        <xdr:cNvPr id="232" name="直線コネクタ 231"/>
        <xdr:cNvCxnSpPr/>
      </xdr:nvCxnSpPr>
      <xdr:spPr>
        <a:xfrm>
          <a:off x="4546600" y="1687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9428</xdr:rowOff>
    </xdr:from>
    <xdr:ext cx="599010" cy="259045"/>
    <xdr:sp macro="" textlink="">
      <xdr:nvSpPr>
        <xdr:cNvPr id="233" name="扶助費最大値テキスト"/>
        <xdr:cNvSpPr txBox="1"/>
      </xdr:nvSpPr>
      <xdr:spPr>
        <a:xfrm>
          <a:off x="4686300" y="1526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62751</xdr:rowOff>
    </xdr:from>
    <xdr:to>
      <xdr:col>24</xdr:col>
      <xdr:colOff>152400</xdr:colOff>
      <xdr:row>90</xdr:row>
      <xdr:rowOff>62751</xdr:rowOff>
    </xdr:to>
    <xdr:cxnSp macro="">
      <xdr:nvCxnSpPr>
        <xdr:cNvPr id="234" name="直線コネクタ 233"/>
        <xdr:cNvCxnSpPr/>
      </xdr:nvCxnSpPr>
      <xdr:spPr>
        <a:xfrm>
          <a:off x="4546600" y="154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133426</xdr:rowOff>
    </xdr:from>
    <xdr:to>
      <xdr:col>24</xdr:col>
      <xdr:colOff>63500</xdr:colOff>
      <xdr:row>96</xdr:row>
      <xdr:rowOff>32258</xdr:rowOff>
    </xdr:to>
    <xdr:cxnSp macro="">
      <xdr:nvCxnSpPr>
        <xdr:cNvPr id="235" name="直線コネクタ 234"/>
        <xdr:cNvCxnSpPr/>
      </xdr:nvCxnSpPr>
      <xdr:spPr>
        <a:xfrm>
          <a:off x="3797300" y="16421176"/>
          <a:ext cx="838200" cy="7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92955</xdr:rowOff>
    </xdr:from>
    <xdr:ext cx="534377" cy="259045"/>
    <xdr:sp macro="" textlink="">
      <xdr:nvSpPr>
        <xdr:cNvPr id="236" name="扶助費平均値テキスト"/>
        <xdr:cNvSpPr txBox="1"/>
      </xdr:nvSpPr>
      <xdr:spPr>
        <a:xfrm>
          <a:off x="4686300" y="16209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70078</xdr:rowOff>
    </xdr:from>
    <xdr:to>
      <xdr:col>24</xdr:col>
      <xdr:colOff>114300</xdr:colOff>
      <xdr:row>96</xdr:row>
      <xdr:rowOff>228</xdr:rowOff>
    </xdr:to>
    <xdr:sp macro="" textlink="">
      <xdr:nvSpPr>
        <xdr:cNvPr id="237" name="フローチャート: 判断 236"/>
        <xdr:cNvSpPr/>
      </xdr:nvSpPr>
      <xdr:spPr>
        <a:xfrm>
          <a:off x="45847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133426</xdr:rowOff>
    </xdr:from>
    <xdr:to>
      <xdr:col>19</xdr:col>
      <xdr:colOff>177800</xdr:colOff>
      <xdr:row>96</xdr:row>
      <xdr:rowOff>64655</xdr:rowOff>
    </xdr:to>
    <xdr:cxnSp macro="">
      <xdr:nvCxnSpPr>
        <xdr:cNvPr id="238" name="直線コネクタ 237"/>
        <xdr:cNvCxnSpPr/>
      </xdr:nvCxnSpPr>
      <xdr:spPr>
        <a:xfrm flipV="1">
          <a:off x="2908300" y="16421176"/>
          <a:ext cx="8890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65608</xdr:rowOff>
    </xdr:from>
    <xdr:to>
      <xdr:col>20</xdr:col>
      <xdr:colOff>38100</xdr:colOff>
      <xdr:row>95</xdr:row>
      <xdr:rowOff>167208</xdr:rowOff>
    </xdr:to>
    <xdr:sp macro="" textlink="">
      <xdr:nvSpPr>
        <xdr:cNvPr id="239" name="フローチャート: 判断 238"/>
        <xdr:cNvSpPr/>
      </xdr:nvSpPr>
      <xdr:spPr>
        <a:xfrm>
          <a:off x="3746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12285</xdr:rowOff>
    </xdr:from>
    <xdr:ext cx="534377" cy="259045"/>
    <xdr:sp macro="" textlink="">
      <xdr:nvSpPr>
        <xdr:cNvPr id="240" name="テキスト ボックス 239"/>
        <xdr:cNvSpPr txBox="1"/>
      </xdr:nvSpPr>
      <xdr:spPr>
        <a:xfrm>
          <a:off x="3530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64655</xdr:rowOff>
    </xdr:from>
    <xdr:to>
      <xdr:col>15</xdr:col>
      <xdr:colOff>50800</xdr:colOff>
      <xdr:row>96</xdr:row>
      <xdr:rowOff>128372</xdr:rowOff>
    </xdr:to>
    <xdr:cxnSp macro="">
      <xdr:nvCxnSpPr>
        <xdr:cNvPr id="241" name="直線コネクタ 240"/>
        <xdr:cNvCxnSpPr/>
      </xdr:nvCxnSpPr>
      <xdr:spPr>
        <a:xfrm flipV="1">
          <a:off x="2019300" y="16523855"/>
          <a:ext cx="889000" cy="6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154851</xdr:rowOff>
    </xdr:from>
    <xdr:to>
      <xdr:col>15</xdr:col>
      <xdr:colOff>101600</xdr:colOff>
      <xdr:row>96</xdr:row>
      <xdr:rowOff>85001</xdr:rowOff>
    </xdr:to>
    <xdr:sp macro="" textlink="">
      <xdr:nvSpPr>
        <xdr:cNvPr id="242" name="フローチャート: 判断 241"/>
        <xdr:cNvSpPr/>
      </xdr:nvSpPr>
      <xdr:spPr>
        <a:xfrm>
          <a:off x="2857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101528</xdr:rowOff>
    </xdr:from>
    <xdr:ext cx="534377" cy="259045"/>
    <xdr:sp macro="" textlink="">
      <xdr:nvSpPr>
        <xdr:cNvPr id="243" name="テキスト ボックス 242"/>
        <xdr:cNvSpPr txBox="1"/>
      </xdr:nvSpPr>
      <xdr:spPr>
        <a:xfrm>
          <a:off x="2641111" y="162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128372</xdr:rowOff>
    </xdr:from>
    <xdr:to>
      <xdr:col>10</xdr:col>
      <xdr:colOff>114300</xdr:colOff>
      <xdr:row>97</xdr:row>
      <xdr:rowOff>22479</xdr:rowOff>
    </xdr:to>
    <xdr:cxnSp macro="">
      <xdr:nvCxnSpPr>
        <xdr:cNvPr id="244" name="直線コネクタ 243"/>
        <xdr:cNvCxnSpPr/>
      </xdr:nvCxnSpPr>
      <xdr:spPr>
        <a:xfrm flipV="1">
          <a:off x="1130300" y="16587572"/>
          <a:ext cx="889000" cy="6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35294</xdr:rowOff>
    </xdr:from>
    <xdr:to>
      <xdr:col>10</xdr:col>
      <xdr:colOff>165100</xdr:colOff>
      <xdr:row>96</xdr:row>
      <xdr:rowOff>136894</xdr:rowOff>
    </xdr:to>
    <xdr:sp macro="" textlink="">
      <xdr:nvSpPr>
        <xdr:cNvPr id="245" name="フローチャート: 判断 244"/>
        <xdr:cNvSpPr/>
      </xdr:nvSpPr>
      <xdr:spPr>
        <a:xfrm>
          <a:off x="1968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153421</xdr:rowOff>
    </xdr:from>
    <xdr:ext cx="534377" cy="259045"/>
    <xdr:sp macro="" textlink="">
      <xdr:nvSpPr>
        <xdr:cNvPr id="246" name="テキスト ボックス 245"/>
        <xdr:cNvSpPr txBox="1"/>
      </xdr:nvSpPr>
      <xdr:spPr>
        <a:xfrm>
          <a:off x="1752111" y="162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115088</xdr:rowOff>
    </xdr:from>
    <xdr:to>
      <xdr:col>6</xdr:col>
      <xdr:colOff>38100</xdr:colOff>
      <xdr:row>97</xdr:row>
      <xdr:rowOff>45238</xdr:rowOff>
    </xdr:to>
    <xdr:sp macro="" textlink="">
      <xdr:nvSpPr>
        <xdr:cNvPr id="247" name="フローチャート: 判断 246"/>
        <xdr:cNvSpPr/>
      </xdr:nvSpPr>
      <xdr:spPr>
        <a:xfrm>
          <a:off x="1079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61765</xdr:rowOff>
    </xdr:from>
    <xdr:ext cx="534377" cy="259045"/>
    <xdr:sp macro="" textlink="">
      <xdr:nvSpPr>
        <xdr:cNvPr id="248" name="テキスト ボックス 247"/>
        <xdr:cNvSpPr txBox="1"/>
      </xdr:nvSpPr>
      <xdr:spPr>
        <a:xfrm>
          <a:off x="863111" y="1634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152908</xdr:rowOff>
    </xdr:from>
    <xdr:to>
      <xdr:col>24</xdr:col>
      <xdr:colOff>114300</xdr:colOff>
      <xdr:row>96</xdr:row>
      <xdr:rowOff>83058</xdr:rowOff>
    </xdr:to>
    <xdr:sp macro="" textlink="">
      <xdr:nvSpPr>
        <xdr:cNvPr id="254" name="楕円 253"/>
        <xdr:cNvSpPr/>
      </xdr:nvSpPr>
      <xdr:spPr>
        <a:xfrm>
          <a:off x="45847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131335</xdr:rowOff>
    </xdr:from>
    <xdr:ext cx="534377" cy="259045"/>
    <xdr:sp macro="" textlink="">
      <xdr:nvSpPr>
        <xdr:cNvPr id="255" name="扶助費該当値テキスト"/>
        <xdr:cNvSpPr txBox="1"/>
      </xdr:nvSpPr>
      <xdr:spPr>
        <a:xfrm>
          <a:off x="4686300" y="1641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82626</xdr:rowOff>
    </xdr:from>
    <xdr:to>
      <xdr:col>20</xdr:col>
      <xdr:colOff>38100</xdr:colOff>
      <xdr:row>96</xdr:row>
      <xdr:rowOff>12776</xdr:rowOff>
    </xdr:to>
    <xdr:sp macro="" textlink="">
      <xdr:nvSpPr>
        <xdr:cNvPr id="256" name="楕円 255"/>
        <xdr:cNvSpPr/>
      </xdr:nvSpPr>
      <xdr:spPr>
        <a:xfrm>
          <a:off x="3746500" y="163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3903</xdr:rowOff>
    </xdr:from>
    <xdr:ext cx="534377" cy="259045"/>
    <xdr:sp macro="" textlink="">
      <xdr:nvSpPr>
        <xdr:cNvPr id="257" name="テキスト ボックス 256"/>
        <xdr:cNvSpPr txBox="1"/>
      </xdr:nvSpPr>
      <xdr:spPr>
        <a:xfrm>
          <a:off x="3530111" y="164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13855</xdr:rowOff>
    </xdr:from>
    <xdr:to>
      <xdr:col>15</xdr:col>
      <xdr:colOff>101600</xdr:colOff>
      <xdr:row>96</xdr:row>
      <xdr:rowOff>115455</xdr:rowOff>
    </xdr:to>
    <xdr:sp macro="" textlink="">
      <xdr:nvSpPr>
        <xdr:cNvPr id="258" name="楕円 257"/>
        <xdr:cNvSpPr/>
      </xdr:nvSpPr>
      <xdr:spPr>
        <a:xfrm>
          <a:off x="2857500" y="164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106582</xdr:rowOff>
    </xdr:from>
    <xdr:ext cx="534377" cy="259045"/>
    <xdr:sp macro="" textlink="">
      <xdr:nvSpPr>
        <xdr:cNvPr id="259" name="テキスト ボックス 258"/>
        <xdr:cNvSpPr txBox="1"/>
      </xdr:nvSpPr>
      <xdr:spPr>
        <a:xfrm>
          <a:off x="2641111" y="165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77572</xdr:rowOff>
    </xdr:from>
    <xdr:to>
      <xdr:col>10</xdr:col>
      <xdr:colOff>165100</xdr:colOff>
      <xdr:row>97</xdr:row>
      <xdr:rowOff>7722</xdr:rowOff>
    </xdr:to>
    <xdr:sp macro="" textlink="">
      <xdr:nvSpPr>
        <xdr:cNvPr id="260" name="楕円 259"/>
        <xdr:cNvSpPr/>
      </xdr:nvSpPr>
      <xdr:spPr>
        <a:xfrm>
          <a:off x="1968500" y="1653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170299</xdr:rowOff>
    </xdr:from>
    <xdr:ext cx="534377" cy="259045"/>
    <xdr:sp macro="" textlink="">
      <xdr:nvSpPr>
        <xdr:cNvPr id="261" name="テキスト ボックス 260"/>
        <xdr:cNvSpPr txBox="1"/>
      </xdr:nvSpPr>
      <xdr:spPr>
        <a:xfrm>
          <a:off x="1752111" y="1662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143129</xdr:rowOff>
    </xdr:from>
    <xdr:to>
      <xdr:col>6</xdr:col>
      <xdr:colOff>38100</xdr:colOff>
      <xdr:row>97</xdr:row>
      <xdr:rowOff>73279</xdr:rowOff>
    </xdr:to>
    <xdr:sp macro="" textlink="">
      <xdr:nvSpPr>
        <xdr:cNvPr id="262" name="楕円 261"/>
        <xdr:cNvSpPr/>
      </xdr:nvSpPr>
      <xdr:spPr>
        <a:xfrm>
          <a:off x="1079500" y="166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64406</xdr:rowOff>
    </xdr:from>
    <xdr:ext cx="534377" cy="259045"/>
    <xdr:sp macro="" textlink="">
      <xdr:nvSpPr>
        <xdr:cNvPr id="263" name="テキスト ボックス 262"/>
        <xdr:cNvSpPr txBox="1"/>
      </xdr:nvSpPr>
      <xdr:spPr>
        <a:xfrm>
          <a:off x="863111" y="1669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52530</xdr:rowOff>
    </xdr:from>
    <xdr:to>
      <xdr:col>54</xdr:col>
      <xdr:colOff>189865</xdr:colOff>
      <xdr:row>38</xdr:row>
      <xdr:rowOff>25400</xdr:rowOff>
    </xdr:to>
    <xdr:cxnSp macro="">
      <xdr:nvCxnSpPr>
        <xdr:cNvPr id="285" name="直線コネクタ 284"/>
        <xdr:cNvCxnSpPr/>
      </xdr:nvCxnSpPr>
      <xdr:spPr>
        <a:xfrm flipV="1">
          <a:off x="10475595" y="5196030"/>
          <a:ext cx="1270" cy="134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534377" cy="259045"/>
    <xdr:sp macro="" textlink="">
      <xdr:nvSpPr>
        <xdr:cNvPr id="286" name="補助費等最小値テキスト"/>
        <xdr:cNvSpPr txBox="1"/>
      </xdr:nvSpPr>
      <xdr:spPr>
        <a:xfrm>
          <a:off x="10528300" y="654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7" name="直線コネクタ 286"/>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170657</xdr:rowOff>
    </xdr:from>
    <xdr:ext cx="599010" cy="259045"/>
    <xdr:sp macro="" textlink="">
      <xdr:nvSpPr>
        <xdr:cNvPr id="288" name="補助費等最大値テキスト"/>
        <xdr:cNvSpPr txBox="1"/>
      </xdr:nvSpPr>
      <xdr:spPr>
        <a:xfrm>
          <a:off x="10528300" y="497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52530</xdr:rowOff>
    </xdr:from>
    <xdr:to>
      <xdr:col>55</xdr:col>
      <xdr:colOff>88900</xdr:colOff>
      <xdr:row>30</xdr:row>
      <xdr:rowOff>52530</xdr:rowOff>
    </xdr:to>
    <xdr:cxnSp macro="">
      <xdr:nvCxnSpPr>
        <xdr:cNvPr id="289" name="直線コネクタ 288"/>
        <xdr:cNvCxnSpPr/>
      </xdr:nvCxnSpPr>
      <xdr:spPr>
        <a:xfrm>
          <a:off x="10388600" y="519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30025</xdr:rowOff>
    </xdr:from>
    <xdr:to>
      <xdr:col>55</xdr:col>
      <xdr:colOff>0</xdr:colOff>
      <xdr:row>37</xdr:row>
      <xdr:rowOff>36880</xdr:rowOff>
    </xdr:to>
    <xdr:cxnSp macro="">
      <xdr:nvCxnSpPr>
        <xdr:cNvPr id="290" name="直線コネクタ 289"/>
        <xdr:cNvCxnSpPr/>
      </xdr:nvCxnSpPr>
      <xdr:spPr>
        <a:xfrm flipV="1">
          <a:off x="9639300" y="6373675"/>
          <a:ext cx="838200" cy="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153764</xdr:rowOff>
    </xdr:from>
    <xdr:ext cx="599010" cy="259045"/>
    <xdr:sp macro="" textlink="">
      <xdr:nvSpPr>
        <xdr:cNvPr id="291" name="補助費等平均値テキスト"/>
        <xdr:cNvSpPr txBox="1"/>
      </xdr:nvSpPr>
      <xdr:spPr>
        <a:xfrm>
          <a:off x="10528300" y="6154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130887</xdr:rowOff>
    </xdr:from>
    <xdr:to>
      <xdr:col>55</xdr:col>
      <xdr:colOff>50800</xdr:colOff>
      <xdr:row>37</xdr:row>
      <xdr:rowOff>61037</xdr:rowOff>
    </xdr:to>
    <xdr:sp macro="" textlink="">
      <xdr:nvSpPr>
        <xdr:cNvPr id="292" name="フローチャート: 判断 291"/>
        <xdr:cNvSpPr/>
      </xdr:nvSpPr>
      <xdr:spPr>
        <a:xfrm>
          <a:off x="10426700" y="63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13158</xdr:rowOff>
    </xdr:from>
    <xdr:to>
      <xdr:col>50</xdr:col>
      <xdr:colOff>114300</xdr:colOff>
      <xdr:row>37</xdr:row>
      <xdr:rowOff>36880</xdr:rowOff>
    </xdr:to>
    <xdr:cxnSp macro="">
      <xdr:nvCxnSpPr>
        <xdr:cNvPr id="293" name="直線コネクタ 292"/>
        <xdr:cNvCxnSpPr/>
      </xdr:nvCxnSpPr>
      <xdr:spPr>
        <a:xfrm>
          <a:off x="8750300" y="6356808"/>
          <a:ext cx="889000" cy="23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165840</xdr:rowOff>
    </xdr:from>
    <xdr:to>
      <xdr:col>50</xdr:col>
      <xdr:colOff>165100</xdr:colOff>
      <xdr:row>37</xdr:row>
      <xdr:rowOff>95990</xdr:rowOff>
    </xdr:to>
    <xdr:sp macro="" textlink="">
      <xdr:nvSpPr>
        <xdr:cNvPr id="294" name="フローチャート: 判断 293"/>
        <xdr:cNvSpPr/>
      </xdr:nvSpPr>
      <xdr:spPr>
        <a:xfrm>
          <a:off x="9588500" y="633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87117</xdr:rowOff>
    </xdr:from>
    <xdr:ext cx="599010" cy="259045"/>
    <xdr:sp macro="" textlink="">
      <xdr:nvSpPr>
        <xdr:cNvPr id="295" name="テキスト ボックス 294"/>
        <xdr:cNvSpPr txBox="1"/>
      </xdr:nvSpPr>
      <xdr:spPr>
        <a:xfrm>
          <a:off x="9339795" y="643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3626</xdr:rowOff>
    </xdr:from>
    <xdr:to>
      <xdr:col>45</xdr:col>
      <xdr:colOff>177800</xdr:colOff>
      <xdr:row>37</xdr:row>
      <xdr:rowOff>13158</xdr:rowOff>
    </xdr:to>
    <xdr:cxnSp macro="">
      <xdr:nvCxnSpPr>
        <xdr:cNvPr id="296" name="直線コネクタ 295"/>
        <xdr:cNvCxnSpPr/>
      </xdr:nvCxnSpPr>
      <xdr:spPr>
        <a:xfrm>
          <a:off x="7861300" y="6347276"/>
          <a:ext cx="889000" cy="9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4899</xdr:rowOff>
    </xdr:from>
    <xdr:to>
      <xdr:col>46</xdr:col>
      <xdr:colOff>38100</xdr:colOff>
      <xdr:row>37</xdr:row>
      <xdr:rowOff>106499</xdr:rowOff>
    </xdr:to>
    <xdr:sp macro="" textlink="">
      <xdr:nvSpPr>
        <xdr:cNvPr id="297" name="フローチャート: 判断 296"/>
        <xdr:cNvSpPr/>
      </xdr:nvSpPr>
      <xdr:spPr>
        <a:xfrm>
          <a:off x="8699500" y="634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97626</xdr:rowOff>
    </xdr:from>
    <xdr:ext cx="599010" cy="259045"/>
    <xdr:sp macro="" textlink="">
      <xdr:nvSpPr>
        <xdr:cNvPr id="298" name="テキスト ボックス 297"/>
        <xdr:cNvSpPr txBox="1"/>
      </xdr:nvSpPr>
      <xdr:spPr>
        <a:xfrm>
          <a:off x="8450795" y="6441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3626</xdr:rowOff>
    </xdr:from>
    <xdr:to>
      <xdr:col>41</xdr:col>
      <xdr:colOff>50800</xdr:colOff>
      <xdr:row>37</xdr:row>
      <xdr:rowOff>43766</xdr:rowOff>
    </xdr:to>
    <xdr:cxnSp macro="">
      <xdr:nvCxnSpPr>
        <xdr:cNvPr id="299" name="直線コネクタ 298"/>
        <xdr:cNvCxnSpPr/>
      </xdr:nvCxnSpPr>
      <xdr:spPr>
        <a:xfrm flipV="1">
          <a:off x="6972300" y="6347276"/>
          <a:ext cx="889000" cy="4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33268</xdr:rowOff>
    </xdr:from>
    <xdr:to>
      <xdr:col>41</xdr:col>
      <xdr:colOff>101600</xdr:colOff>
      <xdr:row>37</xdr:row>
      <xdr:rowOff>134868</xdr:rowOff>
    </xdr:to>
    <xdr:sp macro="" textlink="">
      <xdr:nvSpPr>
        <xdr:cNvPr id="300" name="フローチャート: 判断 299"/>
        <xdr:cNvSpPr/>
      </xdr:nvSpPr>
      <xdr:spPr>
        <a:xfrm>
          <a:off x="7810500" y="637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125995</xdr:rowOff>
    </xdr:from>
    <xdr:ext cx="534377" cy="259045"/>
    <xdr:sp macro="" textlink="">
      <xdr:nvSpPr>
        <xdr:cNvPr id="301" name="テキスト ボックス 300"/>
        <xdr:cNvSpPr txBox="1"/>
      </xdr:nvSpPr>
      <xdr:spPr>
        <a:xfrm>
          <a:off x="7594111" y="64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50392</xdr:rowOff>
    </xdr:from>
    <xdr:to>
      <xdr:col>36</xdr:col>
      <xdr:colOff>165100</xdr:colOff>
      <xdr:row>37</xdr:row>
      <xdr:rowOff>151992</xdr:rowOff>
    </xdr:to>
    <xdr:sp macro="" textlink="">
      <xdr:nvSpPr>
        <xdr:cNvPr id="302" name="フローチャート: 判断 301"/>
        <xdr:cNvSpPr/>
      </xdr:nvSpPr>
      <xdr:spPr>
        <a:xfrm>
          <a:off x="6921500" y="639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143119</xdr:rowOff>
    </xdr:from>
    <xdr:ext cx="534377" cy="259045"/>
    <xdr:sp macro="" textlink="">
      <xdr:nvSpPr>
        <xdr:cNvPr id="303" name="テキスト ボックス 302"/>
        <xdr:cNvSpPr txBox="1"/>
      </xdr:nvSpPr>
      <xdr:spPr>
        <a:xfrm>
          <a:off x="6705111" y="64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150675</xdr:rowOff>
    </xdr:from>
    <xdr:to>
      <xdr:col>55</xdr:col>
      <xdr:colOff>50800</xdr:colOff>
      <xdr:row>37</xdr:row>
      <xdr:rowOff>80825</xdr:rowOff>
    </xdr:to>
    <xdr:sp macro="" textlink="">
      <xdr:nvSpPr>
        <xdr:cNvPr id="309" name="楕円 308"/>
        <xdr:cNvSpPr/>
      </xdr:nvSpPr>
      <xdr:spPr>
        <a:xfrm>
          <a:off x="10426700" y="63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129102</xdr:rowOff>
    </xdr:from>
    <xdr:ext cx="599010" cy="259045"/>
    <xdr:sp macro="" textlink="">
      <xdr:nvSpPr>
        <xdr:cNvPr id="310" name="補助費等該当値テキスト"/>
        <xdr:cNvSpPr txBox="1"/>
      </xdr:nvSpPr>
      <xdr:spPr>
        <a:xfrm>
          <a:off x="10528300" y="630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157530</xdr:rowOff>
    </xdr:from>
    <xdr:to>
      <xdr:col>50</xdr:col>
      <xdr:colOff>165100</xdr:colOff>
      <xdr:row>37</xdr:row>
      <xdr:rowOff>87680</xdr:rowOff>
    </xdr:to>
    <xdr:sp macro="" textlink="">
      <xdr:nvSpPr>
        <xdr:cNvPr id="311" name="楕円 310"/>
        <xdr:cNvSpPr/>
      </xdr:nvSpPr>
      <xdr:spPr>
        <a:xfrm>
          <a:off x="9588500" y="63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104207</xdr:rowOff>
    </xdr:from>
    <xdr:ext cx="599010" cy="259045"/>
    <xdr:sp macro="" textlink="">
      <xdr:nvSpPr>
        <xdr:cNvPr id="312" name="テキスト ボックス 311"/>
        <xdr:cNvSpPr txBox="1"/>
      </xdr:nvSpPr>
      <xdr:spPr>
        <a:xfrm>
          <a:off x="9339795" y="610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133808</xdr:rowOff>
    </xdr:from>
    <xdr:to>
      <xdr:col>46</xdr:col>
      <xdr:colOff>38100</xdr:colOff>
      <xdr:row>37</xdr:row>
      <xdr:rowOff>63958</xdr:rowOff>
    </xdr:to>
    <xdr:sp macro="" textlink="">
      <xdr:nvSpPr>
        <xdr:cNvPr id="313" name="楕円 312"/>
        <xdr:cNvSpPr/>
      </xdr:nvSpPr>
      <xdr:spPr>
        <a:xfrm>
          <a:off x="8699500" y="63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80485</xdr:rowOff>
    </xdr:from>
    <xdr:ext cx="599010" cy="259045"/>
    <xdr:sp macro="" textlink="">
      <xdr:nvSpPr>
        <xdr:cNvPr id="314" name="テキスト ボックス 313"/>
        <xdr:cNvSpPr txBox="1"/>
      </xdr:nvSpPr>
      <xdr:spPr>
        <a:xfrm>
          <a:off x="8450795" y="6081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124276</xdr:rowOff>
    </xdr:from>
    <xdr:to>
      <xdr:col>41</xdr:col>
      <xdr:colOff>101600</xdr:colOff>
      <xdr:row>37</xdr:row>
      <xdr:rowOff>54426</xdr:rowOff>
    </xdr:to>
    <xdr:sp macro="" textlink="">
      <xdr:nvSpPr>
        <xdr:cNvPr id="315" name="楕円 314"/>
        <xdr:cNvSpPr/>
      </xdr:nvSpPr>
      <xdr:spPr>
        <a:xfrm>
          <a:off x="7810500" y="629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70953</xdr:rowOff>
    </xdr:from>
    <xdr:ext cx="599010" cy="259045"/>
    <xdr:sp macro="" textlink="">
      <xdr:nvSpPr>
        <xdr:cNvPr id="316" name="テキスト ボックス 315"/>
        <xdr:cNvSpPr txBox="1"/>
      </xdr:nvSpPr>
      <xdr:spPr>
        <a:xfrm>
          <a:off x="7561795" y="60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164416</xdr:rowOff>
    </xdr:from>
    <xdr:to>
      <xdr:col>36</xdr:col>
      <xdr:colOff>165100</xdr:colOff>
      <xdr:row>37</xdr:row>
      <xdr:rowOff>94566</xdr:rowOff>
    </xdr:to>
    <xdr:sp macro="" textlink="">
      <xdr:nvSpPr>
        <xdr:cNvPr id="317" name="楕円 316"/>
        <xdr:cNvSpPr/>
      </xdr:nvSpPr>
      <xdr:spPr>
        <a:xfrm>
          <a:off x="6921500" y="63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111093</xdr:rowOff>
    </xdr:from>
    <xdr:ext cx="599010" cy="259045"/>
    <xdr:sp macro="" textlink="">
      <xdr:nvSpPr>
        <xdr:cNvPr id="318" name="テキスト ボックス 317"/>
        <xdr:cNvSpPr txBox="1"/>
      </xdr:nvSpPr>
      <xdr:spPr>
        <a:xfrm>
          <a:off x="6672795" y="611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13487</xdr:rowOff>
    </xdr:from>
    <xdr:to>
      <xdr:col>54</xdr:col>
      <xdr:colOff>189865</xdr:colOff>
      <xdr:row>59</xdr:row>
      <xdr:rowOff>50562</xdr:rowOff>
    </xdr:to>
    <xdr:cxnSp macro="">
      <xdr:nvCxnSpPr>
        <xdr:cNvPr id="344" name="直線コネクタ 343"/>
        <xdr:cNvCxnSpPr/>
      </xdr:nvCxnSpPr>
      <xdr:spPr>
        <a:xfrm flipV="1">
          <a:off x="10475595" y="8757437"/>
          <a:ext cx="1270" cy="140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54389</xdr:rowOff>
    </xdr:from>
    <xdr:ext cx="534377" cy="259045"/>
    <xdr:sp macro="" textlink="">
      <xdr:nvSpPr>
        <xdr:cNvPr id="345" name="普通建設事業費最小値テキスト"/>
        <xdr:cNvSpPr txBox="1"/>
      </xdr:nvSpPr>
      <xdr:spPr>
        <a:xfrm>
          <a:off x="10528300" y="10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50562</xdr:rowOff>
    </xdr:from>
    <xdr:to>
      <xdr:col>55</xdr:col>
      <xdr:colOff>88900</xdr:colOff>
      <xdr:row>59</xdr:row>
      <xdr:rowOff>50562</xdr:rowOff>
    </xdr:to>
    <xdr:cxnSp macro="">
      <xdr:nvCxnSpPr>
        <xdr:cNvPr id="346" name="直線コネクタ 345"/>
        <xdr:cNvCxnSpPr/>
      </xdr:nvCxnSpPr>
      <xdr:spPr>
        <a:xfrm>
          <a:off x="10388600" y="10166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131614</xdr:rowOff>
    </xdr:from>
    <xdr:ext cx="599010" cy="259045"/>
    <xdr:sp macro="" textlink="">
      <xdr:nvSpPr>
        <xdr:cNvPr id="347" name="普通建設事業費最大値テキスト"/>
        <xdr:cNvSpPr txBox="1"/>
      </xdr:nvSpPr>
      <xdr:spPr>
        <a:xfrm>
          <a:off x="10528300" y="8532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13487</xdr:rowOff>
    </xdr:from>
    <xdr:to>
      <xdr:col>55</xdr:col>
      <xdr:colOff>88900</xdr:colOff>
      <xdr:row>51</xdr:row>
      <xdr:rowOff>13487</xdr:rowOff>
    </xdr:to>
    <xdr:cxnSp macro="">
      <xdr:nvCxnSpPr>
        <xdr:cNvPr id="348" name="直線コネクタ 347"/>
        <xdr:cNvCxnSpPr/>
      </xdr:nvCxnSpPr>
      <xdr:spPr>
        <a:xfrm>
          <a:off x="10388600" y="8757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23888</xdr:rowOff>
    </xdr:from>
    <xdr:to>
      <xdr:col>55</xdr:col>
      <xdr:colOff>0</xdr:colOff>
      <xdr:row>59</xdr:row>
      <xdr:rowOff>40303</xdr:rowOff>
    </xdr:to>
    <xdr:cxnSp macro="">
      <xdr:nvCxnSpPr>
        <xdr:cNvPr id="349" name="直線コネクタ 348"/>
        <xdr:cNvCxnSpPr/>
      </xdr:nvCxnSpPr>
      <xdr:spPr>
        <a:xfrm>
          <a:off x="9639300" y="10139438"/>
          <a:ext cx="8382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56402</xdr:rowOff>
    </xdr:from>
    <xdr:ext cx="599010" cy="259045"/>
    <xdr:sp macro="" textlink="">
      <xdr:nvSpPr>
        <xdr:cNvPr id="350" name="普通建設事業費平均値テキスト"/>
        <xdr:cNvSpPr txBox="1"/>
      </xdr:nvSpPr>
      <xdr:spPr>
        <a:xfrm>
          <a:off x="10528300" y="98290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33525</xdr:rowOff>
    </xdr:from>
    <xdr:to>
      <xdr:col>55</xdr:col>
      <xdr:colOff>50800</xdr:colOff>
      <xdr:row>58</xdr:row>
      <xdr:rowOff>135125</xdr:rowOff>
    </xdr:to>
    <xdr:sp macro="" textlink="">
      <xdr:nvSpPr>
        <xdr:cNvPr id="351" name="フローチャート: 判断 350"/>
        <xdr:cNvSpPr/>
      </xdr:nvSpPr>
      <xdr:spPr>
        <a:xfrm>
          <a:off x="104267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152915</xdr:rowOff>
    </xdr:from>
    <xdr:to>
      <xdr:col>50</xdr:col>
      <xdr:colOff>114300</xdr:colOff>
      <xdr:row>59</xdr:row>
      <xdr:rowOff>23888</xdr:rowOff>
    </xdr:to>
    <xdr:cxnSp macro="">
      <xdr:nvCxnSpPr>
        <xdr:cNvPr id="352" name="直線コネクタ 351"/>
        <xdr:cNvCxnSpPr/>
      </xdr:nvCxnSpPr>
      <xdr:spPr>
        <a:xfrm>
          <a:off x="8750300" y="10097015"/>
          <a:ext cx="889000" cy="4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43936</xdr:rowOff>
    </xdr:from>
    <xdr:to>
      <xdr:col>50</xdr:col>
      <xdr:colOff>165100</xdr:colOff>
      <xdr:row>58</xdr:row>
      <xdr:rowOff>145536</xdr:rowOff>
    </xdr:to>
    <xdr:sp macro="" textlink="">
      <xdr:nvSpPr>
        <xdr:cNvPr id="353" name="フローチャート: 判断 352"/>
        <xdr:cNvSpPr/>
      </xdr:nvSpPr>
      <xdr:spPr>
        <a:xfrm>
          <a:off x="9588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162063</xdr:rowOff>
    </xdr:from>
    <xdr:ext cx="599010" cy="259045"/>
    <xdr:sp macro="" textlink="">
      <xdr:nvSpPr>
        <xdr:cNvPr id="354" name="テキスト ボックス 353"/>
        <xdr:cNvSpPr txBox="1"/>
      </xdr:nvSpPr>
      <xdr:spPr>
        <a:xfrm>
          <a:off x="9339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101449</xdr:rowOff>
    </xdr:from>
    <xdr:to>
      <xdr:col>45</xdr:col>
      <xdr:colOff>177800</xdr:colOff>
      <xdr:row>58</xdr:row>
      <xdr:rowOff>152915</xdr:rowOff>
    </xdr:to>
    <xdr:cxnSp macro="">
      <xdr:nvCxnSpPr>
        <xdr:cNvPr id="355" name="直線コネクタ 354"/>
        <xdr:cNvCxnSpPr/>
      </xdr:nvCxnSpPr>
      <xdr:spPr>
        <a:xfrm>
          <a:off x="7861300" y="10045549"/>
          <a:ext cx="889000" cy="5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66463</xdr:rowOff>
    </xdr:from>
    <xdr:to>
      <xdr:col>46</xdr:col>
      <xdr:colOff>38100</xdr:colOff>
      <xdr:row>58</xdr:row>
      <xdr:rowOff>168063</xdr:rowOff>
    </xdr:to>
    <xdr:sp macro="" textlink="">
      <xdr:nvSpPr>
        <xdr:cNvPr id="356" name="フローチャート: 判断 355"/>
        <xdr:cNvSpPr/>
      </xdr:nvSpPr>
      <xdr:spPr>
        <a:xfrm>
          <a:off x="8699500" y="100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13140</xdr:rowOff>
    </xdr:from>
    <xdr:ext cx="534377" cy="259045"/>
    <xdr:sp macro="" textlink="">
      <xdr:nvSpPr>
        <xdr:cNvPr id="357" name="テキスト ボックス 356"/>
        <xdr:cNvSpPr txBox="1"/>
      </xdr:nvSpPr>
      <xdr:spPr>
        <a:xfrm>
          <a:off x="8483111" y="978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64610</xdr:rowOff>
    </xdr:from>
    <xdr:to>
      <xdr:col>41</xdr:col>
      <xdr:colOff>50800</xdr:colOff>
      <xdr:row>58</xdr:row>
      <xdr:rowOff>101449</xdr:rowOff>
    </xdr:to>
    <xdr:cxnSp macro="">
      <xdr:nvCxnSpPr>
        <xdr:cNvPr id="358" name="直線コネクタ 357"/>
        <xdr:cNvCxnSpPr/>
      </xdr:nvCxnSpPr>
      <xdr:spPr>
        <a:xfrm>
          <a:off x="6972300" y="10008710"/>
          <a:ext cx="889000" cy="3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3646</xdr:rowOff>
    </xdr:from>
    <xdr:to>
      <xdr:col>41</xdr:col>
      <xdr:colOff>101600</xdr:colOff>
      <xdr:row>58</xdr:row>
      <xdr:rowOff>105246</xdr:rowOff>
    </xdr:to>
    <xdr:sp macro="" textlink="">
      <xdr:nvSpPr>
        <xdr:cNvPr id="359" name="フローチャート: 判断 358"/>
        <xdr:cNvSpPr/>
      </xdr:nvSpPr>
      <xdr:spPr>
        <a:xfrm>
          <a:off x="7810500" y="994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121773</xdr:rowOff>
    </xdr:from>
    <xdr:ext cx="599010" cy="259045"/>
    <xdr:sp macro="" textlink="">
      <xdr:nvSpPr>
        <xdr:cNvPr id="360" name="テキスト ボックス 359"/>
        <xdr:cNvSpPr txBox="1"/>
      </xdr:nvSpPr>
      <xdr:spPr>
        <a:xfrm>
          <a:off x="7561795" y="9722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167968</xdr:rowOff>
    </xdr:from>
    <xdr:to>
      <xdr:col>36</xdr:col>
      <xdr:colOff>165100</xdr:colOff>
      <xdr:row>58</xdr:row>
      <xdr:rowOff>98118</xdr:rowOff>
    </xdr:to>
    <xdr:sp macro="" textlink="">
      <xdr:nvSpPr>
        <xdr:cNvPr id="361" name="フローチャート: 判断 360"/>
        <xdr:cNvSpPr/>
      </xdr:nvSpPr>
      <xdr:spPr>
        <a:xfrm>
          <a:off x="6921500" y="994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114645</xdr:rowOff>
    </xdr:from>
    <xdr:ext cx="599010" cy="259045"/>
    <xdr:sp macro="" textlink="">
      <xdr:nvSpPr>
        <xdr:cNvPr id="362" name="テキスト ボックス 361"/>
        <xdr:cNvSpPr txBox="1"/>
      </xdr:nvSpPr>
      <xdr:spPr>
        <a:xfrm>
          <a:off x="6672795" y="971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160953</xdr:rowOff>
    </xdr:from>
    <xdr:to>
      <xdr:col>55</xdr:col>
      <xdr:colOff>50800</xdr:colOff>
      <xdr:row>59</xdr:row>
      <xdr:rowOff>91103</xdr:rowOff>
    </xdr:to>
    <xdr:sp macro="" textlink="">
      <xdr:nvSpPr>
        <xdr:cNvPr id="368" name="楕円 367"/>
        <xdr:cNvSpPr/>
      </xdr:nvSpPr>
      <xdr:spPr>
        <a:xfrm>
          <a:off x="10426700" y="101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75880</xdr:rowOff>
    </xdr:from>
    <xdr:ext cx="534377" cy="259045"/>
    <xdr:sp macro="" textlink="">
      <xdr:nvSpPr>
        <xdr:cNvPr id="369" name="普通建設事業費該当値テキスト"/>
        <xdr:cNvSpPr txBox="1"/>
      </xdr:nvSpPr>
      <xdr:spPr>
        <a:xfrm>
          <a:off x="10528300" y="10019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144538</xdr:rowOff>
    </xdr:from>
    <xdr:to>
      <xdr:col>50</xdr:col>
      <xdr:colOff>165100</xdr:colOff>
      <xdr:row>59</xdr:row>
      <xdr:rowOff>74688</xdr:rowOff>
    </xdr:to>
    <xdr:sp macro="" textlink="">
      <xdr:nvSpPr>
        <xdr:cNvPr id="370" name="楕円 369"/>
        <xdr:cNvSpPr/>
      </xdr:nvSpPr>
      <xdr:spPr>
        <a:xfrm>
          <a:off x="9588500" y="100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65815</xdr:rowOff>
    </xdr:from>
    <xdr:ext cx="534377" cy="259045"/>
    <xdr:sp macro="" textlink="">
      <xdr:nvSpPr>
        <xdr:cNvPr id="371" name="テキスト ボックス 370"/>
        <xdr:cNvSpPr txBox="1"/>
      </xdr:nvSpPr>
      <xdr:spPr>
        <a:xfrm>
          <a:off x="9372111" y="101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102115</xdr:rowOff>
    </xdr:from>
    <xdr:to>
      <xdr:col>46</xdr:col>
      <xdr:colOff>38100</xdr:colOff>
      <xdr:row>59</xdr:row>
      <xdr:rowOff>32265</xdr:rowOff>
    </xdr:to>
    <xdr:sp macro="" textlink="">
      <xdr:nvSpPr>
        <xdr:cNvPr id="372" name="楕円 371"/>
        <xdr:cNvSpPr/>
      </xdr:nvSpPr>
      <xdr:spPr>
        <a:xfrm>
          <a:off x="8699500" y="100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23392</xdr:rowOff>
    </xdr:from>
    <xdr:ext cx="534377" cy="259045"/>
    <xdr:sp macro="" textlink="">
      <xdr:nvSpPr>
        <xdr:cNvPr id="373" name="テキスト ボックス 372"/>
        <xdr:cNvSpPr txBox="1"/>
      </xdr:nvSpPr>
      <xdr:spPr>
        <a:xfrm>
          <a:off x="8483111" y="101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50649</xdr:rowOff>
    </xdr:from>
    <xdr:to>
      <xdr:col>41</xdr:col>
      <xdr:colOff>101600</xdr:colOff>
      <xdr:row>58</xdr:row>
      <xdr:rowOff>152249</xdr:rowOff>
    </xdr:to>
    <xdr:sp macro="" textlink="">
      <xdr:nvSpPr>
        <xdr:cNvPr id="374" name="楕円 373"/>
        <xdr:cNvSpPr/>
      </xdr:nvSpPr>
      <xdr:spPr>
        <a:xfrm>
          <a:off x="7810500" y="999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143376</xdr:rowOff>
    </xdr:from>
    <xdr:ext cx="599010" cy="259045"/>
    <xdr:sp macro="" textlink="">
      <xdr:nvSpPr>
        <xdr:cNvPr id="375" name="テキスト ボックス 374"/>
        <xdr:cNvSpPr txBox="1"/>
      </xdr:nvSpPr>
      <xdr:spPr>
        <a:xfrm>
          <a:off x="7561795" y="10087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13810</xdr:rowOff>
    </xdr:from>
    <xdr:to>
      <xdr:col>36</xdr:col>
      <xdr:colOff>165100</xdr:colOff>
      <xdr:row>58</xdr:row>
      <xdr:rowOff>115410</xdr:rowOff>
    </xdr:to>
    <xdr:sp macro="" textlink="">
      <xdr:nvSpPr>
        <xdr:cNvPr id="376" name="楕円 375"/>
        <xdr:cNvSpPr/>
      </xdr:nvSpPr>
      <xdr:spPr>
        <a:xfrm>
          <a:off x="6921500" y="99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106537</xdr:rowOff>
    </xdr:from>
    <xdr:ext cx="599010" cy="259045"/>
    <xdr:sp macro="" textlink="">
      <xdr:nvSpPr>
        <xdr:cNvPr id="377" name="テキスト ボックス 376"/>
        <xdr:cNvSpPr txBox="1"/>
      </xdr:nvSpPr>
      <xdr:spPr>
        <a:xfrm>
          <a:off x="6672795" y="100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51078</xdr:rowOff>
    </xdr:from>
    <xdr:to>
      <xdr:col>54</xdr:col>
      <xdr:colOff>189865</xdr:colOff>
      <xdr:row>78</xdr:row>
      <xdr:rowOff>139700</xdr:rowOff>
    </xdr:to>
    <xdr:cxnSp macro="">
      <xdr:nvCxnSpPr>
        <xdr:cNvPr id="399" name="直線コネクタ 398"/>
        <xdr:cNvCxnSpPr/>
      </xdr:nvCxnSpPr>
      <xdr:spPr>
        <a:xfrm flipV="1">
          <a:off x="10475595" y="12052578"/>
          <a:ext cx="1270" cy="14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169205</xdr:rowOff>
    </xdr:from>
    <xdr:ext cx="599010" cy="259045"/>
    <xdr:sp macro="" textlink="">
      <xdr:nvSpPr>
        <xdr:cNvPr id="402" name="普通建設事業費 （ うち新規整備　）最大値テキスト"/>
        <xdr:cNvSpPr txBox="1"/>
      </xdr:nvSpPr>
      <xdr:spPr>
        <a:xfrm>
          <a:off x="10528300" y="11827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51078</xdr:rowOff>
    </xdr:from>
    <xdr:to>
      <xdr:col>55</xdr:col>
      <xdr:colOff>88900</xdr:colOff>
      <xdr:row>70</xdr:row>
      <xdr:rowOff>51078</xdr:rowOff>
    </xdr:to>
    <xdr:cxnSp macro="">
      <xdr:nvCxnSpPr>
        <xdr:cNvPr id="403" name="直線コネクタ 402"/>
        <xdr:cNvCxnSpPr/>
      </xdr:nvCxnSpPr>
      <xdr:spPr>
        <a:xfrm>
          <a:off x="10388600" y="12052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134063</xdr:rowOff>
    </xdr:from>
    <xdr:to>
      <xdr:col>55</xdr:col>
      <xdr:colOff>0</xdr:colOff>
      <xdr:row>78</xdr:row>
      <xdr:rowOff>138519</xdr:rowOff>
    </xdr:to>
    <xdr:cxnSp macro="">
      <xdr:nvCxnSpPr>
        <xdr:cNvPr id="404" name="直線コネクタ 403"/>
        <xdr:cNvCxnSpPr/>
      </xdr:nvCxnSpPr>
      <xdr:spPr>
        <a:xfrm>
          <a:off x="9639300" y="13507163"/>
          <a:ext cx="838200" cy="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41774</xdr:rowOff>
    </xdr:from>
    <xdr:ext cx="534377" cy="259045"/>
    <xdr:sp macro="" textlink="">
      <xdr:nvSpPr>
        <xdr:cNvPr id="405" name="普通建設事業費 （ うち新規整備　）平均値テキスト"/>
        <xdr:cNvSpPr txBox="1"/>
      </xdr:nvSpPr>
      <xdr:spPr>
        <a:xfrm>
          <a:off x="10528300" y="13243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18897</xdr:rowOff>
    </xdr:from>
    <xdr:to>
      <xdr:col>55</xdr:col>
      <xdr:colOff>50800</xdr:colOff>
      <xdr:row>78</xdr:row>
      <xdr:rowOff>120497</xdr:rowOff>
    </xdr:to>
    <xdr:sp macro="" textlink="">
      <xdr:nvSpPr>
        <xdr:cNvPr id="406" name="フローチャート: 判断 405"/>
        <xdr:cNvSpPr/>
      </xdr:nvSpPr>
      <xdr:spPr>
        <a:xfrm>
          <a:off x="10426700" y="1339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6426</xdr:rowOff>
    </xdr:from>
    <xdr:to>
      <xdr:col>50</xdr:col>
      <xdr:colOff>114300</xdr:colOff>
      <xdr:row>78</xdr:row>
      <xdr:rowOff>134063</xdr:rowOff>
    </xdr:to>
    <xdr:cxnSp macro="">
      <xdr:nvCxnSpPr>
        <xdr:cNvPr id="407" name="直線コネクタ 406"/>
        <xdr:cNvCxnSpPr/>
      </xdr:nvCxnSpPr>
      <xdr:spPr>
        <a:xfrm>
          <a:off x="8750300" y="13379526"/>
          <a:ext cx="889000" cy="12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8663</xdr:rowOff>
    </xdr:from>
    <xdr:to>
      <xdr:col>50</xdr:col>
      <xdr:colOff>165100</xdr:colOff>
      <xdr:row>78</xdr:row>
      <xdr:rowOff>110263</xdr:rowOff>
    </xdr:to>
    <xdr:sp macro="" textlink="">
      <xdr:nvSpPr>
        <xdr:cNvPr id="408" name="フローチャート: 判断 407"/>
        <xdr:cNvSpPr/>
      </xdr:nvSpPr>
      <xdr:spPr>
        <a:xfrm>
          <a:off x="9588500" y="1338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126790</xdr:rowOff>
    </xdr:from>
    <xdr:ext cx="534377" cy="259045"/>
    <xdr:sp macro="" textlink="">
      <xdr:nvSpPr>
        <xdr:cNvPr id="409" name="テキスト ボックス 408"/>
        <xdr:cNvSpPr txBox="1"/>
      </xdr:nvSpPr>
      <xdr:spPr>
        <a:xfrm>
          <a:off x="9372111" y="131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146394</xdr:rowOff>
    </xdr:from>
    <xdr:to>
      <xdr:col>45</xdr:col>
      <xdr:colOff>177800</xdr:colOff>
      <xdr:row>78</xdr:row>
      <xdr:rowOff>6426</xdr:rowOff>
    </xdr:to>
    <xdr:cxnSp macro="">
      <xdr:nvCxnSpPr>
        <xdr:cNvPr id="410" name="直線コネクタ 409"/>
        <xdr:cNvCxnSpPr/>
      </xdr:nvCxnSpPr>
      <xdr:spPr>
        <a:xfrm>
          <a:off x="7861300" y="13348044"/>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969</xdr:rowOff>
    </xdr:from>
    <xdr:to>
      <xdr:col>46</xdr:col>
      <xdr:colOff>38100</xdr:colOff>
      <xdr:row>78</xdr:row>
      <xdr:rowOff>102569</xdr:rowOff>
    </xdr:to>
    <xdr:sp macro="" textlink="">
      <xdr:nvSpPr>
        <xdr:cNvPr id="411" name="フローチャート: 判断 410"/>
        <xdr:cNvSpPr/>
      </xdr:nvSpPr>
      <xdr:spPr>
        <a:xfrm>
          <a:off x="8699500" y="1337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93696</xdr:rowOff>
    </xdr:from>
    <xdr:ext cx="534377" cy="259045"/>
    <xdr:sp macro="" textlink="">
      <xdr:nvSpPr>
        <xdr:cNvPr id="412" name="テキスト ボックス 411"/>
        <xdr:cNvSpPr txBox="1"/>
      </xdr:nvSpPr>
      <xdr:spPr>
        <a:xfrm>
          <a:off x="8483111" y="13466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114494</xdr:rowOff>
    </xdr:from>
    <xdr:to>
      <xdr:col>41</xdr:col>
      <xdr:colOff>101600</xdr:colOff>
      <xdr:row>78</xdr:row>
      <xdr:rowOff>44644</xdr:rowOff>
    </xdr:to>
    <xdr:sp macro="" textlink="">
      <xdr:nvSpPr>
        <xdr:cNvPr id="413" name="フローチャート: 判断 412"/>
        <xdr:cNvSpPr/>
      </xdr:nvSpPr>
      <xdr:spPr>
        <a:xfrm>
          <a:off x="7810500" y="13316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35771</xdr:rowOff>
    </xdr:from>
    <xdr:ext cx="534377" cy="259045"/>
    <xdr:sp macro="" textlink="">
      <xdr:nvSpPr>
        <xdr:cNvPr id="414" name="テキスト ボックス 413"/>
        <xdr:cNvSpPr txBox="1"/>
      </xdr:nvSpPr>
      <xdr:spPr>
        <a:xfrm>
          <a:off x="7594111" y="1340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87719</xdr:rowOff>
    </xdr:from>
    <xdr:to>
      <xdr:col>55</xdr:col>
      <xdr:colOff>50800</xdr:colOff>
      <xdr:row>79</xdr:row>
      <xdr:rowOff>17869</xdr:rowOff>
    </xdr:to>
    <xdr:sp macro="" textlink="">
      <xdr:nvSpPr>
        <xdr:cNvPr id="420" name="楕円 419"/>
        <xdr:cNvSpPr/>
      </xdr:nvSpPr>
      <xdr:spPr>
        <a:xfrm>
          <a:off x="10426700" y="1346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2646</xdr:rowOff>
    </xdr:from>
    <xdr:ext cx="378565" cy="259045"/>
    <xdr:sp macro="" textlink="">
      <xdr:nvSpPr>
        <xdr:cNvPr id="421" name="普通建設事業費 （ うち新規整備　）該当値テキスト"/>
        <xdr:cNvSpPr txBox="1"/>
      </xdr:nvSpPr>
      <xdr:spPr>
        <a:xfrm>
          <a:off x="10528300" y="1337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83263</xdr:rowOff>
    </xdr:from>
    <xdr:to>
      <xdr:col>50</xdr:col>
      <xdr:colOff>165100</xdr:colOff>
      <xdr:row>79</xdr:row>
      <xdr:rowOff>13413</xdr:rowOff>
    </xdr:to>
    <xdr:sp macro="" textlink="">
      <xdr:nvSpPr>
        <xdr:cNvPr id="422" name="楕円 421"/>
        <xdr:cNvSpPr/>
      </xdr:nvSpPr>
      <xdr:spPr>
        <a:xfrm>
          <a:off x="9588500" y="13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4540</xdr:rowOff>
    </xdr:from>
    <xdr:ext cx="469744" cy="259045"/>
    <xdr:sp macro="" textlink="">
      <xdr:nvSpPr>
        <xdr:cNvPr id="423" name="テキスト ボックス 422"/>
        <xdr:cNvSpPr txBox="1"/>
      </xdr:nvSpPr>
      <xdr:spPr>
        <a:xfrm>
          <a:off x="9404428" y="1354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127076</xdr:rowOff>
    </xdr:from>
    <xdr:to>
      <xdr:col>46</xdr:col>
      <xdr:colOff>38100</xdr:colOff>
      <xdr:row>78</xdr:row>
      <xdr:rowOff>57226</xdr:rowOff>
    </xdr:to>
    <xdr:sp macro="" textlink="">
      <xdr:nvSpPr>
        <xdr:cNvPr id="424" name="楕円 423"/>
        <xdr:cNvSpPr/>
      </xdr:nvSpPr>
      <xdr:spPr>
        <a:xfrm>
          <a:off x="8699500" y="1332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73753</xdr:rowOff>
    </xdr:from>
    <xdr:ext cx="534377" cy="259045"/>
    <xdr:sp macro="" textlink="">
      <xdr:nvSpPr>
        <xdr:cNvPr id="425" name="テキスト ボックス 424"/>
        <xdr:cNvSpPr txBox="1"/>
      </xdr:nvSpPr>
      <xdr:spPr>
        <a:xfrm>
          <a:off x="8483111" y="1310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95594</xdr:rowOff>
    </xdr:from>
    <xdr:to>
      <xdr:col>41</xdr:col>
      <xdr:colOff>101600</xdr:colOff>
      <xdr:row>78</xdr:row>
      <xdr:rowOff>25744</xdr:rowOff>
    </xdr:to>
    <xdr:sp macro="" textlink="">
      <xdr:nvSpPr>
        <xdr:cNvPr id="426" name="楕円 425"/>
        <xdr:cNvSpPr/>
      </xdr:nvSpPr>
      <xdr:spPr>
        <a:xfrm>
          <a:off x="7810500" y="1329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42271</xdr:rowOff>
    </xdr:from>
    <xdr:ext cx="534377" cy="259045"/>
    <xdr:sp macro="" textlink="">
      <xdr:nvSpPr>
        <xdr:cNvPr id="427" name="テキスト ボックス 426"/>
        <xdr:cNvSpPr txBox="1"/>
      </xdr:nvSpPr>
      <xdr:spPr>
        <a:xfrm>
          <a:off x="7594111" y="130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140500</xdr:rowOff>
    </xdr:from>
    <xdr:to>
      <xdr:col>54</xdr:col>
      <xdr:colOff>189865</xdr:colOff>
      <xdr:row>99</xdr:row>
      <xdr:rowOff>16583</xdr:rowOff>
    </xdr:to>
    <xdr:cxnSp macro="">
      <xdr:nvCxnSpPr>
        <xdr:cNvPr id="451" name="直線コネクタ 450"/>
        <xdr:cNvCxnSpPr/>
      </xdr:nvCxnSpPr>
      <xdr:spPr>
        <a:xfrm flipV="1">
          <a:off x="10475595" y="15571000"/>
          <a:ext cx="1270" cy="1419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20410</xdr:rowOff>
    </xdr:from>
    <xdr:ext cx="469744" cy="259045"/>
    <xdr:sp macro="" textlink="">
      <xdr:nvSpPr>
        <xdr:cNvPr id="452" name="普通建設事業費 （ うち更新整備　）最小値テキスト"/>
        <xdr:cNvSpPr txBox="1"/>
      </xdr:nvSpPr>
      <xdr:spPr>
        <a:xfrm>
          <a:off x="10528300" y="1699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16583</xdr:rowOff>
    </xdr:from>
    <xdr:to>
      <xdr:col>55</xdr:col>
      <xdr:colOff>88900</xdr:colOff>
      <xdr:row>99</xdr:row>
      <xdr:rowOff>16583</xdr:rowOff>
    </xdr:to>
    <xdr:cxnSp macro="">
      <xdr:nvCxnSpPr>
        <xdr:cNvPr id="453" name="直線コネクタ 452"/>
        <xdr:cNvCxnSpPr/>
      </xdr:nvCxnSpPr>
      <xdr:spPr>
        <a:xfrm>
          <a:off x="10388600" y="16990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87177</xdr:rowOff>
    </xdr:from>
    <xdr:ext cx="599010" cy="259045"/>
    <xdr:sp macro="" textlink="">
      <xdr:nvSpPr>
        <xdr:cNvPr id="454" name="普通建設事業費 （ うち更新整備　）最大値テキスト"/>
        <xdr:cNvSpPr txBox="1"/>
      </xdr:nvSpPr>
      <xdr:spPr>
        <a:xfrm>
          <a:off x="10528300" y="15346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140500</xdr:rowOff>
    </xdr:from>
    <xdr:to>
      <xdr:col>55</xdr:col>
      <xdr:colOff>88900</xdr:colOff>
      <xdr:row>90</xdr:row>
      <xdr:rowOff>140500</xdr:rowOff>
    </xdr:to>
    <xdr:cxnSp macro="">
      <xdr:nvCxnSpPr>
        <xdr:cNvPr id="455" name="直線コネクタ 454"/>
        <xdr:cNvCxnSpPr/>
      </xdr:nvCxnSpPr>
      <xdr:spPr>
        <a:xfrm>
          <a:off x="10388600" y="155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51437</xdr:rowOff>
    </xdr:from>
    <xdr:to>
      <xdr:col>55</xdr:col>
      <xdr:colOff>0</xdr:colOff>
      <xdr:row>98</xdr:row>
      <xdr:rowOff>52870</xdr:rowOff>
    </xdr:to>
    <xdr:cxnSp macro="">
      <xdr:nvCxnSpPr>
        <xdr:cNvPr id="456" name="直線コネクタ 455"/>
        <xdr:cNvCxnSpPr/>
      </xdr:nvCxnSpPr>
      <xdr:spPr>
        <a:xfrm>
          <a:off x="9639300" y="16853537"/>
          <a:ext cx="838200" cy="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72579</xdr:rowOff>
    </xdr:from>
    <xdr:ext cx="534377" cy="259045"/>
    <xdr:sp macro="" textlink="">
      <xdr:nvSpPr>
        <xdr:cNvPr id="457" name="普通建設事業費 （ うち更新整備　）平均値テキスト"/>
        <xdr:cNvSpPr txBox="1"/>
      </xdr:nvSpPr>
      <xdr:spPr>
        <a:xfrm>
          <a:off x="10528300" y="1636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49702</xdr:rowOff>
    </xdr:from>
    <xdr:to>
      <xdr:col>55</xdr:col>
      <xdr:colOff>50800</xdr:colOff>
      <xdr:row>96</xdr:row>
      <xdr:rowOff>151302</xdr:rowOff>
    </xdr:to>
    <xdr:sp macro="" textlink="">
      <xdr:nvSpPr>
        <xdr:cNvPr id="458" name="フローチャート: 判断 457"/>
        <xdr:cNvSpPr/>
      </xdr:nvSpPr>
      <xdr:spPr>
        <a:xfrm>
          <a:off x="10426700" y="1650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51437</xdr:rowOff>
    </xdr:from>
    <xdr:to>
      <xdr:col>50</xdr:col>
      <xdr:colOff>114300</xdr:colOff>
      <xdr:row>98</xdr:row>
      <xdr:rowOff>171140</xdr:rowOff>
    </xdr:to>
    <xdr:cxnSp macro="">
      <xdr:nvCxnSpPr>
        <xdr:cNvPr id="459" name="直線コネクタ 458"/>
        <xdr:cNvCxnSpPr/>
      </xdr:nvCxnSpPr>
      <xdr:spPr>
        <a:xfrm flipV="1">
          <a:off x="8750300" y="16853537"/>
          <a:ext cx="889000" cy="1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96185</xdr:rowOff>
    </xdr:from>
    <xdr:to>
      <xdr:col>50</xdr:col>
      <xdr:colOff>165100</xdr:colOff>
      <xdr:row>97</xdr:row>
      <xdr:rowOff>26335</xdr:rowOff>
    </xdr:to>
    <xdr:sp macro="" textlink="">
      <xdr:nvSpPr>
        <xdr:cNvPr id="460" name="フローチャート: 判断 459"/>
        <xdr:cNvSpPr/>
      </xdr:nvSpPr>
      <xdr:spPr>
        <a:xfrm>
          <a:off x="9588500" y="165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42862</xdr:rowOff>
    </xdr:from>
    <xdr:ext cx="534377" cy="259045"/>
    <xdr:sp macro="" textlink="">
      <xdr:nvSpPr>
        <xdr:cNvPr id="461" name="テキスト ボックス 460"/>
        <xdr:cNvSpPr txBox="1"/>
      </xdr:nvSpPr>
      <xdr:spPr>
        <a:xfrm>
          <a:off x="9372111" y="1633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104603</xdr:rowOff>
    </xdr:from>
    <xdr:to>
      <xdr:col>45</xdr:col>
      <xdr:colOff>177800</xdr:colOff>
      <xdr:row>98</xdr:row>
      <xdr:rowOff>171140</xdr:rowOff>
    </xdr:to>
    <xdr:cxnSp macro="">
      <xdr:nvCxnSpPr>
        <xdr:cNvPr id="462" name="直線コネクタ 461"/>
        <xdr:cNvCxnSpPr/>
      </xdr:nvCxnSpPr>
      <xdr:spPr>
        <a:xfrm>
          <a:off x="7861300" y="16906703"/>
          <a:ext cx="889000" cy="6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33342</xdr:rowOff>
    </xdr:from>
    <xdr:to>
      <xdr:col>46</xdr:col>
      <xdr:colOff>38100</xdr:colOff>
      <xdr:row>97</xdr:row>
      <xdr:rowOff>134942</xdr:rowOff>
    </xdr:to>
    <xdr:sp macro="" textlink="">
      <xdr:nvSpPr>
        <xdr:cNvPr id="463" name="フローチャート: 判断 462"/>
        <xdr:cNvSpPr/>
      </xdr:nvSpPr>
      <xdr:spPr>
        <a:xfrm>
          <a:off x="8699500" y="1666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151469</xdr:rowOff>
    </xdr:from>
    <xdr:ext cx="534377" cy="259045"/>
    <xdr:sp macro="" textlink="">
      <xdr:nvSpPr>
        <xdr:cNvPr id="464" name="テキスト ボックス 463"/>
        <xdr:cNvSpPr txBox="1"/>
      </xdr:nvSpPr>
      <xdr:spPr>
        <a:xfrm>
          <a:off x="8483111" y="1643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146889</xdr:rowOff>
    </xdr:from>
    <xdr:to>
      <xdr:col>41</xdr:col>
      <xdr:colOff>101600</xdr:colOff>
      <xdr:row>97</xdr:row>
      <xdr:rowOff>77039</xdr:rowOff>
    </xdr:to>
    <xdr:sp macro="" textlink="">
      <xdr:nvSpPr>
        <xdr:cNvPr id="465" name="フローチャート: 判断 464"/>
        <xdr:cNvSpPr/>
      </xdr:nvSpPr>
      <xdr:spPr>
        <a:xfrm>
          <a:off x="7810500" y="1660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93566</xdr:rowOff>
    </xdr:from>
    <xdr:ext cx="534377" cy="259045"/>
    <xdr:sp macro="" textlink="">
      <xdr:nvSpPr>
        <xdr:cNvPr id="466" name="テキスト ボックス 465"/>
        <xdr:cNvSpPr txBox="1"/>
      </xdr:nvSpPr>
      <xdr:spPr>
        <a:xfrm>
          <a:off x="7594111" y="163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2070</xdr:rowOff>
    </xdr:from>
    <xdr:to>
      <xdr:col>55</xdr:col>
      <xdr:colOff>50800</xdr:colOff>
      <xdr:row>98</xdr:row>
      <xdr:rowOff>103670</xdr:rowOff>
    </xdr:to>
    <xdr:sp macro="" textlink="">
      <xdr:nvSpPr>
        <xdr:cNvPr id="472" name="楕円 471"/>
        <xdr:cNvSpPr/>
      </xdr:nvSpPr>
      <xdr:spPr>
        <a:xfrm>
          <a:off x="10426700" y="1680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151947</xdr:rowOff>
    </xdr:from>
    <xdr:ext cx="534377" cy="259045"/>
    <xdr:sp macro="" textlink="">
      <xdr:nvSpPr>
        <xdr:cNvPr id="473" name="普通建設事業費 （ うち更新整備　）該当値テキスト"/>
        <xdr:cNvSpPr txBox="1"/>
      </xdr:nvSpPr>
      <xdr:spPr>
        <a:xfrm>
          <a:off x="10528300" y="1678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637</xdr:rowOff>
    </xdr:from>
    <xdr:to>
      <xdr:col>50</xdr:col>
      <xdr:colOff>165100</xdr:colOff>
      <xdr:row>98</xdr:row>
      <xdr:rowOff>102237</xdr:rowOff>
    </xdr:to>
    <xdr:sp macro="" textlink="">
      <xdr:nvSpPr>
        <xdr:cNvPr id="474" name="楕円 473"/>
        <xdr:cNvSpPr/>
      </xdr:nvSpPr>
      <xdr:spPr>
        <a:xfrm>
          <a:off x="9588500" y="168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93364</xdr:rowOff>
    </xdr:from>
    <xdr:ext cx="534377" cy="259045"/>
    <xdr:sp macro="" textlink="">
      <xdr:nvSpPr>
        <xdr:cNvPr id="475" name="テキスト ボックス 474"/>
        <xdr:cNvSpPr txBox="1"/>
      </xdr:nvSpPr>
      <xdr:spPr>
        <a:xfrm>
          <a:off x="9372111" y="168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120340</xdr:rowOff>
    </xdr:from>
    <xdr:to>
      <xdr:col>46</xdr:col>
      <xdr:colOff>38100</xdr:colOff>
      <xdr:row>99</xdr:row>
      <xdr:rowOff>50490</xdr:rowOff>
    </xdr:to>
    <xdr:sp macro="" textlink="">
      <xdr:nvSpPr>
        <xdr:cNvPr id="476" name="楕円 475"/>
        <xdr:cNvSpPr/>
      </xdr:nvSpPr>
      <xdr:spPr>
        <a:xfrm>
          <a:off x="8699500" y="169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41617</xdr:rowOff>
    </xdr:from>
    <xdr:ext cx="469744" cy="259045"/>
    <xdr:sp macro="" textlink="">
      <xdr:nvSpPr>
        <xdr:cNvPr id="477" name="テキスト ボックス 476"/>
        <xdr:cNvSpPr txBox="1"/>
      </xdr:nvSpPr>
      <xdr:spPr>
        <a:xfrm>
          <a:off x="8515428" y="170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53803</xdr:rowOff>
    </xdr:from>
    <xdr:to>
      <xdr:col>41</xdr:col>
      <xdr:colOff>101600</xdr:colOff>
      <xdr:row>98</xdr:row>
      <xdr:rowOff>155403</xdr:rowOff>
    </xdr:to>
    <xdr:sp macro="" textlink="">
      <xdr:nvSpPr>
        <xdr:cNvPr id="478" name="楕円 477"/>
        <xdr:cNvSpPr/>
      </xdr:nvSpPr>
      <xdr:spPr>
        <a:xfrm>
          <a:off x="7810500" y="168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146530</xdr:rowOff>
    </xdr:from>
    <xdr:ext cx="534377" cy="259045"/>
    <xdr:sp macro="" textlink="">
      <xdr:nvSpPr>
        <xdr:cNvPr id="479" name="テキスト ボックス 478"/>
        <xdr:cNvSpPr txBox="1"/>
      </xdr:nvSpPr>
      <xdr:spPr>
        <a:xfrm>
          <a:off x="7594111" y="1694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3" name="テキスト ボックス 492"/>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5" name="テキスト ボックス 494"/>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7" name="テキスト ボックス 496"/>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85479</xdr:rowOff>
    </xdr:from>
    <xdr:to>
      <xdr:col>85</xdr:col>
      <xdr:colOff>126364</xdr:colOff>
      <xdr:row>39</xdr:row>
      <xdr:rowOff>98878</xdr:rowOff>
    </xdr:to>
    <xdr:cxnSp macro="">
      <xdr:nvCxnSpPr>
        <xdr:cNvPr id="505" name="直線コネクタ 504"/>
        <xdr:cNvCxnSpPr/>
      </xdr:nvCxnSpPr>
      <xdr:spPr>
        <a:xfrm flipV="1">
          <a:off x="16317595" y="5228979"/>
          <a:ext cx="1269" cy="155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103200</xdr:rowOff>
    </xdr:from>
    <xdr:ext cx="249299" cy="259045"/>
    <xdr:sp macro="" textlink="">
      <xdr:nvSpPr>
        <xdr:cNvPr id="506" name="災害復旧事業費最小値テキスト"/>
        <xdr:cNvSpPr txBox="1"/>
      </xdr:nvSpPr>
      <xdr:spPr>
        <a:xfrm>
          <a:off x="16370300" y="67897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7" name="直線コネクタ 50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32156</xdr:rowOff>
    </xdr:from>
    <xdr:ext cx="599010" cy="259045"/>
    <xdr:sp macro="" textlink="">
      <xdr:nvSpPr>
        <xdr:cNvPr id="508" name="災害復旧事業費最大値テキスト"/>
        <xdr:cNvSpPr txBox="1"/>
      </xdr:nvSpPr>
      <xdr:spPr>
        <a:xfrm>
          <a:off x="16370300" y="500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85479</xdr:rowOff>
    </xdr:from>
    <xdr:to>
      <xdr:col>86</xdr:col>
      <xdr:colOff>25400</xdr:colOff>
      <xdr:row>30</xdr:row>
      <xdr:rowOff>85479</xdr:rowOff>
    </xdr:to>
    <xdr:cxnSp macro="">
      <xdr:nvCxnSpPr>
        <xdr:cNvPr id="509" name="直線コネクタ 508"/>
        <xdr:cNvCxnSpPr/>
      </xdr:nvCxnSpPr>
      <xdr:spPr>
        <a:xfrm>
          <a:off x="16230600" y="522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82929</xdr:rowOff>
    </xdr:from>
    <xdr:to>
      <xdr:col>85</xdr:col>
      <xdr:colOff>127000</xdr:colOff>
      <xdr:row>39</xdr:row>
      <xdr:rowOff>90420</xdr:rowOff>
    </xdr:to>
    <xdr:cxnSp macro="">
      <xdr:nvCxnSpPr>
        <xdr:cNvPr id="510" name="直線コネクタ 509"/>
        <xdr:cNvCxnSpPr/>
      </xdr:nvCxnSpPr>
      <xdr:spPr>
        <a:xfrm flipV="1">
          <a:off x="15481300" y="6769479"/>
          <a:ext cx="838200" cy="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20651</xdr:rowOff>
    </xdr:from>
    <xdr:ext cx="534377" cy="259045"/>
    <xdr:sp macro="" textlink="">
      <xdr:nvSpPr>
        <xdr:cNvPr id="511" name="災害復旧事業費平均値テキスト"/>
        <xdr:cNvSpPr txBox="1"/>
      </xdr:nvSpPr>
      <xdr:spPr>
        <a:xfrm>
          <a:off x="16370300" y="6535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169224</xdr:rowOff>
    </xdr:from>
    <xdr:to>
      <xdr:col>85</xdr:col>
      <xdr:colOff>177800</xdr:colOff>
      <xdr:row>39</xdr:row>
      <xdr:rowOff>99374</xdr:rowOff>
    </xdr:to>
    <xdr:sp macro="" textlink="">
      <xdr:nvSpPr>
        <xdr:cNvPr id="512" name="フローチャート: 判断 511"/>
        <xdr:cNvSpPr/>
      </xdr:nvSpPr>
      <xdr:spPr>
        <a:xfrm>
          <a:off x="16268700" y="668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90420</xdr:rowOff>
    </xdr:from>
    <xdr:to>
      <xdr:col>81</xdr:col>
      <xdr:colOff>50800</xdr:colOff>
      <xdr:row>39</xdr:row>
      <xdr:rowOff>98878</xdr:rowOff>
    </xdr:to>
    <xdr:cxnSp macro="">
      <xdr:nvCxnSpPr>
        <xdr:cNvPr id="513" name="直線コネクタ 512"/>
        <xdr:cNvCxnSpPr/>
      </xdr:nvCxnSpPr>
      <xdr:spPr>
        <a:xfrm flipV="1">
          <a:off x="14592300" y="6776970"/>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16101</xdr:rowOff>
    </xdr:from>
    <xdr:to>
      <xdr:col>81</xdr:col>
      <xdr:colOff>101600</xdr:colOff>
      <xdr:row>39</xdr:row>
      <xdr:rowOff>117701</xdr:rowOff>
    </xdr:to>
    <xdr:sp macro="" textlink="">
      <xdr:nvSpPr>
        <xdr:cNvPr id="514" name="フローチャート: 判断 513"/>
        <xdr:cNvSpPr/>
      </xdr:nvSpPr>
      <xdr:spPr>
        <a:xfrm>
          <a:off x="15430500" y="670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134228</xdr:rowOff>
    </xdr:from>
    <xdr:ext cx="469744" cy="259045"/>
    <xdr:sp macro="" textlink="">
      <xdr:nvSpPr>
        <xdr:cNvPr id="515" name="テキスト ボックス 514"/>
        <xdr:cNvSpPr txBox="1"/>
      </xdr:nvSpPr>
      <xdr:spPr>
        <a:xfrm>
          <a:off x="15246428" y="647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11406</xdr:rowOff>
    </xdr:from>
    <xdr:to>
      <xdr:col>76</xdr:col>
      <xdr:colOff>114300</xdr:colOff>
      <xdr:row>39</xdr:row>
      <xdr:rowOff>98878</xdr:rowOff>
    </xdr:to>
    <xdr:cxnSp macro="">
      <xdr:nvCxnSpPr>
        <xdr:cNvPr id="516" name="直線コネクタ 515"/>
        <xdr:cNvCxnSpPr/>
      </xdr:nvCxnSpPr>
      <xdr:spPr>
        <a:xfrm>
          <a:off x="13703300" y="6697956"/>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29042</xdr:rowOff>
    </xdr:from>
    <xdr:to>
      <xdr:col>76</xdr:col>
      <xdr:colOff>165100</xdr:colOff>
      <xdr:row>39</xdr:row>
      <xdr:rowOff>130642</xdr:rowOff>
    </xdr:to>
    <xdr:sp macro="" textlink="">
      <xdr:nvSpPr>
        <xdr:cNvPr id="517" name="フローチャート: 判断 516"/>
        <xdr:cNvSpPr/>
      </xdr:nvSpPr>
      <xdr:spPr>
        <a:xfrm>
          <a:off x="14541500" y="67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147169</xdr:rowOff>
    </xdr:from>
    <xdr:ext cx="469744" cy="259045"/>
    <xdr:sp macro="" textlink="">
      <xdr:nvSpPr>
        <xdr:cNvPr id="518" name="テキスト ボックス 517"/>
        <xdr:cNvSpPr txBox="1"/>
      </xdr:nvSpPr>
      <xdr:spPr>
        <a:xfrm>
          <a:off x="14357428" y="649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80872</xdr:rowOff>
    </xdr:from>
    <xdr:to>
      <xdr:col>71</xdr:col>
      <xdr:colOff>177800</xdr:colOff>
      <xdr:row>39</xdr:row>
      <xdr:rowOff>11406</xdr:rowOff>
    </xdr:to>
    <xdr:cxnSp macro="">
      <xdr:nvCxnSpPr>
        <xdr:cNvPr id="519" name="直線コネクタ 518"/>
        <xdr:cNvCxnSpPr/>
      </xdr:nvCxnSpPr>
      <xdr:spPr>
        <a:xfrm>
          <a:off x="12814300" y="6595972"/>
          <a:ext cx="889000" cy="10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169488</xdr:rowOff>
    </xdr:from>
    <xdr:to>
      <xdr:col>72</xdr:col>
      <xdr:colOff>38100</xdr:colOff>
      <xdr:row>39</xdr:row>
      <xdr:rowOff>99638</xdr:rowOff>
    </xdr:to>
    <xdr:sp macro="" textlink="">
      <xdr:nvSpPr>
        <xdr:cNvPr id="520" name="フローチャート: 判断 519"/>
        <xdr:cNvSpPr/>
      </xdr:nvSpPr>
      <xdr:spPr>
        <a:xfrm>
          <a:off x="13652500" y="668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90765</xdr:rowOff>
    </xdr:from>
    <xdr:ext cx="534377" cy="259045"/>
    <xdr:sp macro="" textlink="">
      <xdr:nvSpPr>
        <xdr:cNvPr id="521" name="テキスト ボックス 520"/>
        <xdr:cNvSpPr txBox="1"/>
      </xdr:nvSpPr>
      <xdr:spPr>
        <a:xfrm>
          <a:off x="13436111" y="677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2666</xdr:rowOff>
    </xdr:from>
    <xdr:to>
      <xdr:col>67</xdr:col>
      <xdr:colOff>101600</xdr:colOff>
      <xdr:row>39</xdr:row>
      <xdr:rowOff>104266</xdr:rowOff>
    </xdr:to>
    <xdr:sp macro="" textlink="">
      <xdr:nvSpPr>
        <xdr:cNvPr id="522" name="フローチャート: 判断 521"/>
        <xdr:cNvSpPr/>
      </xdr:nvSpPr>
      <xdr:spPr>
        <a:xfrm>
          <a:off x="12763500" y="6689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95393</xdr:rowOff>
    </xdr:from>
    <xdr:ext cx="534377" cy="259045"/>
    <xdr:sp macro="" textlink="">
      <xdr:nvSpPr>
        <xdr:cNvPr id="523" name="テキスト ボックス 522"/>
        <xdr:cNvSpPr txBox="1"/>
      </xdr:nvSpPr>
      <xdr:spPr>
        <a:xfrm>
          <a:off x="12547111" y="678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32129</xdr:rowOff>
    </xdr:from>
    <xdr:to>
      <xdr:col>85</xdr:col>
      <xdr:colOff>177800</xdr:colOff>
      <xdr:row>39</xdr:row>
      <xdr:rowOff>133729</xdr:rowOff>
    </xdr:to>
    <xdr:sp macro="" textlink="">
      <xdr:nvSpPr>
        <xdr:cNvPr id="529" name="楕円 528"/>
        <xdr:cNvSpPr/>
      </xdr:nvSpPr>
      <xdr:spPr>
        <a:xfrm>
          <a:off x="16268700" y="671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147651</xdr:rowOff>
    </xdr:from>
    <xdr:ext cx="469744" cy="259045"/>
    <xdr:sp macro="" textlink="">
      <xdr:nvSpPr>
        <xdr:cNvPr id="530" name="災害復旧事業費該当値テキスト"/>
        <xdr:cNvSpPr txBox="1"/>
      </xdr:nvSpPr>
      <xdr:spPr>
        <a:xfrm>
          <a:off x="16370300" y="666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39620</xdr:rowOff>
    </xdr:from>
    <xdr:to>
      <xdr:col>81</xdr:col>
      <xdr:colOff>101600</xdr:colOff>
      <xdr:row>39</xdr:row>
      <xdr:rowOff>141220</xdr:rowOff>
    </xdr:to>
    <xdr:sp macro="" textlink="">
      <xdr:nvSpPr>
        <xdr:cNvPr id="531" name="楕円 530"/>
        <xdr:cNvSpPr/>
      </xdr:nvSpPr>
      <xdr:spPr>
        <a:xfrm>
          <a:off x="15430500" y="672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132347</xdr:rowOff>
    </xdr:from>
    <xdr:ext cx="469744" cy="259045"/>
    <xdr:sp macro="" textlink="">
      <xdr:nvSpPr>
        <xdr:cNvPr id="532" name="テキスト ボックス 531"/>
        <xdr:cNvSpPr txBox="1"/>
      </xdr:nvSpPr>
      <xdr:spPr>
        <a:xfrm>
          <a:off x="15246428" y="6818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3" name="楕円 53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4" name="テキスト ボックス 53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132056</xdr:rowOff>
    </xdr:from>
    <xdr:to>
      <xdr:col>72</xdr:col>
      <xdr:colOff>38100</xdr:colOff>
      <xdr:row>39</xdr:row>
      <xdr:rowOff>62206</xdr:rowOff>
    </xdr:to>
    <xdr:sp macro="" textlink="">
      <xdr:nvSpPr>
        <xdr:cNvPr id="535" name="楕円 534"/>
        <xdr:cNvSpPr/>
      </xdr:nvSpPr>
      <xdr:spPr>
        <a:xfrm>
          <a:off x="13652500" y="66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78733</xdr:rowOff>
    </xdr:from>
    <xdr:ext cx="534377" cy="259045"/>
    <xdr:sp macro="" textlink="">
      <xdr:nvSpPr>
        <xdr:cNvPr id="536" name="テキスト ボックス 535"/>
        <xdr:cNvSpPr txBox="1"/>
      </xdr:nvSpPr>
      <xdr:spPr>
        <a:xfrm>
          <a:off x="13436111" y="6422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30072</xdr:rowOff>
    </xdr:from>
    <xdr:to>
      <xdr:col>67</xdr:col>
      <xdr:colOff>101600</xdr:colOff>
      <xdr:row>38</xdr:row>
      <xdr:rowOff>131672</xdr:rowOff>
    </xdr:to>
    <xdr:sp macro="" textlink="">
      <xdr:nvSpPr>
        <xdr:cNvPr id="537" name="楕円 536"/>
        <xdr:cNvSpPr/>
      </xdr:nvSpPr>
      <xdr:spPr>
        <a:xfrm>
          <a:off x="12763500" y="65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148198</xdr:rowOff>
    </xdr:from>
    <xdr:ext cx="534377" cy="259045"/>
    <xdr:sp macro="" textlink="">
      <xdr:nvSpPr>
        <xdr:cNvPr id="538" name="テキスト ボックス 537"/>
        <xdr:cNvSpPr txBox="1"/>
      </xdr:nvSpPr>
      <xdr:spPr>
        <a:xfrm>
          <a:off x="12547111" y="632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93654</xdr:rowOff>
    </xdr:from>
    <xdr:to>
      <xdr:col>85</xdr:col>
      <xdr:colOff>126364</xdr:colOff>
      <xdr:row>77</xdr:row>
      <xdr:rowOff>77246</xdr:rowOff>
    </xdr:to>
    <xdr:cxnSp macro="">
      <xdr:nvCxnSpPr>
        <xdr:cNvPr id="607" name="直線コネクタ 606"/>
        <xdr:cNvCxnSpPr/>
      </xdr:nvCxnSpPr>
      <xdr:spPr>
        <a:xfrm flipV="1">
          <a:off x="16317595" y="12095154"/>
          <a:ext cx="1269" cy="11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81073</xdr:rowOff>
    </xdr:from>
    <xdr:ext cx="534377" cy="259045"/>
    <xdr:sp macro="" textlink="">
      <xdr:nvSpPr>
        <xdr:cNvPr id="608" name="公債費最小値テキスト"/>
        <xdr:cNvSpPr txBox="1"/>
      </xdr:nvSpPr>
      <xdr:spPr>
        <a:xfrm>
          <a:off x="16370300" y="132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77246</xdr:rowOff>
    </xdr:from>
    <xdr:to>
      <xdr:col>86</xdr:col>
      <xdr:colOff>25400</xdr:colOff>
      <xdr:row>77</xdr:row>
      <xdr:rowOff>77246</xdr:rowOff>
    </xdr:to>
    <xdr:cxnSp macro="">
      <xdr:nvCxnSpPr>
        <xdr:cNvPr id="609" name="直線コネクタ 608"/>
        <xdr:cNvCxnSpPr/>
      </xdr:nvCxnSpPr>
      <xdr:spPr>
        <a:xfrm>
          <a:off x="16230600" y="1327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40331</xdr:rowOff>
    </xdr:from>
    <xdr:ext cx="599010" cy="259045"/>
    <xdr:sp macro="" textlink="">
      <xdr:nvSpPr>
        <xdr:cNvPr id="610" name="公債費最大値テキスト"/>
        <xdr:cNvSpPr txBox="1"/>
      </xdr:nvSpPr>
      <xdr:spPr>
        <a:xfrm>
          <a:off x="16370300" y="1187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93654</xdr:rowOff>
    </xdr:from>
    <xdr:to>
      <xdr:col>86</xdr:col>
      <xdr:colOff>25400</xdr:colOff>
      <xdr:row>70</xdr:row>
      <xdr:rowOff>93654</xdr:rowOff>
    </xdr:to>
    <xdr:cxnSp macro="">
      <xdr:nvCxnSpPr>
        <xdr:cNvPr id="611" name="直線コネクタ 610"/>
        <xdr:cNvCxnSpPr/>
      </xdr:nvCxnSpPr>
      <xdr:spPr>
        <a:xfrm>
          <a:off x="16230600" y="1209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6472</xdr:rowOff>
    </xdr:from>
    <xdr:to>
      <xdr:col>85</xdr:col>
      <xdr:colOff>127000</xdr:colOff>
      <xdr:row>76</xdr:row>
      <xdr:rowOff>44219</xdr:rowOff>
    </xdr:to>
    <xdr:cxnSp macro="">
      <xdr:nvCxnSpPr>
        <xdr:cNvPr id="612" name="直線コネクタ 611"/>
        <xdr:cNvCxnSpPr/>
      </xdr:nvCxnSpPr>
      <xdr:spPr>
        <a:xfrm flipV="1">
          <a:off x="15481300" y="13036672"/>
          <a:ext cx="8382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28892</xdr:rowOff>
    </xdr:from>
    <xdr:ext cx="534377" cy="259045"/>
    <xdr:sp macro="" textlink="">
      <xdr:nvSpPr>
        <xdr:cNvPr id="613" name="公債費平均値テキスト"/>
        <xdr:cNvSpPr txBox="1"/>
      </xdr:nvSpPr>
      <xdr:spPr>
        <a:xfrm>
          <a:off x="16370300" y="12716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6015</xdr:rowOff>
    </xdr:from>
    <xdr:to>
      <xdr:col>85</xdr:col>
      <xdr:colOff>177800</xdr:colOff>
      <xdr:row>75</xdr:row>
      <xdr:rowOff>107615</xdr:rowOff>
    </xdr:to>
    <xdr:sp macro="" textlink="">
      <xdr:nvSpPr>
        <xdr:cNvPr id="614" name="フローチャート: 判断 613"/>
        <xdr:cNvSpPr/>
      </xdr:nvSpPr>
      <xdr:spPr>
        <a:xfrm>
          <a:off x="162687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143460</xdr:rowOff>
    </xdr:from>
    <xdr:to>
      <xdr:col>81</xdr:col>
      <xdr:colOff>50800</xdr:colOff>
      <xdr:row>76</xdr:row>
      <xdr:rowOff>44219</xdr:rowOff>
    </xdr:to>
    <xdr:cxnSp macro="">
      <xdr:nvCxnSpPr>
        <xdr:cNvPr id="615" name="直線コネクタ 614"/>
        <xdr:cNvCxnSpPr/>
      </xdr:nvCxnSpPr>
      <xdr:spPr>
        <a:xfrm>
          <a:off x="14592300" y="13002210"/>
          <a:ext cx="889000" cy="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21932</xdr:rowOff>
    </xdr:from>
    <xdr:to>
      <xdr:col>81</xdr:col>
      <xdr:colOff>101600</xdr:colOff>
      <xdr:row>75</xdr:row>
      <xdr:rowOff>123532</xdr:rowOff>
    </xdr:to>
    <xdr:sp macro="" textlink="">
      <xdr:nvSpPr>
        <xdr:cNvPr id="616" name="フローチャート: 判断 615"/>
        <xdr:cNvSpPr/>
      </xdr:nvSpPr>
      <xdr:spPr>
        <a:xfrm>
          <a:off x="15430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140059</xdr:rowOff>
    </xdr:from>
    <xdr:ext cx="534377" cy="259045"/>
    <xdr:sp macro="" textlink="">
      <xdr:nvSpPr>
        <xdr:cNvPr id="617" name="テキスト ボックス 616"/>
        <xdr:cNvSpPr txBox="1"/>
      </xdr:nvSpPr>
      <xdr:spPr>
        <a:xfrm>
          <a:off x="15214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143460</xdr:rowOff>
    </xdr:from>
    <xdr:to>
      <xdr:col>76</xdr:col>
      <xdr:colOff>114300</xdr:colOff>
      <xdr:row>76</xdr:row>
      <xdr:rowOff>24132</xdr:rowOff>
    </xdr:to>
    <xdr:cxnSp macro="">
      <xdr:nvCxnSpPr>
        <xdr:cNvPr id="618" name="直線コネクタ 617"/>
        <xdr:cNvCxnSpPr/>
      </xdr:nvCxnSpPr>
      <xdr:spPr>
        <a:xfrm flipV="1">
          <a:off x="13703300" y="13002210"/>
          <a:ext cx="889000" cy="5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9793</xdr:rowOff>
    </xdr:from>
    <xdr:to>
      <xdr:col>76</xdr:col>
      <xdr:colOff>165100</xdr:colOff>
      <xdr:row>75</xdr:row>
      <xdr:rowOff>111393</xdr:rowOff>
    </xdr:to>
    <xdr:sp macro="" textlink="">
      <xdr:nvSpPr>
        <xdr:cNvPr id="619" name="フローチャート: 判断 618"/>
        <xdr:cNvSpPr/>
      </xdr:nvSpPr>
      <xdr:spPr>
        <a:xfrm>
          <a:off x="14541500" y="1286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127920</xdr:rowOff>
    </xdr:from>
    <xdr:ext cx="534377" cy="259045"/>
    <xdr:sp macro="" textlink="">
      <xdr:nvSpPr>
        <xdr:cNvPr id="620" name="テキスト ボックス 619"/>
        <xdr:cNvSpPr txBox="1"/>
      </xdr:nvSpPr>
      <xdr:spPr>
        <a:xfrm>
          <a:off x="14325111" y="1264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24132</xdr:rowOff>
    </xdr:from>
    <xdr:to>
      <xdr:col>71</xdr:col>
      <xdr:colOff>177800</xdr:colOff>
      <xdr:row>76</xdr:row>
      <xdr:rowOff>44408</xdr:rowOff>
    </xdr:to>
    <xdr:cxnSp macro="">
      <xdr:nvCxnSpPr>
        <xdr:cNvPr id="621" name="直線コネクタ 620"/>
        <xdr:cNvCxnSpPr/>
      </xdr:nvCxnSpPr>
      <xdr:spPr>
        <a:xfrm flipV="1">
          <a:off x="12814300" y="13054332"/>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121098</xdr:rowOff>
    </xdr:from>
    <xdr:to>
      <xdr:col>72</xdr:col>
      <xdr:colOff>38100</xdr:colOff>
      <xdr:row>75</xdr:row>
      <xdr:rowOff>51248</xdr:rowOff>
    </xdr:to>
    <xdr:sp macro="" textlink="">
      <xdr:nvSpPr>
        <xdr:cNvPr id="622" name="フローチャート: 判断 621"/>
        <xdr:cNvSpPr/>
      </xdr:nvSpPr>
      <xdr:spPr>
        <a:xfrm>
          <a:off x="13652500" y="1280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67775</xdr:rowOff>
    </xdr:from>
    <xdr:ext cx="534377" cy="259045"/>
    <xdr:sp macro="" textlink="">
      <xdr:nvSpPr>
        <xdr:cNvPr id="623" name="テキスト ボックス 622"/>
        <xdr:cNvSpPr txBox="1"/>
      </xdr:nvSpPr>
      <xdr:spPr>
        <a:xfrm>
          <a:off x="13436111" y="1258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113006</xdr:rowOff>
    </xdr:from>
    <xdr:to>
      <xdr:col>67</xdr:col>
      <xdr:colOff>101600</xdr:colOff>
      <xdr:row>75</xdr:row>
      <xdr:rowOff>43156</xdr:rowOff>
    </xdr:to>
    <xdr:sp macro="" textlink="">
      <xdr:nvSpPr>
        <xdr:cNvPr id="624" name="フローチャート: 判断 623"/>
        <xdr:cNvSpPr/>
      </xdr:nvSpPr>
      <xdr:spPr>
        <a:xfrm>
          <a:off x="12763500" y="1280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59683</xdr:rowOff>
    </xdr:from>
    <xdr:ext cx="534377" cy="259045"/>
    <xdr:sp macro="" textlink="">
      <xdr:nvSpPr>
        <xdr:cNvPr id="625" name="テキスト ボックス 624"/>
        <xdr:cNvSpPr txBox="1"/>
      </xdr:nvSpPr>
      <xdr:spPr>
        <a:xfrm>
          <a:off x="12547111" y="125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127122</xdr:rowOff>
    </xdr:from>
    <xdr:to>
      <xdr:col>85</xdr:col>
      <xdr:colOff>177800</xdr:colOff>
      <xdr:row>76</xdr:row>
      <xdr:rowOff>57271</xdr:rowOff>
    </xdr:to>
    <xdr:sp macro="" textlink="">
      <xdr:nvSpPr>
        <xdr:cNvPr id="631" name="楕円 630"/>
        <xdr:cNvSpPr/>
      </xdr:nvSpPr>
      <xdr:spPr>
        <a:xfrm>
          <a:off x="16268700" y="12985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105549</xdr:rowOff>
    </xdr:from>
    <xdr:ext cx="534377" cy="259045"/>
    <xdr:sp macro="" textlink="">
      <xdr:nvSpPr>
        <xdr:cNvPr id="632" name="公債費該当値テキスト"/>
        <xdr:cNvSpPr txBox="1"/>
      </xdr:nvSpPr>
      <xdr:spPr>
        <a:xfrm>
          <a:off x="16370300" y="129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164869</xdr:rowOff>
    </xdr:from>
    <xdr:to>
      <xdr:col>81</xdr:col>
      <xdr:colOff>101600</xdr:colOff>
      <xdr:row>76</xdr:row>
      <xdr:rowOff>95019</xdr:rowOff>
    </xdr:to>
    <xdr:sp macro="" textlink="">
      <xdr:nvSpPr>
        <xdr:cNvPr id="633" name="楕円 632"/>
        <xdr:cNvSpPr/>
      </xdr:nvSpPr>
      <xdr:spPr>
        <a:xfrm>
          <a:off x="15430500" y="130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86146</xdr:rowOff>
    </xdr:from>
    <xdr:ext cx="534377" cy="259045"/>
    <xdr:sp macro="" textlink="">
      <xdr:nvSpPr>
        <xdr:cNvPr id="634" name="テキスト ボックス 633"/>
        <xdr:cNvSpPr txBox="1"/>
      </xdr:nvSpPr>
      <xdr:spPr>
        <a:xfrm>
          <a:off x="15214111" y="1311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92660</xdr:rowOff>
    </xdr:from>
    <xdr:to>
      <xdr:col>76</xdr:col>
      <xdr:colOff>165100</xdr:colOff>
      <xdr:row>76</xdr:row>
      <xdr:rowOff>22811</xdr:rowOff>
    </xdr:to>
    <xdr:sp macro="" textlink="">
      <xdr:nvSpPr>
        <xdr:cNvPr id="635" name="楕円 634"/>
        <xdr:cNvSpPr/>
      </xdr:nvSpPr>
      <xdr:spPr>
        <a:xfrm>
          <a:off x="14541500" y="129514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13938</xdr:rowOff>
    </xdr:from>
    <xdr:ext cx="534377" cy="259045"/>
    <xdr:sp macro="" textlink="">
      <xdr:nvSpPr>
        <xdr:cNvPr id="636" name="テキスト ボックス 635"/>
        <xdr:cNvSpPr txBox="1"/>
      </xdr:nvSpPr>
      <xdr:spPr>
        <a:xfrm>
          <a:off x="14325111" y="1304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144781</xdr:rowOff>
    </xdr:from>
    <xdr:to>
      <xdr:col>72</xdr:col>
      <xdr:colOff>38100</xdr:colOff>
      <xdr:row>76</xdr:row>
      <xdr:rowOff>74932</xdr:rowOff>
    </xdr:to>
    <xdr:sp macro="" textlink="">
      <xdr:nvSpPr>
        <xdr:cNvPr id="637" name="楕円 636"/>
        <xdr:cNvSpPr/>
      </xdr:nvSpPr>
      <xdr:spPr>
        <a:xfrm>
          <a:off x="13652500" y="130035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66059</xdr:rowOff>
    </xdr:from>
    <xdr:ext cx="534377" cy="259045"/>
    <xdr:sp macro="" textlink="">
      <xdr:nvSpPr>
        <xdr:cNvPr id="638" name="テキスト ボックス 637"/>
        <xdr:cNvSpPr txBox="1"/>
      </xdr:nvSpPr>
      <xdr:spPr>
        <a:xfrm>
          <a:off x="13436111" y="1309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165058</xdr:rowOff>
    </xdr:from>
    <xdr:to>
      <xdr:col>67</xdr:col>
      <xdr:colOff>101600</xdr:colOff>
      <xdr:row>76</xdr:row>
      <xdr:rowOff>95208</xdr:rowOff>
    </xdr:to>
    <xdr:sp macro="" textlink="">
      <xdr:nvSpPr>
        <xdr:cNvPr id="639" name="楕円 638"/>
        <xdr:cNvSpPr/>
      </xdr:nvSpPr>
      <xdr:spPr>
        <a:xfrm>
          <a:off x="12763500" y="1302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86335</xdr:rowOff>
    </xdr:from>
    <xdr:ext cx="534377" cy="259045"/>
    <xdr:sp macro="" textlink="">
      <xdr:nvSpPr>
        <xdr:cNvPr id="640" name="テキスト ボックス 639"/>
        <xdr:cNvSpPr txBox="1"/>
      </xdr:nvSpPr>
      <xdr:spPr>
        <a:xfrm>
          <a:off x="12547111" y="1311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39593</xdr:rowOff>
    </xdr:from>
    <xdr:to>
      <xdr:col>85</xdr:col>
      <xdr:colOff>126364</xdr:colOff>
      <xdr:row>99</xdr:row>
      <xdr:rowOff>42816</xdr:rowOff>
    </xdr:to>
    <xdr:cxnSp macro="">
      <xdr:nvCxnSpPr>
        <xdr:cNvPr id="664" name="直線コネクタ 663"/>
        <xdr:cNvCxnSpPr/>
      </xdr:nvCxnSpPr>
      <xdr:spPr>
        <a:xfrm flipV="1">
          <a:off x="16317595" y="15470093"/>
          <a:ext cx="1269" cy="1546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46643</xdr:rowOff>
    </xdr:from>
    <xdr:ext cx="378565" cy="259045"/>
    <xdr:sp macro="" textlink="">
      <xdr:nvSpPr>
        <xdr:cNvPr id="665" name="積立金最小値テキスト"/>
        <xdr:cNvSpPr txBox="1"/>
      </xdr:nvSpPr>
      <xdr:spPr>
        <a:xfrm>
          <a:off x="16370300" y="17020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42816</xdr:rowOff>
    </xdr:from>
    <xdr:to>
      <xdr:col>86</xdr:col>
      <xdr:colOff>25400</xdr:colOff>
      <xdr:row>99</xdr:row>
      <xdr:rowOff>42816</xdr:rowOff>
    </xdr:to>
    <xdr:cxnSp macro="">
      <xdr:nvCxnSpPr>
        <xdr:cNvPr id="666" name="直線コネクタ 665"/>
        <xdr:cNvCxnSpPr/>
      </xdr:nvCxnSpPr>
      <xdr:spPr>
        <a:xfrm>
          <a:off x="16230600" y="1701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157720</xdr:rowOff>
    </xdr:from>
    <xdr:ext cx="599010" cy="259045"/>
    <xdr:sp macro="" textlink="">
      <xdr:nvSpPr>
        <xdr:cNvPr id="667" name="積立金最大値テキスト"/>
        <xdr:cNvSpPr txBox="1"/>
      </xdr:nvSpPr>
      <xdr:spPr>
        <a:xfrm>
          <a:off x="16370300" y="152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39593</xdr:rowOff>
    </xdr:from>
    <xdr:to>
      <xdr:col>86</xdr:col>
      <xdr:colOff>25400</xdr:colOff>
      <xdr:row>90</xdr:row>
      <xdr:rowOff>39593</xdr:rowOff>
    </xdr:to>
    <xdr:cxnSp macro="">
      <xdr:nvCxnSpPr>
        <xdr:cNvPr id="668" name="直線コネクタ 667"/>
        <xdr:cNvCxnSpPr/>
      </xdr:nvCxnSpPr>
      <xdr:spPr>
        <a:xfrm>
          <a:off x="16230600" y="1547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12863</xdr:rowOff>
    </xdr:from>
    <xdr:to>
      <xdr:col>85</xdr:col>
      <xdr:colOff>127000</xdr:colOff>
      <xdr:row>99</xdr:row>
      <xdr:rowOff>13767</xdr:rowOff>
    </xdr:to>
    <xdr:cxnSp macro="">
      <xdr:nvCxnSpPr>
        <xdr:cNvPr id="669" name="直線コネクタ 668"/>
        <xdr:cNvCxnSpPr/>
      </xdr:nvCxnSpPr>
      <xdr:spPr>
        <a:xfrm flipV="1">
          <a:off x="15481300" y="16986413"/>
          <a:ext cx="8382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98990</xdr:rowOff>
    </xdr:from>
    <xdr:ext cx="534377" cy="259045"/>
    <xdr:sp macro="" textlink="">
      <xdr:nvSpPr>
        <xdr:cNvPr id="670" name="積立金平均値テキスト"/>
        <xdr:cNvSpPr txBox="1"/>
      </xdr:nvSpPr>
      <xdr:spPr>
        <a:xfrm>
          <a:off x="16370300" y="16729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76113</xdr:rowOff>
    </xdr:from>
    <xdr:to>
      <xdr:col>85</xdr:col>
      <xdr:colOff>177800</xdr:colOff>
      <xdr:row>99</xdr:row>
      <xdr:rowOff>6263</xdr:rowOff>
    </xdr:to>
    <xdr:sp macro="" textlink="">
      <xdr:nvSpPr>
        <xdr:cNvPr id="671" name="フローチャート: 判断 670"/>
        <xdr:cNvSpPr/>
      </xdr:nvSpPr>
      <xdr:spPr>
        <a:xfrm>
          <a:off x="16268700" y="16878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13767</xdr:rowOff>
    </xdr:from>
    <xdr:to>
      <xdr:col>81</xdr:col>
      <xdr:colOff>50800</xdr:colOff>
      <xdr:row>99</xdr:row>
      <xdr:rowOff>44225</xdr:rowOff>
    </xdr:to>
    <xdr:cxnSp macro="">
      <xdr:nvCxnSpPr>
        <xdr:cNvPr id="672" name="直線コネクタ 671"/>
        <xdr:cNvCxnSpPr/>
      </xdr:nvCxnSpPr>
      <xdr:spPr>
        <a:xfrm flipV="1">
          <a:off x="14592300" y="16987317"/>
          <a:ext cx="889000" cy="3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98816</xdr:rowOff>
    </xdr:from>
    <xdr:to>
      <xdr:col>81</xdr:col>
      <xdr:colOff>101600</xdr:colOff>
      <xdr:row>99</xdr:row>
      <xdr:rowOff>28966</xdr:rowOff>
    </xdr:to>
    <xdr:sp macro="" textlink="">
      <xdr:nvSpPr>
        <xdr:cNvPr id="673" name="フローチャート: 判断 672"/>
        <xdr:cNvSpPr/>
      </xdr:nvSpPr>
      <xdr:spPr>
        <a:xfrm>
          <a:off x="15430500" y="169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45493</xdr:rowOff>
    </xdr:from>
    <xdr:ext cx="534377" cy="259045"/>
    <xdr:sp macro="" textlink="">
      <xdr:nvSpPr>
        <xdr:cNvPr id="674" name="テキスト ボックス 673"/>
        <xdr:cNvSpPr txBox="1"/>
      </xdr:nvSpPr>
      <xdr:spPr>
        <a:xfrm>
          <a:off x="15214111" y="1667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44182</xdr:rowOff>
    </xdr:from>
    <xdr:to>
      <xdr:col>76</xdr:col>
      <xdr:colOff>114300</xdr:colOff>
      <xdr:row>99</xdr:row>
      <xdr:rowOff>44225</xdr:rowOff>
    </xdr:to>
    <xdr:cxnSp macro="">
      <xdr:nvCxnSpPr>
        <xdr:cNvPr id="675" name="直線コネクタ 674"/>
        <xdr:cNvCxnSpPr/>
      </xdr:nvCxnSpPr>
      <xdr:spPr>
        <a:xfrm>
          <a:off x="13703300" y="17017732"/>
          <a:ext cx="889000" cy="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114486</xdr:rowOff>
    </xdr:from>
    <xdr:to>
      <xdr:col>76</xdr:col>
      <xdr:colOff>165100</xdr:colOff>
      <xdr:row>99</xdr:row>
      <xdr:rowOff>44636</xdr:rowOff>
    </xdr:to>
    <xdr:sp macro="" textlink="">
      <xdr:nvSpPr>
        <xdr:cNvPr id="676" name="フローチャート: 判断 675"/>
        <xdr:cNvSpPr/>
      </xdr:nvSpPr>
      <xdr:spPr>
        <a:xfrm>
          <a:off x="14541500" y="1691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61163</xdr:rowOff>
    </xdr:from>
    <xdr:ext cx="534377" cy="259045"/>
    <xdr:sp macro="" textlink="">
      <xdr:nvSpPr>
        <xdr:cNvPr id="677" name="テキスト ボックス 676"/>
        <xdr:cNvSpPr txBox="1"/>
      </xdr:nvSpPr>
      <xdr:spPr>
        <a:xfrm>
          <a:off x="14325111" y="1669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572</xdr:rowOff>
    </xdr:from>
    <xdr:to>
      <xdr:col>71</xdr:col>
      <xdr:colOff>177800</xdr:colOff>
      <xdr:row>99</xdr:row>
      <xdr:rowOff>44182</xdr:rowOff>
    </xdr:to>
    <xdr:cxnSp macro="">
      <xdr:nvCxnSpPr>
        <xdr:cNvPr id="678" name="直線コネクタ 677"/>
        <xdr:cNvCxnSpPr/>
      </xdr:nvCxnSpPr>
      <xdr:spPr>
        <a:xfrm>
          <a:off x="12814300" y="16974122"/>
          <a:ext cx="889000" cy="4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113102</xdr:rowOff>
    </xdr:from>
    <xdr:to>
      <xdr:col>72</xdr:col>
      <xdr:colOff>38100</xdr:colOff>
      <xdr:row>99</xdr:row>
      <xdr:rowOff>43252</xdr:rowOff>
    </xdr:to>
    <xdr:sp macro="" textlink="">
      <xdr:nvSpPr>
        <xdr:cNvPr id="679" name="フローチャート: 判断 678"/>
        <xdr:cNvSpPr/>
      </xdr:nvSpPr>
      <xdr:spPr>
        <a:xfrm>
          <a:off x="13652500" y="169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59779</xdr:rowOff>
    </xdr:from>
    <xdr:ext cx="534377" cy="259045"/>
    <xdr:sp macro="" textlink="">
      <xdr:nvSpPr>
        <xdr:cNvPr id="680" name="テキスト ボックス 679"/>
        <xdr:cNvSpPr txBox="1"/>
      </xdr:nvSpPr>
      <xdr:spPr>
        <a:xfrm>
          <a:off x="13436111" y="1669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101753</xdr:rowOff>
    </xdr:from>
    <xdr:to>
      <xdr:col>67</xdr:col>
      <xdr:colOff>101600</xdr:colOff>
      <xdr:row>99</xdr:row>
      <xdr:rowOff>31903</xdr:rowOff>
    </xdr:to>
    <xdr:sp macro="" textlink="">
      <xdr:nvSpPr>
        <xdr:cNvPr id="681" name="フローチャート: 判断 680"/>
        <xdr:cNvSpPr/>
      </xdr:nvSpPr>
      <xdr:spPr>
        <a:xfrm>
          <a:off x="12763500" y="1690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48430</xdr:rowOff>
    </xdr:from>
    <xdr:ext cx="534377" cy="259045"/>
    <xdr:sp macro="" textlink="">
      <xdr:nvSpPr>
        <xdr:cNvPr id="682" name="テキスト ボックス 681"/>
        <xdr:cNvSpPr txBox="1"/>
      </xdr:nvSpPr>
      <xdr:spPr>
        <a:xfrm>
          <a:off x="12547111" y="1667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133513</xdr:rowOff>
    </xdr:from>
    <xdr:to>
      <xdr:col>85</xdr:col>
      <xdr:colOff>177800</xdr:colOff>
      <xdr:row>99</xdr:row>
      <xdr:rowOff>63663</xdr:rowOff>
    </xdr:to>
    <xdr:sp macro="" textlink="">
      <xdr:nvSpPr>
        <xdr:cNvPr id="688" name="楕円 687"/>
        <xdr:cNvSpPr/>
      </xdr:nvSpPr>
      <xdr:spPr>
        <a:xfrm>
          <a:off x="16268700" y="1693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54540</xdr:rowOff>
    </xdr:from>
    <xdr:ext cx="534377" cy="259045"/>
    <xdr:sp macro="" textlink="">
      <xdr:nvSpPr>
        <xdr:cNvPr id="689" name="積立金該当値テキスト"/>
        <xdr:cNvSpPr txBox="1"/>
      </xdr:nvSpPr>
      <xdr:spPr>
        <a:xfrm>
          <a:off x="16370300" y="168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134417</xdr:rowOff>
    </xdr:from>
    <xdr:to>
      <xdr:col>81</xdr:col>
      <xdr:colOff>101600</xdr:colOff>
      <xdr:row>99</xdr:row>
      <xdr:rowOff>64567</xdr:rowOff>
    </xdr:to>
    <xdr:sp macro="" textlink="">
      <xdr:nvSpPr>
        <xdr:cNvPr id="690" name="楕円 689"/>
        <xdr:cNvSpPr/>
      </xdr:nvSpPr>
      <xdr:spPr>
        <a:xfrm>
          <a:off x="15430500" y="1693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55694</xdr:rowOff>
    </xdr:from>
    <xdr:ext cx="534377" cy="259045"/>
    <xdr:sp macro="" textlink="">
      <xdr:nvSpPr>
        <xdr:cNvPr id="691" name="テキスト ボックス 690"/>
        <xdr:cNvSpPr txBox="1"/>
      </xdr:nvSpPr>
      <xdr:spPr>
        <a:xfrm>
          <a:off x="15214111" y="1702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164875</xdr:rowOff>
    </xdr:from>
    <xdr:to>
      <xdr:col>76</xdr:col>
      <xdr:colOff>165100</xdr:colOff>
      <xdr:row>99</xdr:row>
      <xdr:rowOff>95025</xdr:rowOff>
    </xdr:to>
    <xdr:sp macro="" textlink="">
      <xdr:nvSpPr>
        <xdr:cNvPr id="692" name="楕円 691"/>
        <xdr:cNvSpPr/>
      </xdr:nvSpPr>
      <xdr:spPr>
        <a:xfrm>
          <a:off x="14541500" y="169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86152</xdr:rowOff>
    </xdr:from>
    <xdr:ext cx="378565" cy="259045"/>
    <xdr:sp macro="" textlink="">
      <xdr:nvSpPr>
        <xdr:cNvPr id="693" name="テキスト ボックス 692"/>
        <xdr:cNvSpPr txBox="1"/>
      </xdr:nvSpPr>
      <xdr:spPr>
        <a:xfrm>
          <a:off x="14403017" y="17059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164832</xdr:rowOff>
    </xdr:from>
    <xdr:to>
      <xdr:col>72</xdr:col>
      <xdr:colOff>38100</xdr:colOff>
      <xdr:row>99</xdr:row>
      <xdr:rowOff>94982</xdr:rowOff>
    </xdr:to>
    <xdr:sp macro="" textlink="">
      <xdr:nvSpPr>
        <xdr:cNvPr id="694" name="楕円 693"/>
        <xdr:cNvSpPr/>
      </xdr:nvSpPr>
      <xdr:spPr>
        <a:xfrm>
          <a:off x="13652500" y="1696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86109</xdr:rowOff>
    </xdr:from>
    <xdr:ext cx="378565" cy="259045"/>
    <xdr:sp macro="" textlink="">
      <xdr:nvSpPr>
        <xdr:cNvPr id="695" name="テキスト ボックス 694"/>
        <xdr:cNvSpPr txBox="1"/>
      </xdr:nvSpPr>
      <xdr:spPr>
        <a:xfrm>
          <a:off x="13514017" y="17059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121222</xdr:rowOff>
    </xdr:from>
    <xdr:to>
      <xdr:col>67</xdr:col>
      <xdr:colOff>101600</xdr:colOff>
      <xdr:row>99</xdr:row>
      <xdr:rowOff>51372</xdr:rowOff>
    </xdr:to>
    <xdr:sp macro="" textlink="">
      <xdr:nvSpPr>
        <xdr:cNvPr id="696" name="楕円 695"/>
        <xdr:cNvSpPr/>
      </xdr:nvSpPr>
      <xdr:spPr>
        <a:xfrm>
          <a:off x="12763500" y="169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42499</xdr:rowOff>
    </xdr:from>
    <xdr:ext cx="534377" cy="259045"/>
    <xdr:sp macro="" textlink="">
      <xdr:nvSpPr>
        <xdr:cNvPr id="697" name="テキスト ボックス 696"/>
        <xdr:cNvSpPr txBox="1"/>
      </xdr:nvSpPr>
      <xdr:spPr>
        <a:xfrm>
          <a:off x="12547111" y="170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8" name="直線コネクタ 70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9" name="テキスト ボックス 70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0" name="直線コネクタ 70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1" name="テキスト ボックス 71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2" name="直線コネクタ 71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3" name="テキスト ボックス 71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4" name="直線コネクタ 71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5" name="テキスト ボックス 71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6" name="直線コネクタ 71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7" name="テキスト ボックス 71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146748</xdr:rowOff>
    </xdr:from>
    <xdr:to>
      <xdr:col>116</xdr:col>
      <xdr:colOff>62864</xdr:colOff>
      <xdr:row>39</xdr:row>
      <xdr:rowOff>44450</xdr:rowOff>
    </xdr:to>
    <xdr:cxnSp macro="">
      <xdr:nvCxnSpPr>
        <xdr:cNvPr id="721" name="直線コネクタ 720"/>
        <xdr:cNvCxnSpPr/>
      </xdr:nvCxnSpPr>
      <xdr:spPr>
        <a:xfrm flipV="1">
          <a:off x="22159595" y="5290248"/>
          <a:ext cx="1269" cy="144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3" name="直線コネクタ 72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93425</xdr:rowOff>
    </xdr:from>
    <xdr:ext cx="469744" cy="259045"/>
    <xdr:sp macro="" textlink="">
      <xdr:nvSpPr>
        <xdr:cNvPr id="724" name="投資及び出資金最大値テキスト"/>
        <xdr:cNvSpPr txBox="1"/>
      </xdr:nvSpPr>
      <xdr:spPr>
        <a:xfrm>
          <a:off x="22212300" y="50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146748</xdr:rowOff>
    </xdr:from>
    <xdr:to>
      <xdr:col>116</xdr:col>
      <xdr:colOff>152400</xdr:colOff>
      <xdr:row>30</xdr:row>
      <xdr:rowOff>146748</xdr:rowOff>
    </xdr:to>
    <xdr:cxnSp macro="">
      <xdr:nvCxnSpPr>
        <xdr:cNvPr id="725" name="直線コネクタ 724"/>
        <xdr:cNvCxnSpPr/>
      </xdr:nvCxnSpPr>
      <xdr:spPr>
        <a:xfrm>
          <a:off x="22072600" y="52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6" name="直線コネクタ 72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156163</xdr:rowOff>
    </xdr:from>
    <xdr:ext cx="469744" cy="259045"/>
    <xdr:sp macro="" textlink="">
      <xdr:nvSpPr>
        <xdr:cNvPr id="727" name="投資及び出資金平均値テキスト"/>
        <xdr:cNvSpPr txBox="1"/>
      </xdr:nvSpPr>
      <xdr:spPr>
        <a:xfrm>
          <a:off x="22212300" y="6328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133286</xdr:rowOff>
    </xdr:from>
    <xdr:to>
      <xdr:col>116</xdr:col>
      <xdr:colOff>114300</xdr:colOff>
      <xdr:row>38</xdr:row>
      <xdr:rowOff>63436</xdr:rowOff>
    </xdr:to>
    <xdr:sp macro="" textlink="">
      <xdr:nvSpPr>
        <xdr:cNvPr id="728" name="フローチャート: 判断 727"/>
        <xdr:cNvSpPr/>
      </xdr:nvSpPr>
      <xdr:spPr>
        <a:xfrm>
          <a:off x="22110700" y="647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43879</xdr:rowOff>
    </xdr:from>
    <xdr:to>
      <xdr:col>111</xdr:col>
      <xdr:colOff>177800</xdr:colOff>
      <xdr:row>39</xdr:row>
      <xdr:rowOff>44450</xdr:rowOff>
    </xdr:to>
    <xdr:cxnSp macro="">
      <xdr:nvCxnSpPr>
        <xdr:cNvPr id="729" name="直線コネクタ 728"/>
        <xdr:cNvCxnSpPr/>
      </xdr:nvCxnSpPr>
      <xdr:spPr>
        <a:xfrm>
          <a:off x="20434300" y="6730429"/>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132143</xdr:rowOff>
    </xdr:from>
    <xdr:to>
      <xdr:col>112</xdr:col>
      <xdr:colOff>38100</xdr:colOff>
      <xdr:row>38</xdr:row>
      <xdr:rowOff>62294</xdr:rowOff>
    </xdr:to>
    <xdr:sp macro="" textlink="">
      <xdr:nvSpPr>
        <xdr:cNvPr id="730" name="フローチャート: 判断 729"/>
        <xdr:cNvSpPr/>
      </xdr:nvSpPr>
      <xdr:spPr>
        <a:xfrm>
          <a:off x="21272500" y="6475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78820</xdr:rowOff>
    </xdr:from>
    <xdr:ext cx="469744" cy="259045"/>
    <xdr:sp macro="" textlink="">
      <xdr:nvSpPr>
        <xdr:cNvPr id="731" name="テキスト ボックス 730"/>
        <xdr:cNvSpPr txBox="1"/>
      </xdr:nvSpPr>
      <xdr:spPr>
        <a:xfrm>
          <a:off x="21088428" y="62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43879</xdr:rowOff>
    </xdr:from>
    <xdr:to>
      <xdr:col>107</xdr:col>
      <xdr:colOff>50800</xdr:colOff>
      <xdr:row>39</xdr:row>
      <xdr:rowOff>43879</xdr:rowOff>
    </xdr:to>
    <xdr:cxnSp macro="">
      <xdr:nvCxnSpPr>
        <xdr:cNvPr id="732" name="直線コネクタ 731"/>
        <xdr:cNvCxnSpPr/>
      </xdr:nvCxnSpPr>
      <xdr:spPr>
        <a:xfrm>
          <a:off x="19545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156337</xdr:rowOff>
    </xdr:from>
    <xdr:to>
      <xdr:col>107</xdr:col>
      <xdr:colOff>101600</xdr:colOff>
      <xdr:row>38</xdr:row>
      <xdr:rowOff>86487</xdr:rowOff>
    </xdr:to>
    <xdr:sp macro="" textlink="">
      <xdr:nvSpPr>
        <xdr:cNvPr id="733" name="フローチャート: 判断 732"/>
        <xdr:cNvSpPr/>
      </xdr:nvSpPr>
      <xdr:spPr>
        <a:xfrm>
          <a:off x="203835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103014</xdr:rowOff>
    </xdr:from>
    <xdr:ext cx="378565" cy="259045"/>
    <xdr:sp macro="" textlink="">
      <xdr:nvSpPr>
        <xdr:cNvPr id="734" name="テキスト ボックス 733"/>
        <xdr:cNvSpPr txBox="1"/>
      </xdr:nvSpPr>
      <xdr:spPr>
        <a:xfrm>
          <a:off x="20245017" y="6275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43879</xdr:rowOff>
    </xdr:from>
    <xdr:to>
      <xdr:col>102</xdr:col>
      <xdr:colOff>114300</xdr:colOff>
      <xdr:row>39</xdr:row>
      <xdr:rowOff>43879</xdr:rowOff>
    </xdr:to>
    <xdr:cxnSp macro="">
      <xdr:nvCxnSpPr>
        <xdr:cNvPr id="735" name="直線コネクタ 734"/>
        <xdr:cNvCxnSpPr/>
      </xdr:nvCxnSpPr>
      <xdr:spPr>
        <a:xfrm>
          <a:off x="18656300" y="6730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129477</xdr:rowOff>
    </xdr:from>
    <xdr:to>
      <xdr:col>102</xdr:col>
      <xdr:colOff>165100</xdr:colOff>
      <xdr:row>38</xdr:row>
      <xdr:rowOff>59627</xdr:rowOff>
    </xdr:to>
    <xdr:sp macro="" textlink="">
      <xdr:nvSpPr>
        <xdr:cNvPr id="736" name="フローチャート: 判断 735"/>
        <xdr:cNvSpPr/>
      </xdr:nvSpPr>
      <xdr:spPr>
        <a:xfrm>
          <a:off x="19494500" y="64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76154</xdr:rowOff>
    </xdr:from>
    <xdr:ext cx="469744" cy="259045"/>
    <xdr:sp macro="" textlink="">
      <xdr:nvSpPr>
        <xdr:cNvPr id="737" name="テキスト ボックス 736"/>
        <xdr:cNvSpPr txBox="1"/>
      </xdr:nvSpPr>
      <xdr:spPr>
        <a:xfrm>
          <a:off x="19310428" y="624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47180</xdr:rowOff>
    </xdr:from>
    <xdr:to>
      <xdr:col>98</xdr:col>
      <xdr:colOff>38100</xdr:colOff>
      <xdr:row>36</xdr:row>
      <xdr:rowOff>148780</xdr:rowOff>
    </xdr:to>
    <xdr:sp macro="" textlink="">
      <xdr:nvSpPr>
        <xdr:cNvPr id="738" name="フローチャート: 判断 737"/>
        <xdr:cNvSpPr/>
      </xdr:nvSpPr>
      <xdr:spPr>
        <a:xfrm>
          <a:off x="18605500" y="621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165307</xdr:rowOff>
    </xdr:from>
    <xdr:ext cx="469744" cy="259045"/>
    <xdr:sp macro="" textlink="">
      <xdr:nvSpPr>
        <xdr:cNvPr id="739" name="テキスト ボックス 738"/>
        <xdr:cNvSpPr txBox="1"/>
      </xdr:nvSpPr>
      <xdr:spPr>
        <a:xfrm>
          <a:off x="18421428" y="599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5" name="楕円 74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7" name="楕円 74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8" name="テキスト ボックス 74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164529</xdr:rowOff>
    </xdr:from>
    <xdr:to>
      <xdr:col>107</xdr:col>
      <xdr:colOff>101600</xdr:colOff>
      <xdr:row>39</xdr:row>
      <xdr:rowOff>94679</xdr:rowOff>
    </xdr:to>
    <xdr:sp macro="" textlink="">
      <xdr:nvSpPr>
        <xdr:cNvPr id="749" name="楕円 748"/>
        <xdr:cNvSpPr/>
      </xdr:nvSpPr>
      <xdr:spPr>
        <a:xfrm>
          <a:off x="20383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85806</xdr:rowOff>
    </xdr:from>
    <xdr:ext cx="249299" cy="259045"/>
    <xdr:sp macro="" textlink="">
      <xdr:nvSpPr>
        <xdr:cNvPr id="750" name="テキスト ボックス 749"/>
        <xdr:cNvSpPr txBox="1"/>
      </xdr:nvSpPr>
      <xdr:spPr>
        <a:xfrm>
          <a:off x="20309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164529</xdr:rowOff>
    </xdr:from>
    <xdr:to>
      <xdr:col>102</xdr:col>
      <xdr:colOff>165100</xdr:colOff>
      <xdr:row>39</xdr:row>
      <xdr:rowOff>94679</xdr:rowOff>
    </xdr:to>
    <xdr:sp macro="" textlink="">
      <xdr:nvSpPr>
        <xdr:cNvPr id="751" name="楕円 750"/>
        <xdr:cNvSpPr/>
      </xdr:nvSpPr>
      <xdr:spPr>
        <a:xfrm>
          <a:off x="19494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85806</xdr:rowOff>
    </xdr:from>
    <xdr:ext cx="249299" cy="259045"/>
    <xdr:sp macro="" textlink="">
      <xdr:nvSpPr>
        <xdr:cNvPr id="752" name="テキスト ボックス 751"/>
        <xdr:cNvSpPr txBox="1"/>
      </xdr:nvSpPr>
      <xdr:spPr>
        <a:xfrm>
          <a:off x="19420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164529</xdr:rowOff>
    </xdr:from>
    <xdr:to>
      <xdr:col>98</xdr:col>
      <xdr:colOff>38100</xdr:colOff>
      <xdr:row>39</xdr:row>
      <xdr:rowOff>94679</xdr:rowOff>
    </xdr:to>
    <xdr:sp macro="" textlink="">
      <xdr:nvSpPr>
        <xdr:cNvPr id="753" name="楕円 752"/>
        <xdr:cNvSpPr/>
      </xdr:nvSpPr>
      <xdr:spPr>
        <a:xfrm>
          <a:off x="18605500" y="66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85806</xdr:rowOff>
    </xdr:from>
    <xdr:ext cx="249299" cy="259045"/>
    <xdr:sp macro="" textlink="">
      <xdr:nvSpPr>
        <xdr:cNvPr id="754" name="テキスト ボックス 753"/>
        <xdr:cNvSpPr txBox="1"/>
      </xdr:nvSpPr>
      <xdr:spPr>
        <a:xfrm>
          <a:off x="18531650" y="6772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5" name="直線コネクタ 76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6" name="テキスト ボックス 76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7" name="直線コネクタ 76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8" name="テキスト ボックス 76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9" name="直線コネクタ 76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0" name="テキスト ボックス 76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1" name="直線コネクタ 77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2" name="テキスト ボックス 77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82824</xdr:rowOff>
    </xdr:from>
    <xdr:to>
      <xdr:col>116</xdr:col>
      <xdr:colOff>62864</xdr:colOff>
      <xdr:row>58</xdr:row>
      <xdr:rowOff>139700</xdr:rowOff>
    </xdr:to>
    <xdr:cxnSp macro="">
      <xdr:nvCxnSpPr>
        <xdr:cNvPr id="776" name="直線コネクタ 775"/>
        <xdr:cNvCxnSpPr/>
      </xdr:nvCxnSpPr>
      <xdr:spPr>
        <a:xfrm flipV="1">
          <a:off x="22159595" y="8826774"/>
          <a:ext cx="1269" cy="125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8" name="直線コネクタ 77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29501</xdr:rowOff>
    </xdr:from>
    <xdr:ext cx="534377" cy="259045"/>
    <xdr:sp macro="" textlink="">
      <xdr:nvSpPr>
        <xdr:cNvPr id="779" name="貸付金最大値テキスト"/>
        <xdr:cNvSpPr txBox="1"/>
      </xdr:nvSpPr>
      <xdr:spPr>
        <a:xfrm>
          <a:off x="22212300" y="860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82824</xdr:rowOff>
    </xdr:from>
    <xdr:to>
      <xdr:col>116</xdr:col>
      <xdr:colOff>152400</xdr:colOff>
      <xdr:row>51</xdr:row>
      <xdr:rowOff>82824</xdr:rowOff>
    </xdr:to>
    <xdr:cxnSp macro="">
      <xdr:nvCxnSpPr>
        <xdr:cNvPr id="780" name="直線コネクタ 779"/>
        <xdr:cNvCxnSpPr/>
      </xdr:nvCxnSpPr>
      <xdr:spPr>
        <a:xfrm>
          <a:off x="22072600" y="8826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139151</xdr:rowOff>
    </xdr:from>
    <xdr:to>
      <xdr:col>116</xdr:col>
      <xdr:colOff>63500</xdr:colOff>
      <xdr:row>58</xdr:row>
      <xdr:rowOff>139151</xdr:rowOff>
    </xdr:to>
    <xdr:cxnSp macro="">
      <xdr:nvCxnSpPr>
        <xdr:cNvPr id="781" name="直線コネクタ 780"/>
        <xdr:cNvCxnSpPr/>
      </xdr:nvCxnSpPr>
      <xdr:spPr>
        <a:xfrm>
          <a:off x="21323300" y="1008325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2049</xdr:rowOff>
    </xdr:from>
    <xdr:ext cx="469744" cy="259045"/>
    <xdr:sp macro="" textlink="">
      <xdr:nvSpPr>
        <xdr:cNvPr id="782" name="貸付金平均値テキスト"/>
        <xdr:cNvSpPr txBox="1"/>
      </xdr:nvSpPr>
      <xdr:spPr>
        <a:xfrm>
          <a:off x="22212300" y="9774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150622</xdr:rowOff>
    </xdr:from>
    <xdr:to>
      <xdr:col>116</xdr:col>
      <xdr:colOff>114300</xdr:colOff>
      <xdr:row>58</xdr:row>
      <xdr:rowOff>80772</xdr:rowOff>
    </xdr:to>
    <xdr:sp macro="" textlink="">
      <xdr:nvSpPr>
        <xdr:cNvPr id="783" name="フローチャート: 判断 782"/>
        <xdr:cNvSpPr/>
      </xdr:nvSpPr>
      <xdr:spPr>
        <a:xfrm>
          <a:off x="22110700" y="9923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138763</xdr:rowOff>
    </xdr:from>
    <xdr:to>
      <xdr:col>111</xdr:col>
      <xdr:colOff>177800</xdr:colOff>
      <xdr:row>58</xdr:row>
      <xdr:rowOff>139151</xdr:rowOff>
    </xdr:to>
    <xdr:cxnSp macro="">
      <xdr:nvCxnSpPr>
        <xdr:cNvPr id="784" name="直線コネクタ 783"/>
        <xdr:cNvCxnSpPr/>
      </xdr:nvCxnSpPr>
      <xdr:spPr>
        <a:xfrm>
          <a:off x="20434300" y="10082863"/>
          <a:ext cx="8890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142438</xdr:rowOff>
    </xdr:from>
    <xdr:to>
      <xdr:col>112</xdr:col>
      <xdr:colOff>38100</xdr:colOff>
      <xdr:row>58</xdr:row>
      <xdr:rowOff>72588</xdr:rowOff>
    </xdr:to>
    <xdr:sp macro="" textlink="">
      <xdr:nvSpPr>
        <xdr:cNvPr id="785" name="フローチャート: 判断 784"/>
        <xdr:cNvSpPr/>
      </xdr:nvSpPr>
      <xdr:spPr>
        <a:xfrm>
          <a:off x="212725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89115</xdr:rowOff>
    </xdr:from>
    <xdr:ext cx="469744" cy="259045"/>
    <xdr:sp macro="" textlink="">
      <xdr:nvSpPr>
        <xdr:cNvPr id="786" name="テキスト ボックス 785"/>
        <xdr:cNvSpPr txBox="1"/>
      </xdr:nvSpPr>
      <xdr:spPr>
        <a:xfrm>
          <a:off x="21088428" y="969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138763</xdr:rowOff>
    </xdr:from>
    <xdr:to>
      <xdr:col>107</xdr:col>
      <xdr:colOff>50800</xdr:colOff>
      <xdr:row>58</xdr:row>
      <xdr:rowOff>139083</xdr:rowOff>
    </xdr:to>
    <xdr:cxnSp macro="">
      <xdr:nvCxnSpPr>
        <xdr:cNvPr id="787" name="直線コネクタ 786"/>
        <xdr:cNvCxnSpPr/>
      </xdr:nvCxnSpPr>
      <xdr:spPr>
        <a:xfrm flipV="1">
          <a:off x="19545300" y="1008286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139421</xdr:rowOff>
    </xdr:from>
    <xdr:to>
      <xdr:col>107</xdr:col>
      <xdr:colOff>101600</xdr:colOff>
      <xdr:row>58</xdr:row>
      <xdr:rowOff>69571</xdr:rowOff>
    </xdr:to>
    <xdr:sp macro="" textlink="">
      <xdr:nvSpPr>
        <xdr:cNvPr id="788" name="フローチャート: 判断 787"/>
        <xdr:cNvSpPr/>
      </xdr:nvSpPr>
      <xdr:spPr>
        <a:xfrm>
          <a:off x="20383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86098</xdr:rowOff>
    </xdr:from>
    <xdr:ext cx="469744" cy="259045"/>
    <xdr:sp macro="" textlink="">
      <xdr:nvSpPr>
        <xdr:cNvPr id="789" name="テキスト ボックス 788"/>
        <xdr:cNvSpPr txBox="1"/>
      </xdr:nvSpPr>
      <xdr:spPr>
        <a:xfrm>
          <a:off x="20199428"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138809</xdr:rowOff>
    </xdr:from>
    <xdr:to>
      <xdr:col>102</xdr:col>
      <xdr:colOff>114300</xdr:colOff>
      <xdr:row>58</xdr:row>
      <xdr:rowOff>139083</xdr:rowOff>
    </xdr:to>
    <xdr:cxnSp macro="">
      <xdr:nvCxnSpPr>
        <xdr:cNvPr id="790" name="直線コネクタ 789"/>
        <xdr:cNvCxnSpPr/>
      </xdr:nvCxnSpPr>
      <xdr:spPr>
        <a:xfrm>
          <a:off x="18656300" y="10082909"/>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143878</xdr:rowOff>
    </xdr:from>
    <xdr:to>
      <xdr:col>102</xdr:col>
      <xdr:colOff>165100</xdr:colOff>
      <xdr:row>58</xdr:row>
      <xdr:rowOff>74028</xdr:rowOff>
    </xdr:to>
    <xdr:sp macro="" textlink="">
      <xdr:nvSpPr>
        <xdr:cNvPr id="791" name="フローチャート: 判断 790"/>
        <xdr:cNvSpPr/>
      </xdr:nvSpPr>
      <xdr:spPr>
        <a:xfrm>
          <a:off x="19494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90555</xdr:rowOff>
    </xdr:from>
    <xdr:ext cx="469744" cy="259045"/>
    <xdr:sp macro="" textlink="">
      <xdr:nvSpPr>
        <xdr:cNvPr id="792" name="テキスト ボックス 791"/>
        <xdr:cNvSpPr txBox="1"/>
      </xdr:nvSpPr>
      <xdr:spPr>
        <a:xfrm>
          <a:off x="19310428"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137249</xdr:rowOff>
    </xdr:from>
    <xdr:to>
      <xdr:col>98</xdr:col>
      <xdr:colOff>38100</xdr:colOff>
      <xdr:row>58</xdr:row>
      <xdr:rowOff>67399</xdr:rowOff>
    </xdr:to>
    <xdr:sp macro="" textlink="">
      <xdr:nvSpPr>
        <xdr:cNvPr id="793" name="フローチャート: 判断 792"/>
        <xdr:cNvSpPr/>
      </xdr:nvSpPr>
      <xdr:spPr>
        <a:xfrm>
          <a:off x="18605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83926</xdr:rowOff>
    </xdr:from>
    <xdr:ext cx="469744" cy="259045"/>
    <xdr:sp macro="" textlink="">
      <xdr:nvSpPr>
        <xdr:cNvPr id="794" name="テキスト ボックス 793"/>
        <xdr:cNvSpPr txBox="1"/>
      </xdr:nvSpPr>
      <xdr:spPr>
        <a:xfrm>
          <a:off x="18421428"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88351</xdr:rowOff>
    </xdr:from>
    <xdr:to>
      <xdr:col>116</xdr:col>
      <xdr:colOff>114300</xdr:colOff>
      <xdr:row>59</xdr:row>
      <xdr:rowOff>18501</xdr:rowOff>
    </xdr:to>
    <xdr:sp macro="" textlink="">
      <xdr:nvSpPr>
        <xdr:cNvPr id="800" name="楕円 799"/>
        <xdr:cNvSpPr/>
      </xdr:nvSpPr>
      <xdr:spPr>
        <a:xfrm>
          <a:off x="221107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3278</xdr:rowOff>
    </xdr:from>
    <xdr:ext cx="313932" cy="259045"/>
    <xdr:sp macro="" textlink="">
      <xdr:nvSpPr>
        <xdr:cNvPr id="801" name="貸付金該当値テキスト"/>
        <xdr:cNvSpPr txBox="1"/>
      </xdr:nvSpPr>
      <xdr:spPr>
        <a:xfrm>
          <a:off x="22212300" y="99473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88351</xdr:rowOff>
    </xdr:from>
    <xdr:to>
      <xdr:col>112</xdr:col>
      <xdr:colOff>38100</xdr:colOff>
      <xdr:row>59</xdr:row>
      <xdr:rowOff>18501</xdr:rowOff>
    </xdr:to>
    <xdr:sp macro="" textlink="">
      <xdr:nvSpPr>
        <xdr:cNvPr id="802" name="楕円 801"/>
        <xdr:cNvSpPr/>
      </xdr:nvSpPr>
      <xdr:spPr>
        <a:xfrm>
          <a:off x="21272500" y="1003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9628</xdr:rowOff>
    </xdr:from>
    <xdr:ext cx="313932" cy="259045"/>
    <xdr:sp macro="" textlink="">
      <xdr:nvSpPr>
        <xdr:cNvPr id="803" name="テキスト ボックス 802"/>
        <xdr:cNvSpPr txBox="1"/>
      </xdr:nvSpPr>
      <xdr:spPr>
        <a:xfrm>
          <a:off x="21166333" y="101251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87963</xdr:rowOff>
    </xdr:from>
    <xdr:to>
      <xdr:col>107</xdr:col>
      <xdr:colOff>101600</xdr:colOff>
      <xdr:row>59</xdr:row>
      <xdr:rowOff>18113</xdr:rowOff>
    </xdr:to>
    <xdr:sp macro="" textlink="">
      <xdr:nvSpPr>
        <xdr:cNvPr id="804" name="楕円 803"/>
        <xdr:cNvSpPr/>
      </xdr:nvSpPr>
      <xdr:spPr>
        <a:xfrm>
          <a:off x="20383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9240</xdr:rowOff>
    </xdr:from>
    <xdr:ext cx="313932" cy="259045"/>
    <xdr:sp macro="" textlink="">
      <xdr:nvSpPr>
        <xdr:cNvPr id="805" name="テキスト ボックス 804"/>
        <xdr:cNvSpPr txBox="1"/>
      </xdr:nvSpPr>
      <xdr:spPr>
        <a:xfrm>
          <a:off x="20277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88283</xdr:rowOff>
    </xdr:from>
    <xdr:to>
      <xdr:col>102</xdr:col>
      <xdr:colOff>165100</xdr:colOff>
      <xdr:row>59</xdr:row>
      <xdr:rowOff>18433</xdr:rowOff>
    </xdr:to>
    <xdr:sp macro="" textlink="">
      <xdr:nvSpPr>
        <xdr:cNvPr id="806" name="楕円 805"/>
        <xdr:cNvSpPr/>
      </xdr:nvSpPr>
      <xdr:spPr>
        <a:xfrm>
          <a:off x="19494500" y="1003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9560</xdr:rowOff>
    </xdr:from>
    <xdr:ext cx="313932" cy="259045"/>
    <xdr:sp macro="" textlink="">
      <xdr:nvSpPr>
        <xdr:cNvPr id="807" name="テキスト ボックス 806"/>
        <xdr:cNvSpPr txBox="1"/>
      </xdr:nvSpPr>
      <xdr:spPr>
        <a:xfrm>
          <a:off x="19388333" y="10125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88009</xdr:rowOff>
    </xdr:from>
    <xdr:to>
      <xdr:col>98</xdr:col>
      <xdr:colOff>38100</xdr:colOff>
      <xdr:row>59</xdr:row>
      <xdr:rowOff>18159</xdr:rowOff>
    </xdr:to>
    <xdr:sp macro="" textlink="">
      <xdr:nvSpPr>
        <xdr:cNvPr id="808" name="楕円 807"/>
        <xdr:cNvSpPr/>
      </xdr:nvSpPr>
      <xdr:spPr>
        <a:xfrm>
          <a:off x="18605500" y="1003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9286</xdr:rowOff>
    </xdr:from>
    <xdr:ext cx="313932" cy="259045"/>
    <xdr:sp macro="" textlink="">
      <xdr:nvSpPr>
        <xdr:cNvPr id="809" name="テキスト ボックス 808"/>
        <xdr:cNvSpPr txBox="1"/>
      </xdr:nvSpPr>
      <xdr:spPr>
        <a:xfrm>
          <a:off x="18499333" y="10124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37808</xdr:rowOff>
    </xdr:from>
    <xdr:to>
      <xdr:col>116</xdr:col>
      <xdr:colOff>62864</xdr:colOff>
      <xdr:row>77</xdr:row>
      <xdr:rowOff>121653</xdr:rowOff>
    </xdr:to>
    <xdr:cxnSp macro="">
      <xdr:nvCxnSpPr>
        <xdr:cNvPr id="833" name="直線コネクタ 832"/>
        <xdr:cNvCxnSpPr/>
      </xdr:nvCxnSpPr>
      <xdr:spPr>
        <a:xfrm flipV="1">
          <a:off x="22159595" y="12039308"/>
          <a:ext cx="1269" cy="12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125480</xdr:rowOff>
    </xdr:from>
    <xdr:ext cx="534377" cy="259045"/>
    <xdr:sp macro="" textlink="">
      <xdr:nvSpPr>
        <xdr:cNvPr id="834" name="繰出金最小値テキスト"/>
        <xdr:cNvSpPr txBox="1"/>
      </xdr:nvSpPr>
      <xdr:spPr>
        <a:xfrm>
          <a:off x="22212300" y="1332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121653</xdr:rowOff>
    </xdr:from>
    <xdr:to>
      <xdr:col>116</xdr:col>
      <xdr:colOff>152400</xdr:colOff>
      <xdr:row>77</xdr:row>
      <xdr:rowOff>121653</xdr:rowOff>
    </xdr:to>
    <xdr:cxnSp macro="">
      <xdr:nvCxnSpPr>
        <xdr:cNvPr id="835" name="直線コネクタ 834"/>
        <xdr:cNvCxnSpPr/>
      </xdr:nvCxnSpPr>
      <xdr:spPr>
        <a:xfrm>
          <a:off x="22072600" y="13323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155935</xdr:rowOff>
    </xdr:from>
    <xdr:ext cx="599010" cy="259045"/>
    <xdr:sp macro="" textlink="">
      <xdr:nvSpPr>
        <xdr:cNvPr id="836" name="繰出金最大値テキスト"/>
        <xdr:cNvSpPr txBox="1"/>
      </xdr:nvSpPr>
      <xdr:spPr>
        <a:xfrm>
          <a:off x="22212300" y="1181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37808</xdr:rowOff>
    </xdr:from>
    <xdr:to>
      <xdr:col>116</xdr:col>
      <xdr:colOff>152400</xdr:colOff>
      <xdr:row>70</xdr:row>
      <xdr:rowOff>37808</xdr:rowOff>
    </xdr:to>
    <xdr:cxnSp macro="">
      <xdr:nvCxnSpPr>
        <xdr:cNvPr id="837" name="直線コネクタ 836"/>
        <xdr:cNvCxnSpPr/>
      </xdr:nvCxnSpPr>
      <xdr:spPr>
        <a:xfrm>
          <a:off x="22072600" y="1203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30823</xdr:rowOff>
    </xdr:from>
    <xdr:to>
      <xdr:col>116</xdr:col>
      <xdr:colOff>63500</xdr:colOff>
      <xdr:row>74</xdr:row>
      <xdr:rowOff>36208</xdr:rowOff>
    </xdr:to>
    <xdr:cxnSp macro="">
      <xdr:nvCxnSpPr>
        <xdr:cNvPr id="838" name="直線コネクタ 837"/>
        <xdr:cNvCxnSpPr/>
      </xdr:nvCxnSpPr>
      <xdr:spPr>
        <a:xfrm flipV="1">
          <a:off x="21323300" y="12718123"/>
          <a:ext cx="838200" cy="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116552</xdr:rowOff>
    </xdr:from>
    <xdr:ext cx="534377" cy="259045"/>
    <xdr:sp macro="" textlink="">
      <xdr:nvSpPr>
        <xdr:cNvPr id="839" name="繰出金平均値テキスト"/>
        <xdr:cNvSpPr txBox="1"/>
      </xdr:nvSpPr>
      <xdr:spPr>
        <a:xfrm>
          <a:off x="22212300" y="1246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93675</xdr:rowOff>
    </xdr:from>
    <xdr:to>
      <xdr:col>116</xdr:col>
      <xdr:colOff>114300</xdr:colOff>
      <xdr:row>74</xdr:row>
      <xdr:rowOff>23825</xdr:rowOff>
    </xdr:to>
    <xdr:sp macro="" textlink="">
      <xdr:nvSpPr>
        <xdr:cNvPr id="840" name="フローチャート: 判断 839"/>
        <xdr:cNvSpPr/>
      </xdr:nvSpPr>
      <xdr:spPr>
        <a:xfrm>
          <a:off x="22110700" y="1260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35255</xdr:rowOff>
    </xdr:from>
    <xdr:to>
      <xdr:col>111</xdr:col>
      <xdr:colOff>177800</xdr:colOff>
      <xdr:row>74</xdr:row>
      <xdr:rowOff>36208</xdr:rowOff>
    </xdr:to>
    <xdr:cxnSp macro="">
      <xdr:nvCxnSpPr>
        <xdr:cNvPr id="841" name="直線コネクタ 840"/>
        <xdr:cNvCxnSpPr/>
      </xdr:nvCxnSpPr>
      <xdr:spPr>
        <a:xfrm>
          <a:off x="20434300" y="12722555"/>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78054</xdr:rowOff>
    </xdr:from>
    <xdr:to>
      <xdr:col>112</xdr:col>
      <xdr:colOff>38100</xdr:colOff>
      <xdr:row>74</xdr:row>
      <xdr:rowOff>8204</xdr:rowOff>
    </xdr:to>
    <xdr:sp macro="" textlink="">
      <xdr:nvSpPr>
        <xdr:cNvPr id="842" name="フローチャート: 判断 841"/>
        <xdr:cNvSpPr/>
      </xdr:nvSpPr>
      <xdr:spPr>
        <a:xfrm>
          <a:off x="21272500" y="1259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24731</xdr:rowOff>
    </xdr:from>
    <xdr:ext cx="534377" cy="259045"/>
    <xdr:sp macro="" textlink="">
      <xdr:nvSpPr>
        <xdr:cNvPr id="843" name="テキスト ボックス 842"/>
        <xdr:cNvSpPr txBox="1"/>
      </xdr:nvSpPr>
      <xdr:spPr>
        <a:xfrm>
          <a:off x="21056111" y="1236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35255</xdr:rowOff>
    </xdr:from>
    <xdr:to>
      <xdr:col>107</xdr:col>
      <xdr:colOff>50800</xdr:colOff>
      <xdr:row>74</xdr:row>
      <xdr:rowOff>76136</xdr:rowOff>
    </xdr:to>
    <xdr:cxnSp macro="">
      <xdr:nvCxnSpPr>
        <xdr:cNvPr id="844" name="直線コネクタ 843"/>
        <xdr:cNvCxnSpPr/>
      </xdr:nvCxnSpPr>
      <xdr:spPr>
        <a:xfrm flipV="1">
          <a:off x="19545300" y="12722555"/>
          <a:ext cx="889000" cy="4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91072</xdr:rowOff>
    </xdr:from>
    <xdr:to>
      <xdr:col>107</xdr:col>
      <xdr:colOff>101600</xdr:colOff>
      <xdr:row>74</xdr:row>
      <xdr:rowOff>21222</xdr:rowOff>
    </xdr:to>
    <xdr:sp macro="" textlink="">
      <xdr:nvSpPr>
        <xdr:cNvPr id="845" name="フローチャート: 判断 844"/>
        <xdr:cNvSpPr/>
      </xdr:nvSpPr>
      <xdr:spPr>
        <a:xfrm>
          <a:off x="20383500" y="126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37749</xdr:rowOff>
    </xdr:from>
    <xdr:ext cx="534377" cy="259045"/>
    <xdr:sp macro="" textlink="">
      <xdr:nvSpPr>
        <xdr:cNvPr id="846" name="テキスト ボックス 845"/>
        <xdr:cNvSpPr txBox="1"/>
      </xdr:nvSpPr>
      <xdr:spPr>
        <a:xfrm>
          <a:off x="20167111" y="1238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76136</xdr:rowOff>
    </xdr:from>
    <xdr:to>
      <xdr:col>102</xdr:col>
      <xdr:colOff>114300</xdr:colOff>
      <xdr:row>75</xdr:row>
      <xdr:rowOff>11633</xdr:rowOff>
    </xdr:to>
    <xdr:cxnSp macro="">
      <xdr:nvCxnSpPr>
        <xdr:cNvPr id="847" name="直線コネクタ 846"/>
        <xdr:cNvCxnSpPr/>
      </xdr:nvCxnSpPr>
      <xdr:spPr>
        <a:xfrm flipV="1">
          <a:off x="18656300" y="12763436"/>
          <a:ext cx="889000" cy="10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88112</xdr:rowOff>
    </xdr:from>
    <xdr:to>
      <xdr:col>102</xdr:col>
      <xdr:colOff>165100</xdr:colOff>
      <xdr:row>74</xdr:row>
      <xdr:rowOff>18262</xdr:rowOff>
    </xdr:to>
    <xdr:sp macro="" textlink="">
      <xdr:nvSpPr>
        <xdr:cNvPr id="848" name="フローチャート: 判断 847"/>
        <xdr:cNvSpPr/>
      </xdr:nvSpPr>
      <xdr:spPr>
        <a:xfrm>
          <a:off x="19494500" y="126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34789</xdr:rowOff>
    </xdr:from>
    <xdr:ext cx="534377" cy="259045"/>
    <xdr:sp macro="" textlink="">
      <xdr:nvSpPr>
        <xdr:cNvPr id="849" name="テキスト ボックス 848"/>
        <xdr:cNvSpPr txBox="1"/>
      </xdr:nvSpPr>
      <xdr:spPr>
        <a:xfrm>
          <a:off x="19278111" y="1237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125667</xdr:rowOff>
    </xdr:from>
    <xdr:to>
      <xdr:col>98</xdr:col>
      <xdr:colOff>38100</xdr:colOff>
      <xdr:row>74</xdr:row>
      <xdr:rowOff>55817</xdr:rowOff>
    </xdr:to>
    <xdr:sp macro="" textlink="">
      <xdr:nvSpPr>
        <xdr:cNvPr id="850" name="フローチャート: 判断 849"/>
        <xdr:cNvSpPr/>
      </xdr:nvSpPr>
      <xdr:spPr>
        <a:xfrm>
          <a:off x="18605500" y="1264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72344</xdr:rowOff>
    </xdr:from>
    <xdr:ext cx="534377" cy="259045"/>
    <xdr:sp macro="" textlink="">
      <xdr:nvSpPr>
        <xdr:cNvPr id="851" name="テキスト ボックス 850"/>
        <xdr:cNvSpPr txBox="1"/>
      </xdr:nvSpPr>
      <xdr:spPr>
        <a:xfrm>
          <a:off x="18389111" y="1241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151473</xdr:rowOff>
    </xdr:from>
    <xdr:to>
      <xdr:col>116</xdr:col>
      <xdr:colOff>114300</xdr:colOff>
      <xdr:row>74</xdr:row>
      <xdr:rowOff>81623</xdr:rowOff>
    </xdr:to>
    <xdr:sp macro="" textlink="">
      <xdr:nvSpPr>
        <xdr:cNvPr id="857" name="楕円 856"/>
        <xdr:cNvSpPr/>
      </xdr:nvSpPr>
      <xdr:spPr>
        <a:xfrm>
          <a:off x="22110700" y="1266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129900</xdr:rowOff>
    </xdr:from>
    <xdr:ext cx="534377" cy="259045"/>
    <xdr:sp macro="" textlink="">
      <xdr:nvSpPr>
        <xdr:cNvPr id="858" name="繰出金該当値テキスト"/>
        <xdr:cNvSpPr txBox="1"/>
      </xdr:nvSpPr>
      <xdr:spPr>
        <a:xfrm>
          <a:off x="22212300" y="1264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156858</xdr:rowOff>
    </xdr:from>
    <xdr:to>
      <xdr:col>112</xdr:col>
      <xdr:colOff>38100</xdr:colOff>
      <xdr:row>74</xdr:row>
      <xdr:rowOff>87008</xdr:rowOff>
    </xdr:to>
    <xdr:sp macro="" textlink="">
      <xdr:nvSpPr>
        <xdr:cNvPr id="859" name="楕円 858"/>
        <xdr:cNvSpPr/>
      </xdr:nvSpPr>
      <xdr:spPr>
        <a:xfrm>
          <a:off x="21272500" y="1267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78135</xdr:rowOff>
    </xdr:from>
    <xdr:ext cx="534377" cy="259045"/>
    <xdr:sp macro="" textlink="">
      <xdr:nvSpPr>
        <xdr:cNvPr id="860" name="テキスト ボックス 859"/>
        <xdr:cNvSpPr txBox="1"/>
      </xdr:nvSpPr>
      <xdr:spPr>
        <a:xfrm>
          <a:off x="21056111" y="1276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155905</xdr:rowOff>
    </xdr:from>
    <xdr:to>
      <xdr:col>107</xdr:col>
      <xdr:colOff>101600</xdr:colOff>
      <xdr:row>74</xdr:row>
      <xdr:rowOff>86055</xdr:rowOff>
    </xdr:to>
    <xdr:sp macro="" textlink="">
      <xdr:nvSpPr>
        <xdr:cNvPr id="861" name="楕円 860"/>
        <xdr:cNvSpPr/>
      </xdr:nvSpPr>
      <xdr:spPr>
        <a:xfrm>
          <a:off x="20383500" y="1267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77182</xdr:rowOff>
    </xdr:from>
    <xdr:ext cx="534377" cy="259045"/>
    <xdr:sp macro="" textlink="">
      <xdr:nvSpPr>
        <xdr:cNvPr id="862" name="テキスト ボックス 861"/>
        <xdr:cNvSpPr txBox="1"/>
      </xdr:nvSpPr>
      <xdr:spPr>
        <a:xfrm>
          <a:off x="20167111" y="127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25336</xdr:rowOff>
    </xdr:from>
    <xdr:to>
      <xdr:col>102</xdr:col>
      <xdr:colOff>165100</xdr:colOff>
      <xdr:row>74</xdr:row>
      <xdr:rowOff>126936</xdr:rowOff>
    </xdr:to>
    <xdr:sp macro="" textlink="">
      <xdr:nvSpPr>
        <xdr:cNvPr id="863" name="楕円 862"/>
        <xdr:cNvSpPr/>
      </xdr:nvSpPr>
      <xdr:spPr>
        <a:xfrm>
          <a:off x="19494500" y="1271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118063</xdr:rowOff>
    </xdr:from>
    <xdr:ext cx="534377" cy="259045"/>
    <xdr:sp macro="" textlink="">
      <xdr:nvSpPr>
        <xdr:cNvPr id="864" name="テキスト ボックス 863"/>
        <xdr:cNvSpPr txBox="1"/>
      </xdr:nvSpPr>
      <xdr:spPr>
        <a:xfrm>
          <a:off x="19278111" y="1280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132283</xdr:rowOff>
    </xdr:from>
    <xdr:to>
      <xdr:col>98</xdr:col>
      <xdr:colOff>38100</xdr:colOff>
      <xdr:row>75</xdr:row>
      <xdr:rowOff>62433</xdr:rowOff>
    </xdr:to>
    <xdr:sp macro="" textlink="">
      <xdr:nvSpPr>
        <xdr:cNvPr id="865" name="楕円 864"/>
        <xdr:cNvSpPr/>
      </xdr:nvSpPr>
      <xdr:spPr>
        <a:xfrm>
          <a:off x="18605500" y="1281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53560</xdr:rowOff>
    </xdr:from>
    <xdr:ext cx="534377" cy="259045"/>
    <xdr:sp macro="" textlink="">
      <xdr:nvSpPr>
        <xdr:cNvPr id="866" name="テキスト ボックス 865"/>
        <xdr:cNvSpPr txBox="1"/>
      </xdr:nvSpPr>
      <xdr:spPr>
        <a:xfrm>
          <a:off x="18389111" y="1291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9" name="フローチャート: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1" name="フローチャート: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2" name="テキスト ボックス 89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4" name="フローチャート: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5" name="テキスト ボックス 89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7" name="フローチャート: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8" name="テキスト ボックス 89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9" name="フローチャート: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0" name="テキスト ボックス 89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8" name="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9" name="テキスト ボックス 90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0" name="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1" name="テキスト ボックス 91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2" name="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3" name="テキスト ボックス 91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5" name="テキスト ボックス 91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歳出決算総額は、住民１人当たり５５８，３２８円となっている。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義務的経費が増加傾向にあり、平成２５年度と平成２９年度を比較すると、人件費が１２，７５５円、扶助費が１２，７３０円、公債費が６，６３８円増加している。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すべての費目で類似団体平均を下回っているが、特に普通建設事業費、維持補修費は低い水準にあり、公共施設の適正管理のため、これら事業費を確保していく必要がある。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10,333
10,281
151.79
5,985,300
5,769,202
205,633
3,872,496
7,003,873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86.0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142966</xdr:rowOff>
    </xdr:from>
    <xdr:to>
      <xdr:col>24</xdr:col>
      <xdr:colOff>62865</xdr:colOff>
      <xdr:row>38</xdr:row>
      <xdr:rowOff>124678</xdr:rowOff>
    </xdr:to>
    <xdr:cxnSp macro="">
      <xdr:nvCxnSpPr>
        <xdr:cNvPr id="58" name="直線コネクタ 57"/>
        <xdr:cNvCxnSpPr/>
      </xdr:nvCxnSpPr>
      <xdr:spPr>
        <a:xfrm flipV="1">
          <a:off x="4633595" y="5286466"/>
          <a:ext cx="127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128505</xdr:rowOff>
    </xdr:from>
    <xdr:ext cx="469744" cy="259045"/>
    <xdr:sp macro="" textlink="">
      <xdr:nvSpPr>
        <xdr:cNvPr id="59" name="議会費最小値テキスト"/>
        <xdr:cNvSpPr txBox="1"/>
      </xdr:nvSpPr>
      <xdr:spPr>
        <a:xfrm>
          <a:off x="4686300" y="664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124678</xdr:rowOff>
    </xdr:from>
    <xdr:to>
      <xdr:col>24</xdr:col>
      <xdr:colOff>152400</xdr:colOff>
      <xdr:row>38</xdr:row>
      <xdr:rowOff>124678</xdr:rowOff>
    </xdr:to>
    <xdr:cxnSp macro="">
      <xdr:nvCxnSpPr>
        <xdr:cNvPr id="60" name="直線コネクタ 59"/>
        <xdr:cNvCxnSpPr/>
      </xdr:nvCxnSpPr>
      <xdr:spPr>
        <a:xfrm>
          <a:off x="4546600" y="66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89643</xdr:rowOff>
    </xdr:from>
    <xdr:ext cx="469744" cy="259045"/>
    <xdr:sp macro="" textlink="">
      <xdr:nvSpPr>
        <xdr:cNvPr id="61" name="議会費最大値テキスト"/>
        <xdr:cNvSpPr txBox="1"/>
      </xdr:nvSpPr>
      <xdr:spPr>
        <a:xfrm>
          <a:off x="4686300" y="506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142966</xdr:rowOff>
    </xdr:from>
    <xdr:to>
      <xdr:col>24</xdr:col>
      <xdr:colOff>152400</xdr:colOff>
      <xdr:row>30</xdr:row>
      <xdr:rowOff>142966</xdr:rowOff>
    </xdr:to>
    <xdr:cxnSp macro="">
      <xdr:nvCxnSpPr>
        <xdr:cNvPr id="62" name="直線コネクタ 61"/>
        <xdr:cNvCxnSpPr/>
      </xdr:nvCxnSpPr>
      <xdr:spPr>
        <a:xfrm>
          <a:off x="4546600" y="5286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115534</xdr:rowOff>
    </xdr:from>
    <xdr:to>
      <xdr:col>24</xdr:col>
      <xdr:colOff>63500</xdr:colOff>
      <xdr:row>32</xdr:row>
      <xdr:rowOff>57404</xdr:rowOff>
    </xdr:to>
    <xdr:cxnSp macro="">
      <xdr:nvCxnSpPr>
        <xdr:cNvPr id="63" name="直線コネクタ 62"/>
        <xdr:cNvCxnSpPr/>
      </xdr:nvCxnSpPr>
      <xdr:spPr>
        <a:xfrm flipV="1">
          <a:off x="3797300" y="5430484"/>
          <a:ext cx="8382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158114</xdr:rowOff>
    </xdr:from>
    <xdr:ext cx="469744" cy="259045"/>
    <xdr:sp macro="" textlink="">
      <xdr:nvSpPr>
        <xdr:cNvPr id="64" name="議会費平均値テキスト"/>
        <xdr:cNvSpPr txBox="1"/>
      </xdr:nvSpPr>
      <xdr:spPr>
        <a:xfrm>
          <a:off x="4686300" y="59874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8237</xdr:rowOff>
    </xdr:from>
    <xdr:to>
      <xdr:col>24</xdr:col>
      <xdr:colOff>114300</xdr:colOff>
      <xdr:row>35</xdr:row>
      <xdr:rowOff>109837</xdr:rowOff>
    </xdr:to>
    <xdr:sp macro="" textlink="">
      <xdr:nvSpPr>
        <xdr:cNvPr id="65" name="フローチャート: 判断 64"/>
        <xdr:cNvSpPr/>
      </xdr:nvSpPr>
      <xdr:spPr>
        <a:xfrm>
          <a:off x="45847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57404</xdr:rowOff>
    </xdr:from>
    <xdr:to>
      <xdr:col>19</xdr:col>
      <xdr:colOff>177800</xdr:colOff>
      <xdr:row>33</xdr:row>
      <xdr:rowOff>50219</xdr:rowOff>
    </xdr:to>
    <xdr:cxnSp macro="">
      <xdr:nvCxnSpPr>
        <xdr:cNvPr id="66" name="直線コネクタ 65"/>
        <xdr:cNvCxnSpPr/>
      </xdr:nvCxnSpPr>
      <xdr:spPr>
        <a:xfrm flipV="1">
          <a:off x="2908300" y="5543804"/>
          <a:ext cx="889000" cy="16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49385</xdr:rowOff>
    </xdr:from>
    <xdr:to>
      <xdr:col>20</xdr:col>
      <xdr:colOff>38100</xdr:colOff>
      <xdr:row>35</xdr:row>
      <xdr:rowOff>150985</xdr:rowOff>
    </xdr:to>
    <xdr:sp macro="" textlink="">
      <xdr:nvSpPr>
        <xdr:cNvPr id="67" name="フローチャート: 判断 66"/>
        <xdr:cNvSpPr/>
      </xdr:nvSpPr>
      <xdr:spPr>
        <a:xfrm>
          <a:off x="3746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142112</xdr:rowOff>
    </xdr:from>
    <xdr:ext cx="469744" cy="259045"/>
    <xdr:sp macro="" textlink="">
      <xdr:nvSpPr>
        <xdr:cNvPr id="68" name="テキスト ボックス 67"/>
        <xdr:cNvSpPr txBox="1"/>
      </xdr:nvSpPr>
      <xdr:spPr>
        <a:xfrm>
          <a:off x="3562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50219</xdr:rowOff>
    </xdr:from>
    <xdr:to>
      <xdr:col>15</xdr:col>
      <xdr:colOff>50800</xdr:colOff>
      <xdr:row>34</xdr:row>
      <xdr:rowOff>74059</xdr:rowOff>
    </xdr:to>
    <xdr:cxnSp macro="">
      <xdr:nvCxnSpPr>
        <xdr:cNvPr id="69" name="直線コネクタ 68"/>
        <xdr:cNvCxnSpPr/>
      </xdr:nvCxnSpPr>
      <xdr:spPr>
        <a:xfrm flipV="1">
          <a:off x="2019300" y="5708069"/>
          <a:ext cx="889000" cy="19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51018</xdr:rowOff>
    </xdr:from>
    <xdr:to>
      <xdr:col>15</xdr:col>
      <xdr:colOff>101600</xdr:colOff>
      <xdr:row>34</xdr:row>
      <xdr:rowOff>152618</xdr:rowOff>
    </xdr:to>
    <xdr:sp macro="" textlink="">
      <xdr:nvSpPr>
        <xdr:cNvPr id="70" name="フローチャート: 判断 69"/>
        <xdr:cNvSpPr/>
      </xdr:nvSpPr>
      <xdr:spPr>
        <a:xfrm>
          <a:off x="2857500" y="588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143745</xdr:rowOff>
    </xdr:from>
    <xdr:ext cx="469744" cy="259045"/>
    <xdr:sp macro="" textlink="">
      <xdr:nvSpPr>
        <xdr:cNvPr id="71" name="テキスト ボックス 70"/>
        <xdr:cNvSpPr txBox="1"/>
      </xdr:nvSpPr>
      <xdr:spPr>
        <a:xfrm>
          <a:off x="2673428" y="597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74059</xdr:rowOff>
    </xdr:from>
    <xdr:to>
      <xdr:col>10</xdr:col>
      <xdr:colOff>114300</xdr:colOff>
      <xdr:row>34</xdr:row>
      <xdr:rowOff>164193</xdr:rowOff>
    </xdr:to>
    <xdr:cxnSp macro="">
      <xdr:nvCxnSpPr>
        <xdr:cNvPr id="72" name="直線コネクタ 71"/>
        <xdr:cNvCxnSpPr/>
      </xdr:nvCxnSpPr>
      <xdr:spPr>
        <a:xfrm flipV="1">
          <a:off x="1130300" y="5903359"/>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52977</xdr:rowOff>
    </xdr:from>
    <xdr:to>
      <xdr:col>10</xdr:col>
      <xdr:colOff>165100</xdr:colOff>
      <xdr:row>34</xdr:row>
      <xdr:rowOff>154577</xdr:rowOff>
    </xdr:to>
    <xdr:sp macro="" textlink="">
      <xdr:nvSpPr>
        <xdr:cNvPr id="73" name="フローチャート: 判断 72"/>
        <xdr:cNvSpPr/>
      </xdr:nvSpPr>
      <xdr:spPr>
        <a:xfrm>
          <a:off x="1968500" y="588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145704</xdr:rowOff>
    </xdr:from>
    <xdr:ext cx="469744" cy="259045"/>
    <xdr:sp macro="" textlink="">
      <xdr:nvSpPr>
        <xdr:cNvPr id="74" name="テキスト ボックス 73"/>
        <xdr:cNvSpPr txBox="1"/>
      </xdr:nvSpPr>
      <xdr:spPr>
        <a:xfrm>
          <a:off x="1784428" y="597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86287</xdr:rowOff>
    </xdr:from>
    <xdr:to>
      <xdr:col>6</xdr:col>
      <xdr:colOff>38100</xdr:colOff>
      <xdr:row>35</xdr:row>
      <xdr:rowOff>16437</xdr:rowOff>
    </xdr:to>
    <xdr:sp macro="" textlink="">
      <xdr:nvSpPr>
        <xdr:cNvPr id="75" name="フローチャート: 判断 74"/>
        <xdr:cNvSpPr/>
      </xdr:nvSpPr>
      <xdr:spPr>
        <a:xfrm>
          <a:off x="1079500" y="59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32964</xdr:rowOff>
    </xdr:from>
    <xdr:ext cx="469744" cy="259045"/>
    <xdr:sp macro="" textlink="">
      <xdr:nvSpPr>
        <xdr:cNvPr id="76" name="テキスト ボックス 75"/>
        <xdr:cNvSpPr txBox="1"/>
      </xdr:nvSpPr>
      <xdr:spPr>
        <a:xfrm>
          <a:off x="895428" y="5690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64734</xdr:rowOff>
    </xdr:from>
    <xdr:to>
      <xdr:col>24</xdr:col>
      <xdr:colOff>114300</xdr:colOff>
      <xdr:row>31</xdr:row>
      <xdr:rowOff>166334</xdr:rowOff>
    </xdr:to>
    <xdr:sp macro="" textlink="">
      <xdr:nvSpPr>
        <xdr:cNvPr id="82" name="楕円 81"/>
        <xdr:cNvSpPr/>
      </xdr:nvSpPr>
      <xdr:spPr>
        <a:xfrm>
          <a:off x="4584700" y="53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87611</xdr:rowOff>
    </xdr:from>
    <xdr:ext cx="469744" cy="259045"/>
    <xdr:sp macro="" textlink="">
      <xdr:nvSpPr>
        <xdr:cNvPr id="83" name="議会費該当値テキスト"/>
        <xdr:cNvSpPr txBox="1"/>
      </xdr:nvSpPr>
      <xdr:spPr>
        <a:xfrm>
          <a:off x="4686300" y="523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6604</xdr:rowOff>
    </xdr:from>
    <xdr:to>
      <xdr:col>20</xdr:col>
      <xdr:colOff>38100</xdr:colOff>
      <xdr:row>32</xdr:row>
      <xdr:rowOff>108204</xdr:rowOff>
    </xdr:to>
    <xdr:sp macro="" textlink="">
      <xdr:nvSpPr>
        <xdr:cNvPr id="84" name="楕円 83"/>
        <xdr:cNvSpPr/>
      </xdr:nvSpPr>
      <xdr:spPr>
        <a:xfrm>
          <a:off x="3746500" y="549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124731</xdr:rowOff>
    </xdr:from>
    <xdr:ext cx="469744" cy="259045"/>
    <xdr:sp macro="" textlink="">
      <xdr:nvSpPr>
        <xdr:cNvPr id="85" name="テキスト ボックス 84"/>
        <xdr:cNvSpPr txBox="1"/>
      </xdr:nvSpPr>
      <xdr:spPr>
        <a:xfrm>
          <a:off x="3562428" y="52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170869</xdr:rowOff>
    </xdr:from>
    <xdr:to>
      <xdr:col>15</xdr:col>
      <xdr:colOff>101600</xdr:colOff>
      <xdr:row>33</xdr:row>
      <xdr:rowOff>101019</xdr:rowOff>
    </xdr:to>
    <xdr:sp macro="" textlink="">
      <xdr:nvSpPr>
        <xdr:cNvPr id="86" name="楕円 85"/>
        <xdr:cNvSpPr/>
      </xdr:nvSpPr>
      <xdr:spPr>
        <a:xfrm>
          <a:off x="2857500" y="565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117546</xdr:rowOff>
    </xdr:from>
    <xdr:ext cx="469744" cy="259045"/>
    <xdr:sp macro="" textlink="">
      <xdr:nvSpPr>
        <xdr:cNvPr id="87" name="テキスト ボックス 86"/>
        <xdr:cNvSpPr txBox="1"/>
      </xdr:nvSpPr>
      <xdr:spPr>
        <a:xfrm>
          <a:off x="2673428" y="5432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23259</xdr:rowOff>
    </xdr:from>
    <xdr:to>
      <xdr:col>10</xdr:col>
      <xdr:colOff>165100</xdr:colOff>
      <xdr:row>34</xdr:row>
      <xdr:rowOff>124859</xdr:rowOff>
    </xdr:to>
    <xdr:sp macro="" textlink="">
      <xdr:nvSpPr>
        <xdr:cNvPr id="88" name="楕円 87"/>
        <xdr:cNvSpPr/>
      </xdr:nvSpPr>
      <xdr:spPr>
        <a:xfrm>
          <a:off x="1968500" y="585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141386</xdr:rowOff>
    </xdr:from>
    <xdr:ext cx="469744" cy="259045"/>
    <xdr:sp macro="" textlink="">
      <xdr:nvSpPr>
        <xdr:cNvPr id="89" name="テキスト ボックス 88"/>
        <xdr:cNvSpPr txBox="1"/>
      </xdr:nvSpPr>
      <xdr:spPr>
        <a:xfrm>
          <a:off x="1784428" y="562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113393</xdr:rowOff>
    </xdr:from>
    <xdr:to>
      <xdr:col>6</xdr:col>
      <xdr:colOff>38100</xdr:colOff>
      <xdr:row>35</xdr:row>
      <xdr:rowOff>43543</xdr:rowOff>
    </xdr:to>
    <xdr:sp macro="" textlink="">
      <xdr:nvSpPr>
        <xdr:cNvPr id="90" name="楕円 89"/>
        <xdr:cNvSpPr/>
      </xdr:nvSpPr>
      <xdr:spPr>
        <a:xfrm>
          <a:off x="1079500" y="59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34670</xdr:rowOff>
    </xdr:from>
    <xdr:ext cx="469744" cy="259045"/>
    <xdr:sp macro="" textlink="">
      <xdr:nvSpPr>
        <xdr:cNvPr id="91" name="テキスト ボックス 90"/>
        <xdr:cNvSpPr txBox="1"/>
      </xdr:nvSpPr>
      <xdr:spPr>
        <a:xfrm>
          <a:off x="895428" y="603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161286</xdr:rowOff>
    </xdr:from>
    <xdr:to>
      <xdr:col>24</xdr:col>
      <xdr:colOff>62865</xdr:colOff>
      <xdr:row>59</xdr:row>
      <xdr:rowOff>48023</xdr:rowOff>
    </xdr:to>
    <xdr:cxnSp macro="">
      <xdr:nvCxnSpPr>
        <xdr:cNvPr id="117" name="直線コネクタ 116"/>
        <xdr:cNvCxnSpPr/>
      </xdr:nvCxnSpPr>
      <xdr:spPr>
        <a:xfrm flipV="1">
          <a:off x="4633595" y="8733786"/>
          <a:ext cx="1270" cy="1429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51850</xdr:rowOff>
    </xdr:from>
    <xdr:ext cx="534377" cy="259045"/>
    <xdr:sp macro="" textlink="">
      <xdr:nvSpPr>
        <xdr:cNvPr id="118" name="総務費最小値テキスト"/>
        <xdr:cNvSpPr txBox="1"/>
      </xdr:nvSpPr>
      <xdr:spPr>
        <a:xfrm>
          <a:off x="4686300" y="10167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48023</xdr:rowOff>
    </xdr:from>
    <xdr:to>
      <xdr:col>24</xdr:col>
      <xdr:colOff>152400</xdr:colOff>
      <xdr:row>59</xdr:row>
      <xdr:rowOff>48023</xdr:rowOff>
    </xdr:to>
    <xdr:cxnSp macro="">
      <xdr:nvCxnSpPr>
        <xdr:cNvPr id="119" name="直線コネクタ 118"/>
        <xdr:cNvCxnSpPr/>
      </xdr:nvCxnSpPr>
      <xdr:spPr>
        <a:xfrm>
          <a:off x="4546600" y="1016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107963</xdr:rowOff>
    </xdr:from>
    <xdr:ext cx="690189" cy="259045"/>
    <xdr:sp macro="" textlink="">
      <xdr:nvSpPr>
        <xdr:cNvPr id="120" name="総務費最大値テキスト"/>
        <xdr:cNvSpPr txBox="1"/>
      </xdr:nvSpPr>
      <xdr:spPr>
        <a:xfrm>
          <a:off x="4686300" y="85090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1,360,171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161286</xdr:rowOff>
    </xdr:from>
    <xdr:to>
      <xdr:col>24</xdr:col>
      <xdr:colOff>152400</xdr:colOff>
      <xdr:row>50</xdr:row>
      <xdr:rowOff>161286</xdr:rowOff>
    </xdr:to>
    <xdr:cxnSp macro="">
      <xdr:nvCxnSpPr>
        <xdr:cNvPr id="121" name="直線コネクタ 120"/>
        <xdr:cNvCxnSpPr/>
      </xdr:nvCxnSpPr>
      <xdr:spPr>
        <a:xfrm>
          <a:off x="4546600" y="873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15608</xdr:rowOff>
    </xdr:from>
    <xdr:to>
      <xdr:col>24</xdr:col>
      <xdr:colOff>63500</xdr:colOff>
      <xdr:row>59</xdr:row>
      <xdr:rowOff>20304</xdr:rowOff>
    </xdr:to>
    <xdr:cxnSp macro="">
      <xdr:nvCxnSpPr>
        <xdr:cNvPr id="122" name="直線コネクタ 121"/>
        <xdr:cNvCxnSpPr/>
      </xdr:nvCxnSpPr>
      <xdr:spPr>
        <a:xfrm flipV="1">
          <a:off x="3797300" y="10131158"/>
          <a:ext cx="838200" cy="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88144</xdr:rowOff>
    </xdr:from>
    <xdr:ext cx="599010" cy="259045"/>
    <xdr:sp macro="" textlink="">
      <xdr:nvSpPr>
        <xdr:cNvPr id="123" name="総務費平均値テキスト"/>
        <xdr:cNvSpPr txBox="1"/>
      </xdr:nvSpPr>
      <xdr:spPr>
        <a:xfrm>
          <a:off x="4686300" y="98607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65267</xdr:rowOff>
    </xdr:from>
    <xdr:to>
      <xdr:col>24</xdr:col>
      <xdr:colOff>114300</xdr:colOff>
      <xdr:row>58</xdr:row>
      <xdr:rowOff>166867</xdr:rowOff>
    </xdr:to>
    <xdr:sp macro="" textlink="">
      <xdr:nvSpPr>
        <xdr:cNvPr id="124" name="フローチャート: 判断 123"/>
        <xdr:cNvSpPr/>
      </xdr:nvSpPr>
      <xdr:spPr>
        <a:xfrm>
          <a:off x="4584700" y="1000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20304</xdr:rowOff>
    </xdr:from>
    <xdr:to>
      <xdr:col>19</xdr:col>
      <xdr:colOff>177800</xdr:colOff>
      <xdr:row>59</xdr:row>
      <xdr:rowOff>27899</xdr:rowOff>
    </xdr:to>
    <xdr:cxnSp macro="">
      <xdr:nvCxnSpPr>
        <xdr:cNvPr id="125" name="直線コネクタ 124"/>
        <xdr:cNvCxnSpPr/>
      </xdr:nvCxnSpPr>
      <xdr:spPr>
        <a:xfrm flipV="1">
          <a:off x="2908300" y="10135854"/>
          <a:ext cx="889000" cy="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77832</xdr:rowOff>
    </xdr:from>
    <xdr:to>
      <xdr:col>20</xdr:col>
      <xdr:colOff>38100</xdr:colOff>
      <xdr:row>59</xdr:row>
      <xdr:rowOff>7982</xdr:rowOff>
    </xdr:to>
    <xdr:sp macro="" textlink="">
      <xdr:nvSpPr>
        <xdr:cNvPr id="126" name="フローチャート: 判断 125"/>
        <xdr:cNvSpPr/>
      </xdr:nvSpPr>
      <xdr:spPr>
        <a:xfrm>
          <a:off x="3746500" y="1002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24509</xdr:rowOff>
    </xdr:from>
    <xdr:ext cx="599010" cy="259045"/>
    <xdr:sp macro="" textlink="">
      <xdr:nvSpPr>
        <xdr:cNvPr id="127" name="テキスト ボックス 126"/>
        <xdr:cNvSpPr txBox="1"/>
      </xdr:nvSpPr>
      <xdr:spPr>
        <a:xfrm>
          <a:off x="3497795" y="979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27899</xdr:rowOff>
    </xdr:from>
    <xdr:to>
      <xdr:col>15</xdr:col>
      <xdr:colOff>50800</xdr:colOff>
      <xdr:row>59</xdr:row>
      <xdr:rowOff>30474</xdr:rowOff>
    </xdr:to>
    <xdr:cxnSp macro="">
      <xdr:nvCxnSpPr>
        <xdr:cNvPr id="128" name="直線コネクタ 127"/>
        <xdr:cNvCxnSpPr/>
      </xdr:nvCxnSpPr>
      <xdr:spPr>
        <a:xfrm flipV="1">
          <a:off x="2019300" y="10143449"/>
          <a:ext cx="889000" cy="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103191</xdr:rowOff>
    </xdr:from>
    <xdr:to>
      <xdr:col>15</xdr:col>
      <xdr:colOff>101600</xdr:colOff>
      <xdr:row>59</xdr:row>
      <xdr:rowOff>33341</xdr:rowOff>
    </xdr:to>
    <xdr:sp macro="" textlink="">
      <xdr:nvSpPr>
        <xdr:cNvPr id="129" name="フローチャート: 判断 128"/>
        <xdr:cNvSpPr/>
      </xdr:nvSpPr>
      <xdr:spPr>
        <a:xfrm>
          <a:off x="2857500" y="1004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49868</xdr:rowOff>
    </xdr:from>
    <xdr:ext cx="599010" cy="259045"/>
    <xdr:sp macro="" textlink="">
      <xdr:nvSpPr>
        <xdr:cNvPr id="130" name="テキスト ボックス 129"/>
        <xdr:cNvSpPr txBox="1"/>
      </xdr:nvSpPr>
      <xdr:spPr>
        <a:xfrm>
          <a:off x="2608795" y="9822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148789</xdr:rowOff>
    </xdr:from>
    <xdr:to>
      <xdr:col>10</xdr:col>
      <xdr:colOff>114300</xdr:colOff>
      <xdr:row>59</xdr:row>
      <xdr:rowOff>30474</xdr:rowOff>
    </xdr:to>
    <xdr:cxnSp macro="">
      <xdr:nvCxnSpPr>
        <xdr:cNvPr id="131" name="直線コネクタ 130"/>
        <xdr:cNvCxnSpPr/>
      </xdr:nvCxnSpPr>
      <xdr:spPr>
        <a:xfrm>
          <a:off x="1130300" y="10092889"/>
          <a:ext cx="889000" cy="5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98492</xdr:rowOff>
    </xdr:from>
    <xdr:to>
      <xdr:col>10</xdr:col>
      <xdr:colOff>165100</xdr:colOff>
      <xdr:row>59</xdr:row>
      <xdr:rowOff>28642</xdr:rowOff>
    </xdr:to>
    <xdr:sp macro="" textlink="">
      <xdr:nvSpPr>
        <xdr:cNvPr id="132" name="フローチャート: 判断 131"/>
        <xdr:cNvSpPr/>
      </xdr:nvSpPr>
      <xdr:spPr>
        <a:xfrm>
          <a:off x="1968500" y="1004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45169</xdr:rowOff>
    </xdr:from>
    <xdr:ext cx="599010" cy="259045"/>
    <xdr:sp macro="" textlink="">
      <xdr:nvSpPr>
        <xdr:cNvPr id="133" name="テキスト ボックス 132"/>
        <xdr:cNvSpPr txBox="1"/>
      </xdr:nvSpPr>
      <xdr:spPr>
        <a:xfrm>
          <a:off x="1719795" y="981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95832</xdr:rowOff>
    </xdr:from>
    <xdr:to>
      <xdr:col>6</xdr:col>
      <xdr:colOff>38100</xdr:colOff>
      <xdr:row>59</xdr:row>
      <xdr:rowOff>25982</xdr:rowOff>
    </xdr:to>
    <xdr:sp macro="" textlink="">
      <xdr:nvSpPr>
        <xdr:cNvPr id="134" name="フローチャート: 判断 133"/>
        <xdr:cNvSpPr/>
      </xdr:nvSpPr>
      <xdr:spPr>
        <a:xfrm>
          <a:off x="1079500" y="100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42509</xdr:rowOff>
    </xdr:from>
    <xdr:ext cx="599010" cy="259045"/>
    <xdr:sp macro="" textlink="">
      <xdr:nvSpPr>
        <xdr:cNvPr id="135" name="テキスト ボックス 134"/>
        <xdr:cNvSpPr txBox="1"/>
      </xdr:nvSpPr>
      <xdr:spPr>
        <a:xfrm>
          <a:off x="830795" y="9815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136258</xdr:rowOff>
    </xdr:from>
    <xdr:to>
      <xdr:col>24</xdr:col>
      <xdr:colOff>114300</xdr:colOff>
      <xdr:row>59</xdr:row>
      <xdr:rowOff>66408</xdr:rowOff>
    </xdr:to>
    <xdr:sp macro="" textlink="">
      <xdr:nvSpPr>
        <xdr:cNvPr id="141" name="楕円 140"/>
        <xdr:cNvSpPr/>
      </xdr:nvSpPr>
      <xdr:spPr>
        <a:xfrm>
          <a:off x="4584700" y="1008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51185</xdr:rowOff>
    </xdr:from>
    <xdr:ext cx="534377" cy="259045"/>
    <xdr:sp macro="" textlink="">
      <xdr:nvSpPr>
        <xdr:cNvPr id="142" name="総務費該当値テキスト"/>
        <xdr:cNvSpPr txBox="1"/>
      </xdr:nvSpPr>
      <xdr:spPr>
        <a:xfrm>
          <a:off x="4686300" y="999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140954</xdr:rowOff>
    </xdr:from>
    <xdr:to>
      <xdr:col>20</xdr:col>
      <xdr:colOff>38100</xdr:colOff>
      <xdr:row>59</xdr:row>
      <xdr:rowOff>71104</xdr:rowOff>
    </xdr:to>
    <xdr:sp macro="" textlink="">
      <xdr:nvSpPr>
        <xdr:cNvPr id="143" name="楕円 142"/>
        <xdr:cNvSpPr/>
      </xdr:nvSpPr>
      <xdr:spPr>
        <a:xfrm>
          <a:off x="3746500" y="1008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62231</xdr:rowOff>
    </xdr:from>
    <xdr:ext cx="534377" cy="259045"/>
    <xdr:sp macro="" textlink="">
      <xdr:nvSpPr>
        <xdr:cNvPr id="144" name="テキスト ボックス 143"/>
        <xdr:cNvSpPr txBox="1"/>
      </xdr:nvSpPr>
      <xdr:spPr>
        <a:xfrm>
          <a:off x="3530111" y="1017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148549</xdr:rowOff>
    </xdr:from>
    <xdr:to>
      <xdr:col>15</xdr:col>
      <xdr:colOff>101600</xdr:colOff>
      <xdr:row>59</xdr:row>
      <xdr:rowOff>78699</xdr:rowOff>
    </xdr:to>
    <xdr:sp macro="" textlink="">
      <xdr:nvSpPr>
        <xdr:cNvPr id="145" name="楕円 144"/>
        <xdr:cNvSpPr/>
      </xdr:nvSpPr>
      <xdr:spPr>
        <a:xfrm>
          <a:off x="2857500" y="1009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69826</xdr:rowOff>
    </xdr:from>
    <xdr:ext cx="534377" cy="259045"/>
    <xdr:sp macro="" textlink="">
      <xdr:nvSpPr>
        <xdr:cNvPr id="146" name="テキスト ボックス 145"/>
        <xdr:cNvSpPr txBox="1"/>
      </xdr:nvSpPr>
      <xdr:spPr>
        <a:xfrm>
          <a:off x="2641111" y="1018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151124</xdr:rowOff>
    </xdr:from>
    <xdr:to>
      <xdr:col>10</xdr:col>
      <xdr:colOff>165100</xdr:colOff>
      <xdr:row>59</xdr:row>
      <xdr:rowOff>81274</xdr:rowOff>
    </xdr:to>
    <xdr:sp macro="" textlink="">
      <xdr:nvSpPr>
        <xdr:cNvPr id="147" name="楕円 146"/>
        <xdr:cNvSpPr/>
      </xdr:nvSpPr>
      <xdr:spPr>
        <a:xfrm>
          <a:off x="1968500" y="100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72401</xdr:rowOff>
    </xdr:from>
    <xdr:ext cx="534377" cy="259045"/>
    <xdr:sp macro="" textlink="">
      <xdr:nvSpPr>
        <xdr:cNvPr id="148" name="テキスト ボックス 147"/>
        <xdr:cNvSpPr txBox="1"/>
      </xdr:nvSpPr>
      <xdr:spPr>
        <a:xfrm>
          <a:off x="1752111" y="1018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97989</xdr:rowOff>
    </xdr:from>
    <xdr:to>
      <xdr:col>6</xdr:col>
      <xdr:colOff>38100</xdr:colOff>
      <xdr:row>59</xdr:row>
      <xdr:rowOff>28139</xdr:rowOff>
    </xdr:to>
    <xdr:sp macro="" textlink="">
      <xdr:nvSpPr>
        <xdr:cNvPr id="149" name="楕円 148"/>
        <xdr:cNvSpPr/>
      </xdr:nvSpPr>
      <xdr:spPr>
        <a:xfrm>
          <a:off x="1079500" y="1004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19266</xdr:rowOff>
    </xdr:from>
    <xdr:ext cx="599010" cy="259045"/>
    <xdr:sp macro="" textlink="">
      <xdr:nvSpPr>
        <xdr:cNvPr id="150" name="テキスト ボックス 149"/>
        <xdr:cNvSpPr txBox="1"/>
      </xdr:nvSpPr>
      <xdr:spPr>
        <a:xfrm>
          <a:off x="830795" y="10134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99786</xdr:rowOff>
    </xdr:from>
    <xdr:to>
      <xdr:col>24</xdr:col>
      <xdr:colOff>62865</xdr:colOff>
      <xdr:row>79</xdr:row>
      <xdr:rowOff>28639</xdr:rowOff>
    </xdr:to>
    <xdr:cxnSp macro="">
      <xdr:nvCxnSpPr>
        <xdr:cNvPr id="175" name="直線コネクタ 174"/>
        <xdr:cNvCxnSpPr/>
      </xdr:nvCxnSpPr>
      <xdr:spPr>
        <a:xfrm flipV="1">
          <a:off x="4633595" y="12272736"/>
          <a:ext cx="1270" cy="130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32466</xdr:rowOff>
    </xdr:from>
    <xdr:ext cx="599010" cy="259045"/>
    <xdr:sp macro="" textlink="">
      <xdr:nvSpPr>
        <xdr:cNvPr id="176" name="民生費最小値テキスト"/>
        <xdr:cNvSpPr txBox="1"/>
      </xdr:nvSpPr>
      <xdr:spPr>
        <a:xfrm>
          <a:off x="4686300" y="1357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28639</xdr:rowOff>
    </xdr:from>
    <xdr:to>
      <xdr:col>24</xdr:col>
      <xdr:colOff>152400</xdr:colOff>
      <xdr:row>79</xdr:row>
      <xdr:rowOff>28639</xdr:rowOff>
    </xdr:to>
    <xdr:cxnSp macro="">
      <xdr:nvCxnSpPr>
        <xdr:cNvPr id="177" name="直線コネクタ 176"/>
        <xdr:cNvCxnSpPr/>
      </xdr:nvCxnSpPr>
      <xdr:spPr>
        <a:xfrm>
          <a:off x="4546600" y="13573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46463</xdr:rowOff>
    </xdr:from>
    <xdr:ext cx="599010" cy="259045"/>
    <xdr:sp macro="" textlink="">
      <xdr:nvSpPr>
        <xdr:cNvPr id="178" name="民生費最大値テキスト"/>
        <xdr:cNvSpPr txBox="1"/>
      </xdr:nvSpPr>
      <xdr:spPr>
        <a:xfrm>
          <a:off x="4686300" y="1204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272,738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99786</xdr:rowOff>
    </xdr:from>
    <xdr:to>
      <xdr:col>24</xdr:col>
      <xdr:colOff>152400</xdr:colOff>
      <xdr:row>71</xdr:row>
      <xdr:rowOff>99786</xdr:rowOff>
    </xdr:to>
    <xdr:cxnSp macro="">
      <xdr:nvCxnSpPr>
        <xdr:cNvPr id="179" name="直線コネクタ 178"/>
        <xdr:cNvCxnSpPr/>
      </xdr:nvCxnSpPr>
      <xdr:spPr>
        <a:xfrm>
          <a:off x="4546600" y="12272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136027</xdr:rowOff>
    </xdr:from>
    <xdr:to>
      <xdr:col>24</xdr:col>
      <xdr:colOff>63500</xdr:colOff>
      <xdr:row>77</xdr:row>
      <xdr:rowOff>80074</xdr:rowOff>
    </xdr:to>
    <xdr:cxnSp macro="">
      <xdr:nvCxnSpPr>
        <xdr:cNvPr id="180" name="直線コネクタ 179"/>
        <xdr:cNvCxnSpPr/>
      </xdr:nvCxnSpPr>
      <xdr:spPr>
        <a:xfrm>
          <a:off x="3797300" y="13166227"/>
          <a:ext cx="838200" cy="11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3184</xdr:rowOff>
    </xdr:from>
    <xdr:ext cx="599010" cy="259045"/>
    <xdr:sp macro="" textlink="">
      <xdr:nvSpPr>
        <xdr:cNvPr id="181" name="民生費平均値テキスト"/>
        <xdr:cNvSpPr txBox="1"/>
      </xdr:nvSpPr>
      <xdr:spPr>
        <a:xfrm>
          <a:off x="4686300" y="1286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151757</xdr:rowOff>
    </xdr:from>
    <xdr:to>
      <xdr:col>24</xdr:col>
      <xdr:colOff>114300</xdr:colOff>
      <xdr:row>76</xdr:row>
      <xdr:rowOff>81907</xdr:rowOff>
    </xdr:to>
    <xdr:sp macro="" textlink="">
      <xdr:nvSpPr>
        <xdr:cNvPr id="182" name="フローチャート: 判断 181"/>
        <xdr:cNvSpPr/>
      </xdr:nvSpPr>
      <xdr:spPr>
        <a:xfrm>
          <a:off x="45847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136027</xdr:rowOff>
    </xdr:from>
    <xdr:to>
      <xdr:col>19</xdr:col>
      <xdr:colOff>177800</xdr:colOff>
      <xdr:row>77</xdr:row>
      <xdr:rowOff>60361</xdr:rowOff>
    </xdr:to>
    <xdr:cxnSp macro="">
      <xdr:nvCxnSpPr>
        <xdr:cNvPr id="183" name="直線コネクタ 182"/>
        <xdr:cNvCxnSpPr/>
      </xdr:nvCxnSpPr>
      <xdr:spPr>
        <a:xfrm flipV="1">
          <a:off x="2908300" y="13166227"/>
          <a:ext cx="889000" cy="9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116614</xdr:rowOff>
    </xdr:from>
    <xdr:to>
      <xdr:col>20</xdr:col>
      <xdr:colOff>38100</xdr:colOff>
      <xdr:row>76</xdr:row>
      <xdr:rowOff>46763</xdr:rowOff>
    </xdr:to>
    <xdr:sp macro="" textlink="">
      <xdr:nvSpPr>
        <xdr:cNvPr id="184" name="フローチャート: 判断 183"/>
        <xdr:cNvSpPr/>
      </xdr:nvSpPr>
      <xdr:spPr>
        <a:xfrm>
          <a:off x="3746500" y="129753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63291</xdr:rowOff>
    </xdr:from>
    <xdr:ext cx="599010" cy="259045"/>
    <xdr:sp macro="" textlink="">
      <xdr:nvSpPr>
        <xdr:cNvPr id="185" name="テキスト ボックス 184"/>
        <xdr:cNvSpPr txBox="1"/>
      </xdr:nvSpPr>
      <xdr:spPr>
        <a:xfrm>
          <a:off x="3497795" y="1275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60361</xdr:rowOff>
    </xdr:from>
    <xdr:to>
      <xdr:col>15</xdr:col>
      <xdr:colOff>50800</xdr:colOff>
      <xdr:row>77</xdr:row>
      <xdr:rowOff>79625</xdr:rowOff>
    </xdr:to>
    <xdr:cxnSp macro="">
      <xdr:nvCxnSpPr>
        <xdr:cNvPr id="186" name="直線コネクタ 185"/>
        <xdr:cNvCxnSpPr/>
      </xdr:nvCxnSpPr>
      <xdr:spPr>
        <a:xfrm flipV="1">
          <a:off x="2019300" y="13262011"/>
          <a:ext cx="889000" cy="1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93639</xdr:rowOff>
    </xdr:from>
    <xdr:to>
      <xdr:col>15</xdr:col>
      <xdr:colOff>101600</xdr:colOff>
      <xdr:row>77</xdr:row>
      <xdr:rowOff>23789</xdr:rowOff>
    </xdr:to>
    <xdr:sp macro="" textlink="">
      <xdr:nvSpPr>
        <xdr:cNvPr id="187" name="フローチャート: 判断 186"/>
        <xdr:cNvSpPr/>
      </xdr:nvSpPr>
      <xdr:spPr>
        <a:xfrm>
          <a:off x="2857500" y="131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40317</xdr:rowOff>
    </xdr:from>
    <xdr:ext cx="599010" cy="259045"/>
    <xdr:sp macro="" textlink="">
      <xdr:nvSpPr>
        <xdr:cNvPr id="188" name="テキスト ボックス 187"/>
        <xdr:cNvSpPr txBox="1"/>
      </xdr:nvSpPr>
      <xdr:spPr>
        <a:xfrm>
          <a:off x="2608795" y="1289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79625</xdr:rowOff>
    </xdr:from>
    <xdr:to>
      <xdr:col>10</xdr:col>
      <xdr:colOff>114300</xdr:colOff>
      <xdr:row>77</xdr:row>
      <xdr:rowOff>137049</xdr:rowOff>
    </xdr:to>
    <xdr:cxnSp macro="">
      <xdr:nvCxnSpPr>
        <xdr:cNvPr id="189" name="直線コネクタ 188"/>
        <xdr:cNvCxnSpPr/>
      </xdr:nvCxnSpPr>
      <xdr:spPr>
        <a:xfrm flipV="1">
          <a:off x="1130300" y="13281275"/>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54221</xdr:rowOff>
    </xdr:from>
    <xdr:to>
      <xdr:col>10</xdr:col>
      <xdr:colOff>165100</xdr:colOff>
      <xdr:row>76</xdr:row>
      <xdr:rowOff>155821</xdr:rowOff>
    </xdr:to>
    <xdr:sp macro="" textlink="">
      <xdr:nvSpPr>
        <xdr:cNvPr id="190" name="フローチャート: 判断 189"/>
        <xdr:cNvSpPr/>
      </xdr:nvSpPr>
      <xdr:spPr>
        <a:xfrm>
          <a:off x="1968500" y="1308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898</xdr:rowOff>
    </xdr:from>
    <xdr:ext cx="599010" cy="259045"/>
    <xdr:sp macro="" textlink="">
      <xdr:nvSpPr>
        <xdr:cNvPr id="191" name="テキスト ボックス 190"/>
        <xdr:cNvSpPr txBox="1"/>
      </xdr:nvSpPr>
      <xdr:spPr>
        <a:xfrm>
          <a:off x="1719795" y="1285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157457</xdr:rowOff>
    </xdr:from>
    <xdr:to>
      <xdr:col>6</xdr:col>
      <xdr:colOff>38100</xdr:colOff>
      <xdr:row>77</xdr:row>
      <xdr:rowOff>87607</xdr:rowOff>
    </xdr:to>
    <xdr:sp macro="" textlink="">
      <xdr:nvSpPr>
        <xdr:cNvPr id="192" name="フローチャート: 判断 191"/>
        <xdr:cNvSpPr/>
      </xdr:nvSpPr>
      <xdr:spPr>
        <a:xfrm>
          <a:off x="1079500" y="13187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104134</xdr:rowOff>
    </xdr:from>
    <xdr:ext cx="599010" cy="259045"/>
    <xdr:sp macro="" textlink="">
      <xdr:nvSpPr>
        <xdr:cNvPr id="193" name="テキスト ボックス 192"/>
        <xdr:cNvSpPr txBox="1"/>
      </xdr:nvSpPr>
      <xdr:spPr>
        <a:xfrm>
          <a:off x="830795" y="1296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29274</xdr:rowOff>
    </xdr:from>
    <xdr:to>
      <xdr:col>24</xdr:col>
      <xdr:colOff>114300</xdr:colOff>
      <xdr:row>77</xdr:row>
      <xdr:rowOff>130874</xdr:rowOff>
    </xdr:to>
    <xdr:sp macro="" textlink="">
      <xdr:nvSpPr>
        <xdr:cNvPr id="199" name="楕円 198"/>
        <xdr:cNvSpPr/>
      </xdr:nvSpPr>
      <xdr:spPr>
        <a:xfrm>
          <a:off x="4584700" y="1323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7701</xdr:rowOff>
    </xdr:from>
    <xdr:ext cx="599010" cy="259045"/>
    <xdr:sp macro="" textlink="">
      <xdr:nvSpPr>
        <xdr:cNvPr id="200" name="民生費該当値テキスト"/>
        <xdr:cNvSpPr txBox="1"/>
      </xdr:nvSpPr>
      <xdr:spPr>
        <a:xfrm>
          <a:off x="4686300" y="13209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85227</xdr:rowOff>
    </xdr:from>
    <xdr:to>
      <xdr:col>20</xdr:col>
      <xdr:colOff>38100</xdr:colOff>
      <xdr:row>77</xdr:row>
      <xdr:rowOff>15377</xdr:rowOff>
    </xdr:to>
    <xdr:sp macro="" textlink="">
      <xdr:nvSpPr>
        <xdr:cNvPr id="201" name="楕円 200"/>
        <xdr:cNvSpPr/>
      </xdr:nvSpPr>
      <xdr:spPr>
        <a:xfrm>
          <a:off x="3746500" y="1311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6504</xdr:rowOff>
    </xdr:from>
    <xdr:ext cx="599010" cy="259045"/>
    <xdr:sp macro="" textlink="">
      <xdr:nvSpPr>
        <xdr:cNvPr id="202" name="テキスト ボックス 201"/>
        <xdr:cNvSpPr txBox="1"/>
      </xdr:nvSpPr>
      <xdr:spPr>
        <a:xfrm>
          <a:off x="3497795" y="1320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9561</xdr:rowOff>
    </xdr:from>
    <xdr:to>
      <xdr:col>15</xdr:col>
      <xdr:colOff>101600</xdr:colOff>
      <xdr:row>77</xdr:row>
      <xdr:rowOff>111161</xdr:rowOff>
    </xdr:to>
    <xdr:sp macro="" textlink="">
      <xdr:nvSpPr>
        <xdr:cNvPr id="203" name="楕円 202"/>
        <xdr:cNvSpPr/>
      </xdr:nvSpPr>
      <xdr:spPr>
        <a:xfrm>
          <a:off x="2857500" y="1321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102288</xdr:rowOff>
    </xdr:from>
    <xdr:ext cx="599010" cy="259045"/>
    <xdr:sp macro="" textlink="">
      <xdr:nvSpPr>
        <xdr:cNvPr id="204" name="テキスト ボックス 203"/>
        <xdr:cNvSpPr txBox="1"/>
      </xdr:nvSpPr>
      <xdr:spPr>
        <a:xfrm>
          <a:off x="2608795" y="133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28825</xdr:rowOff>
    </xdr:from>
    <xdr:to>
      <xdr:col>10</xdr:col>
      <xdr:colOff>165100</xdr:colOff>
      <xdr:row>77</xdr:row>
      <xdr:rowOff>130425</xdr:rowOff>
    </xdr:to>
    <xdr:sp macro="" textlink="">
      <xdr:nvSpPr>
        <xdr:cNvPr id="205" name="楕円 204"/>
        <xdr:cNvSpPr/>
      </xdr:nvSpPr>
      <xdr:spPr>
        <a:xfrm>
          <a:off x="1968500" y="1323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121552</xdr:rowOff>
    </xdr:from>
    <xdr:ext cx="599010" cy="259045"/>
    <xdr:sp macro="" textlink="">
      <xdr:nvSpPr>
        <xdr:cNvPr id="206" name="テキスト ボックス 205"/>
        <xdr:cNvSpPr txBox="1"/>
      </xdr:nvSpPr>
      <xdr:spPr>
        <a:xfrm>
          <a:off x="1719795" y="1332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86249</xdr:rowOff>
    </xdr:from>
    <xdr:to>
      <xdr:col>6</xdr:col>
      <xdr:colOff>38100</xdr:colOff>
      <xdr:row>78</xdr:row>
      <xdr:rowOff>16399</xdr:rowOff>
    </xdr:to>
    <xdr:sp macro="" textlink="">
      <xdr:nvSpPr>
        <xdr:cNvPr id="207" name="楕円 206"/>
        <xdr:cNvSpPr/>
      </xdr:nvSpPr>
      <xdr:spPr>
        <a:xfrm>
          <a:off x="1079500" y="1328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7526</xdr:rowOff>
    </xdr:from>
    <xdr:ext cx="599010" cy="259045"/>
    <xdr:sp macro="" textlink="">
      <xdr:nvSpPr>
        <xdr:cNvPr id="208" name="テキスト ボックス 207"/>
        <xdr:cNvSpPr txBox="1"/>
      </xdr:nvSpPr>
      <xdr:spPr>
        <a:xfrm>
          <a:off x="830795" y="1338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136779</xdr:rowOff>
    </xdr:from>
    <xdr:to>
      <xdr:col>24</xdr:col>
      <xdr:colOff>62865</xdr:colOff>
      <xdr:row>98</xdr:row>
      <xdr:rowOff>58620</xdr:rowOff>
    </xdr:to>
    <xdr:cxnSp macro="">
      <xdr:nvCxnSpPr>
        <xdr:cNvPr id="230" name="直線コネクタ 229"/>
        <xdr:cNvCxnSpPr/>
      </xdr:nvCxnSpPr>
      <xdr:spPr>
        <a:xfrm flipV="1">
          <a:off x="4633595" y="15567279"/>
          <a:ext cx="1270" cy="129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62447</xdr:rowOff>
    </xdr:from>
    <xdr:ext cx="534377" cy="259045"/>
    <xdr:sp macro="" textlink="">
      <xdr:nvSpPr>
        <xdr:cNvPr id="231" name="衛生費最小値テキスト"/>
        <xdr:cNvSpPr txBox="1"/>
      </xdr:nvSpPr>
      <xdr:spPr>
        <a:xfrm>
          <a:off x="4686300" y="1686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58620</xdr:rowOff>
    </xdr:from>
    <xdr:to>
      <xdr:col>24</xdr:col>
      <xdr:colOff>152400</xdr:colOff>
      <xdr:row>98</xdr:row>
      <xdr:rowOff>58620</xdr:rowOff>
    </xdr:to>
    <xdr:cxnSp macro="">
      <xdr:nvCxnSpPr>
        <xdr:cNvPr id="232" name="直線コネクタ 231"/>
        <xdr:cNvCxnSpPr/>
      </xdr:nvCxnSpPr>
      <xdr:spPr>
        <a:xfrm>
          <a:off x="4546600" y="1686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83456</xdr:rowOff>
    </xdr:from>
    <xdr:ext cx="599010" cy="259045"/>
    <xdr:sp macro="" textlink="">
      <xdr:nvSpPr>
        <xdr:cNvPr id="233" name="衛生費最大値テキスト"/>
        <xdr:cNvSpPr txBox="1"/>
      </xdr:nvSpPr>
      <xdr:spPr>
        <a:xfrm>
          <a:off x="4686300" y="153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136779</xdr:rowOff>
    </xdr:from>
    <xdr:to>
      <xdr:col>24</xdr:col>
      <xdr:colOff>152400</xdr:colOff>
      <xdr:row>90</xdr:row>
      <xdr:rowOff>136779</xdr:rowOff>
    </xdr:to>
    <xdr:cxnSp macro="">
      <xdr:nvCxnSpPr>
        <xdr:cNvPr id="234" name="直線コネクタ 233"/>
        <xdr:cNvCxnSpPr/>
      </xdr:nvCxnSpPr>
      <xdr:spPr>
        <a:xfrm>
          <a:off x="4546600" y="155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36985</xdr:rowOff>
    </xdr:from>
    <xdr:to>
      <xdr:col>24</xdr:col>
      <xdr:colOff>63500</xdr:colOff>
      <xdr:row>96</xdr:row>
      <xdr:rowOff>45659</xdr:rowOff>
    </xdr:to>
    <xdr:cxnSp macro="">
      <xdr:nvCxnSpPr>
        <xdr:cNvPr id="235" name="直線コネクタ 234"/>
        <xdr:cNvCxnSpPr/>
      </xdr:nvCxnSpPr>
      <xdr:spPr>
        <a:xfrm flipV="1">
          <a:off x="3797300" y="16496185"/>
          <a:ext cx="8382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94018</xdr:rowOff>
    </xdr:from>
    <xdr:ext cx="534377" cy="259045"/>
    <xdr:sp macro="" textlink="">
      <xdr:nvSpPr>
        <xdr:cNvPr id="236" name="衛生費平均値テキスト"/>
        <xdr:cNvSpPr txBox="1"/>
      </xdr:nvSpPr>
      <xdr:spPr>
        <a:xfrm>
          <a:off x="4686300" y="165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115591</xdr:rowOff>
    </xdr:from>
    <xdr:to>
      <xdr:col>24</xdr:col>
      <xdr:colOff>114300</xdr:colOff>
      <xdr:row>97</xdr:row>
      <xdr:rowOff>45741</xdr:rowOff>
    </xdr:to>
    <xdr:sp macro="" textlink="">
      <xdr:nvSpPr>
        <xdr:cNvPr id="237" name="フローチャート: 判断 236"/>
        <xdr:cNvSpPr/>
      </xdr:nvSpPr>
      <xdr:spPr>
        <a:xfrm>
          <a:off x="45847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25998</xdr:rowOff>
    </xdr:from>
    <xdr:to>
      <xdr:col>19</xdr:col>
      <xdr:colOff>177800</xdr:colOff>
      <xdr:row>96</xdr:row>
      <xdr:rowOff>45659</xdr:rowOff>
    </xdr:to>
    <xdr:cxnSp macro="">
      <xdr:nvCxnSpPr>
        <xdr:cNvPr id="238" name="直線コネクタ 237"/>
        <xdr:cNvCxnSpPr/>
      </xdr:nvCxnSpPr>
      <xdr:spPr>
        <a:xfrm>
          <a:off x="2908300" y="16485198"/>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156310</xdr:rowOff>
    </xdr:from>
    <xdr:to>
      <xdr:col>20</xdr:col>
      <xdr:colOff>38100</xdr:colOff>
      <xdr:row>97</xdr:row>
      <xdr:rowOff>86460</xdr:rowOff>
    </xdr:to>
    <xdr:sp macro="" textlink="">
      <xdr:nvSpPr>
        <xdr:cNvPr id="239" name="フローチャート: 判断 238"/>
        <xdr:cNvSpPr/>
      </xdr:nvSpPr>
      <xdr:spPr>
        <a:xfrm>
          <a:off x="3746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77587</xdr:rowOff>
    </xdr:from>
    <xdr:ext cx="534377" cy="259045"/>
    <xdr:sp macro="" textlink="">
      <xdr:nvSpPr>
        <xdr:cNvPr id="240" name="テキスト ボックス 239"/>
        <xdr:cNvSpPr txBox="1"/>
      </xdr:nvSpPr>
      <xdr:spPr>
        <a:xfrm>
          <a:off x="3530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24267</xdr:rowOff>
    </xdr:from>
    <xdr:to>
      <xdr:col>15</xdr:col>
      <xdr:colOff>50800</xdr:colOff>
      <xdr:row>96</xdr:row>
      <xdr:rowOff>25998</xdr:rowOff>
    </xdr:to>
    <xdr:cxnSp macro="">
      <xdr:nvCxnSpPr>
        <xdr:cNvPr id="241" name="直線コネクタ 240"/>
        <xdr:cNvCxnSpPr/>
      </xdr:nvCxnSpPr>
      <xdr:spPr>
        <a:xfrm>
          <a:off x="2019300" y="16483467"/>
          <a:ext cx="889000" cy="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169952</xdr:rowOff>
    </xdr:from>
    <xdr:to>
      <xdr:col>15</xdr:col>
      <xdr:colOff>101600</xdr:colOff>
      <xdr:row>97</xdr:row>
      <xdr:rowOff>100102</xdr:rowOff>
    </xdr:to>
    <xdr:sp macro="" textlink="">
      <xdr:nvSpPr>
        <xdr:cNvPr id="242" name="フローチャート: 判断 241"/>
        <xdr:cNvSpPr/>
      </xdr:nvSpPr>
      <xdr:spPr>
        <a:xfrm>
          <a:off x="2857500" y="1662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91229</xdr:rowOff>
    </xdr:from>
    <xdr:ext cx="534377" cy="259045"/>
    <xdr:sp macro="" textlink="">
      <xdr:nvSpPr>
        <xdr:cNvPr id="243" name="テキスト ボックス 242"/>
        <xdr:cNvSpPr txBox="1"/>
      </xdr:nvSpPr>
      <xdr:spPr>
        <a:xfrm>
          <a:off x="2641111" y="167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24267</xdr:rowOff>
    </xdr:from>
    <xdr:to>
      <xdr:col>10</xdr:col>
      <xdr:colOff>114300</xdr:colOff>
      <xdr:row>96</xdr:row>
      <xdr:rowOff>72766</xdr:rowOff>
    </xdr:to>
    <xdr:cxnSp macro="">
      <xdr:nvCxnSpPr>
        <xdr:cNvPr id="244" name="直線コネクタ 243"/>
        <xdr:cNvCxnSpPr/>
      </xdr:nvCxnSpPr>
      <xdr:spPr>
        <a:xfrm flipV="1">
          <a:off x="1130300" y="16483467"/>
          <a:ext cx="889000" cy="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154595</xdr:rowOff>
    </xdr:from>
    <xdr:to>
      <xdr:col>10</xdr:col>
      <xdr:colOff>165100</xdr:colOff>
      <xdr:row>97</xdr:row>
      <xdr:rowOff>84745</xdr:rowOff>
    </xdr:to>
    <xdr:sp macro="" textlink="">
      <xdr:nvSpPr>
        <xdr:cNvPr id="245" name="フローチャート: 判断 244"/>
        <xdr:cNvSpPr/>
      </xdr:nvSpPr>
      <xdr:spPr>
        <a:xfrm>
          <a:off x="1968500" y="1661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75872</xdr:rowOff>
    </xdr:from>
    <xdr:ext cx="534377" cy="259045"/>
    <xdr:sp macro="" textlink="">
      <xdr:nvSpPr>
        <xdr:cNvPr id="246" name="テキスト ボックス 245"/>
        <xdr:cNvSpPr txBox="1"/>
      </xdr:nvSpPr>
      <xdr:spPr>
        <a:xfrm>
          <a:off x="1752111" y="167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155820</xdr:rowOff>
    </xdr:from>
    <xdr:to>
      <xdr:col>6</xdr:col>
      <xdr:colOff>38100</xdr:colOff>
      <xdr:row>97</xdr:row>
      <xdr:rowOff>85970</xdr:rowOff>
    </xdr:to>
    <xdr:sp macro="" textlink="">
      <xdr:nvSpPr>
        <xdr:cNvPr id="247" name="フローチャート: 判断 246"/>
        <xdr:cNvSpPr/>
      </xdr:nvSpPr>
      <xdr:spPr>
        <a:xfrm>
          <a:off x="1079500" y="1661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77097</xdr:rowOff>
    </xdr:from>
    <xdr:ext cx="534377" cy="259045"/>
    <xdr:sp macro="" textlink="">
      <xdr:nvSpPr>
        <xdr:cNvPr id="248" name="テキスト ボックス 247"/>
        <xdr:cNvSpPr txBox="1"/>
      </xdr:nvSpPr>
      <xdr:spPr>
        <a:xfrm>
          <a:off x="863111" y="1670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157635</xdr:rowOff>
    </xdr:from>
    <xdr:to>
      <xdr:col>24</xdr:col>
      <xdr:colOff>114300</xdr:colOff>
      <xdr:row>96</xdr:row>
      <xdr:rowOff>87785</xdr:rowOff>
    </xdr:to>
    <xdr:sp macro="" textlink="">
      <xdr:nvSpPr>
        <xdr:cNvPr id="254" name="楕円 253"/>
        <xdr:cNvSpPr/>
      </xdr:nvSpPr>
      <xdr:spPr>
        <a:xfrm>
          <a:off x="4584700" y="164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9062</xdr:rowOff>
    </xdr:from>
    <xdr:ext cx="534377" cy="259045"/>
    <xdr:sp macro="" textlink="">
      <xdr:nvSpPr>
        <xdr:cNvPr id="255" name="衛生費該当値テキスト"/>
        <xdr:cNvSpPr txBox="1"/>
      </xdr:nvSpPr>
      <xdr:spPr>
        <a:xfrm>
          <a:off x="4686300" y="1629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166309</xdr:rowOff>
    </xdr:from>
    <xdr:to>
      <xdr:col>20</xdr:col>
      <xdr:colOff>38100</xdr:colOff>
      <xdr:row>96</xdr:row>
      <xdr:rowOff>96459</xdr:rowOff>
    </xdr:to>
    <xdr:sp macro="" textlink="">
      <xdr:nvSpPr>
        <xdr:cNvPr id="256" name="楕円 255"/>
        <xdr:cNvSpPr/>
      </xdr:nvSpPr>
      <xdr:spPr>
        <a:xfrm>
          <a:off x="3746500" y="164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112986</xdr:rowOff>
    </xdr:from>
    <xdr:ext cx="534377" cy="259045"/>
    <xdr:sp macro="" textlink="">
      <xdr:nvSpPr>
        <xdr:cNvPr id="257" name="テキスト ボックス 256"/>
        <xdr:cNvSpPr txBox="1"/>
      </xdr:nvSpPr>
      <xdr:spPr>
        <a:xfrm>
          <a:off x="3530111" y="162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146648</xdr:rowOff>
    </xdr:from>
    <xdr:to>
      <xdr:col>15</xdr:col>
      <xdr:colOff>101600</xdr:colOff>
      <xdr:row>96</xdr:row>
      <xdr:rowOff>76798</xdr:rowOff>
    </xdr:to>
    <xdr:sp macro="" textlink="">
      <xdr:nvSpPr>
        <xdr:cNvPr id="258" name="楕円 257"/>
        <xdr:cNvSpPr/>
      </xdr:nvSpPr>
      <xdr:spPr>
        <a:xfrm>
          <a:off x="2857500" y="1643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93325</xdr:rowOff>
    </xdr:from>
    <xdr:ext cx="534377" cy="259045"/>
    <xdr:sp macro="" textlink="">
      <xdr:nvSpPr>
        <xdr:cNvPr id="259" name="テキスト ボックス 258"/>
        <xdr:cNvSpPr txBox="1"/>
      </xdr:nvSpPr>
      <xdr:spPr>
        <a:xfrm>
          <a:off x="2641111" y="1620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144917</xdr:rowOff>
    </xdr:from>
    <xdr:to>
      <xdr:col>10</xdr:col>
      <xdr:colOff>165100</xdr:colOff>
      <xdr:row>96</xdr:row>
      <xdr:rowOff>75067</xdr:rowOff>
    </xdr:to>
    <xdr:sp macro="" textlink="">
      <xdr:nvSpPr>
        <xdr:cNvPr id="260" name="楕円 259"/>
        <xdr:cNvSpPr/>
      </xdr:nvSpPr>
      <xdr:spPr>
        <a:xfrm>
          <a:off x="1968500" y="1643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91594</xdr:rowOff>
    </xdr:from>
    <xdr:ext cx="599010" cy="259045"/>
    <xdr:sp macro="" textlink="">
      <xdr:nvSpPr>
        <xdr:cNvPr id="261" name="テキスト ボックス 260"/>
        <xdr:cNvSpPr txBox="1"/>
      </xdr:nvSpPr>
      <xdr:spPr>
        <a:xfrm>
          <a:off x="1719795" y="16207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21966</xdr:rowOff>
    </xdr:from>
    <xdr:to>
      <xdr:col>6</xdr:col>
      <xdr:colOff>38100</xdr:colOff>
      <xdr:row>96</xdr:row>
      <xdr:rowOff>123566</xdr:rowOff>
    </xdr:to>
    <xdr:sp macro="" textlink="">
      <xdr:nvSpPr>
        <xdr:cNvPr id="262" name="楕円 261"/>
        <xdr:cNvSpPr/>
      </xdr:nvSpPr>
      <xdr:spPr>
        <a:xfrm>
          <a:off x="1079500" y="1648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140093</xdr:rowOff>
    </xdr:from>
    <xdr:ext cx="534377" cy="259045"/>
    <xdr:sp macro="" textlink="">
      <xdr:nvSpPr>
        <xdr:cNvPr id="263" name="テキスト ボックス 262"/>
        <xdr:cNvSpPr txBox="1"/>
      </xdr:nvSpPr>
      <xdr:spPr>
        <a:xfrm>
          <a:off x="863111" y="1625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118618</xdr:rowOff>
    </xdr:from>
    <xdr:to>
      <xdr:col>54</xdr:col>
      <xdr:colOff>189865</xdr:colOff>
      <xdr:row>39</xdr:row>
      <xdr:rowOff>44450</xdr:rowOff>
    </xdr:to>
    <xdr:cxnSp macro="">
      <xdr:nvCxnSpPr>
        <xdr:cNvPr id="287" name="直線コネクタ 286"/>
        <xdr:cNvCxnSpPr/>
      </xdr:nvCxnSpPr>
      <xdr:spPr>
        <a:xfrm flipV="1">
          <a:off x="10475595" y="6119368"/>
          <a:ext cx="1270" cy="611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65295</xdr:rowOff>
    </xdr:from>
    <xdr:ext cx="469744" cy="259045"/>
    <xdr:sp macro="" textlink="">
      <xdr:nvSpPr>
        <xdr:cNvPr id="290" name="労働費最大値テキスト"/>
        <xdr:cNvSpPr txBox="1"/>
      </xdr:nvSpPr>
      <xdr:spPr>
        <a:xfrm>
          <a:off x="10528300" y="58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35</xdr:row>
      <xdr:rowOff>118618</xdr:rowOff>
    </xdr:from>
    <xdr:to>
      <xdr:col>55</xdr:col>
      <xdr:colOff>88900</xdr:colOff>
      <xdr:row>35</xdr:row>
      <xdr:rowOff>118618</xdr:rowOff>
    </xdr:to>
    <xdr:cxnSp macro="">
      <xdr:nvCxnSpPr>
        <xdr:cNvPr id="291" name="直線コネクタ 290"/>
        <xdr:cNvCxnSpPr/>
      </xdr:nvCxnSpPr>
      <xdr:spPr>
        <a:xfrm>
          <a:off x="10388600" y="6119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96139</xdr:rowOff>
    </xdr:from>
    <xdr:to>
      <xdr:col>55</xdr:col>
      <xdr:colOff>0</xdr:colOff>
      <xdr:row>38</xdr:row>
      <xdr:rowOff>109982</xdr:rowOff>
    </xdr:to>
    <xdr:cxnSp macro="">
      <xdr:nvCxnSpPr>
        <xdr:cNvPr id="292" name="直線コネクタ 291"/>
        <xdr:cNvCxnSpPr/>
      </xdr:nvCxnSpPr>
      <xdr:spPr>
        <a:xfrm flipV="1">
          <a:off x="9639300" y="6611239"/>
          <a:ext cx="8382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378565" cy="259045"/>
    <xdr:sp macro="" textlink="">
      <xdr:nvSpPr>
        <xdr:cNvPr id="293" name="労働費平均値テキスト"/>
        <xdr:cNvSpPr txBox="1"/>
      </xdr:nvSpPr>
      <xdr:spPr>
        <a:xfrm>
          <a:off x="10528300" y="65652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109982</xdr:rowOff>
    </xdr:from>
    <xdr:to>
      <xdr:col>50</xdr:col>
      <xdr:colOff>114300</xdr:colOff>
      <xdr:row>38</xdr:row>
      <xdr:rowOff>113538</xdr:rowOff>
    </xdr:to>
    <xdr:cxnSp macro="">
      <xdr:nvCxnSpPr>
        <xdr:cNvPr id="295" name="直線コネクタ 294"/>
        <xdr:cNvCxnSpPr/>
      </xdr:nvCxnSpPr>
      <xdr:spPr>
        <a:xfrm flipV="1">
          <a:off x="8750300" y="6625082"/>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159148</xdr:rowOff>
    </xdr:from>
    <xdr:ext cx="378565" cy="259045"/>
    <xdr:sp macro="" textlink="">
      <xdr:nvSpPr>
        <xdr:cNvPr id="297" name="テキスト ボックス 296"/>
        <xdr:cNvSpPr txBox="1"/>
      </xdr:nvSpPr>
      <xdr:spPr>
        <a:xfrm>
          <a:off x="9450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107315</xdr:rowOff>
    </xdr:from>
    <xdr:to>
      <xdr:col>45</xdr:col>
      <xdr:colOff>177800</xdr:colOff>
      <xdr:row>38</xdr:row>
      <xdr:rowOff>113538</xdr:rowOff>
    </xdr:to>
    <xdr:cxnSp macro="">
      <xdr:nvCxnSpPr>
        <xdr:cNvPr id="298" name="直線コネクタ 297"/>
        <xdr:cNvCxnSpPr/>
      </xdr:nvCxnSpPr>
      <xdr:spPr>
        <a:xfrm>
          <a:off x="7861300" y="5422265"/>
          <a:ext cx="889000" cy="120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74041</xdr:rowOff>
    </xdr:from>
    <xdr:to>
      <xdr:col>46</xdr:col>
      <xdr:colOff>38100</xdr:colOff>
      <xdr:row>39</xdr:row>
      <xdr:rowOff>4191</xdr:rowOff>
    </xdr:to>
    <xdr:sp macro="" textlink="">
      <xdr:nvSpPr>
        <xdr:cNvPr id="299" name="フローチャート: 判断 298"/>
        <xdr:cNvSpPr/>
      </xdr:nvSpPr>
      <xdr:spPr>
        <a:xfrm>
          <a:off x="8699500" y="65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166768</xdr:rowOff>
    </xdr:from>
    <xdr:ext cx="378565" cy="259045"/>
    <xdr:sp macro="" textlink="">
      <xdr:nvSpPr>
        <xdr:cNvPr id="300" name="テキスト ボックス 299"/>
        <xdr:cNvSpPr txBox="1"/>
      </xdr:nvSpPr>
      <xdr:spPr>
        <a:xfrm>
          <a:off x="8561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107315</xdr:rowOff>
    </xdr:from>
    <xdr:to>
      <xdr:col>41</xdr:col>
      <xdr:colOff>50800</xdr:colOff>
      <xdr:row>34</xdr:row>
      <xdr:rowOff>2921</xdr:rowOff>
    </xdr:to>
    <xdr:cxnSp macro="">
      <xdr:nvCxnSpPr>
        <xdr:cNvPr id="301" name="直線コネクタ 300"/>
        <xdr:cNvCxnSpPr/>
      </xdr:nvCxnSpPr>
      <xdr:spPr>
        <a:xfrm flipV="1">
          <a:off x="6972300" y="5422265"/>
          <a:ext cx="889000" cy="4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45847</xdr:rowOff>
    </xdr:from>
    <xdr:to>
      <xdr:col>41</xdr:col>
      <xdr:colOff>101600</xdr:colOff>
      <xdr:row>37</xdr:row>
      <xdr:rowOff>147447</xdr:rowOff>
    </xdr:to>
    <xdr:sp macro="" textlink="">
      <xdr:nvSpPr>
        <xdr:cNvPr id="302" name="フローチャート: 判断 301"/>
        <xdr:cNvSpPr/>
      </xdr:nvSpPr>
      <xdr:spPr>
        <a:xfrm>
          <a:off x="7810500" y="6389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138574</xdr:rowOff>
    </xdr:from>
    <xdr:ext cx="469744" cy="259045"/>
    <xdr:sp macro="" textlink="">
      <xdr:nvSpPr>
        <xdr:cNvPr id="303" name="テキスト ボックス 302"/>
        <xdr:cNvSpPr txBox="1"/>
      </xdr:nvSpPr>
      <xdr:spPr>
        <a:xfrm>
          <a:off x="7626428" y="6482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138557</xdr:rowOff>
    </xdr:from>
    <xdr:to>
      <xdr:col>36</xdr:col>
      <xdr:colOff>165100</xdr:colOff>
      <xdr:row>37</xdr:row>
      <xdr:rowOff>68707</xdr:rowOff>
    </xdr:to>
    <xdr:sp macro="" textlink="">
      <xdr:nvSpPr>
        <xdr:cNvPr id="304" name="フローチャート: 判断 303"/>
        <xdr:cNvSpPr/>
      </xdr:nvSpPr>
      <xdr:spPr>
        <a:xfrm>
          <a:off x="6921500" y="6310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59834</xdr:rowOff>
    </xdr:from>
    <xdr:ext cx="469744" cy="259045"/>
    <xdr:sp macro="" textlink="">
      <xdr:nvSpPr>
        <xdr:cNvPr id="305" name="テキスト ボックス 304"/>
        <xdr:cNvSpPr txBox="1"/>
      </xdr:nvSpPr>
      <xdr:spPr>
        <a:xfrm>
          <a:off x="6737428" y="6403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45339</xdr:rowOff>
    </xdr:from>
    <xdr:to>
      <xdr:col>55</xdr:col>
      <xdr:colOff>50800</xdr:colOff>
      <xdr:row>38</xdr:row>
      <xdr:rowOff>146939</xdr:rowOff>
    </xdr:to>
    <xdr:sp macro="" textlink="">
      <xdr:nvSpPr>
        <xdr:cNvPr id="311" name="楕円 310"/>
        <xdr:cNvSpPr/>
      </xdr:nvSpPr>
      <xdr:spPr>
        <a:xfrm>
          <a:off x="10426700" y="65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4716</xdr:rowOff>
    </xdr:from>
    <xdr:ext cx="378565" cy="259045"/>
    <xdr:sp macro="" textlink="">
      <xdr:nvSpPr>
        <xdr:cNvPr id="312" name="労働費該当値テキスト"/>
        <xdr:cNvSpPr txBox="1"/>
      </xdr:nvSpPr>
      <xdr:spPr>
        <a:xfrm>
          <a:off x="10528300" y="6348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59182</xdr:rowOff>
    </xdr:from>
    <xdr:to>
      <xdr:col>50</xdr:col>
      <xdr:colOff>165100</xdr:colOff>
      <xdr:row>38</xdr:row>
      <xdr:rowOff>160782</xdr:rowOff>
    </xdr:to>
    <xdr:sp macro="" textlink="">
      <xdr:nvSpPr>
        <xdr:cNvPr id="313" name="楕円 312"/>
        <xdr:cNvSpPr/>
      </xdr:nvSpPr>
      <xdr:spPr>
        <a:xfrm>
          <a:off x="9588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5859</xdr:rowOff>
    </xdr:from>
    <xdr:ext cx="378565" cy="259045"/>
    <xdr:sp macro="" textlink="">
      <xdr:nvSpPr>
        <xdr:cNvPr id="314" name="テキスト ボックス 313"/>
        <xdr:cNvSpPr txBox="1"/>
      </xdr:nvSpPr>
      <xdr:spPr>
        <a:xfrm>
          <a:off x="9450017" y="6349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62738</xdr:rowOff>
    </xdr:from>
    <xdr:to>
      <xdr:col>46</xdr:col>
      <xdr:colOff>38100</xdr:colOff>
      <xdr:row>38</xdr:row>
      <xdr:rowOff>164338</xdr:rowOff>
    </xdr:to>
    <xdr:sp macro="" textlink="">
      <xdr:nvSpPr>
        <xdr:cNvPr id="315" name="楕円 314"/>
        <xdr:cNvSpPr/>
      </xdr:nvSpPr>
      <xdr:spPr>
        <a:xfrm>
          <a:off x="8699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9415</xdr:rowOff>
    </xdr:from>
    <xdr:ext cx="378565" cy="259045"/>
    <xdr:sp macro="" textlink="">
      <xdr:nvSpPr>
        <xdr:cNvPr id="316" name="テキスト ボックス 315"/>
        <xdr:cNvSpPr txBox="1"/>
      </xdr:nvSpPr>
      <xdr:spPr>
        <a:xfrm>
          <a:off x="8561017" y="6353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56515</xdr:rowOff>
    </xdr:from>
    <xdr:to>
      <xdr:col>41</xdr:col>
      <xdr:colOff>101600</xdr:colOff>
      <xdr:row>31</xdr:row>
      <xdr:rowOff>158115</xdr:rowOff>
    </xdr:to>
    <xdr:sp macro="" textlink="">
      <xdr:nvSpPr>
        <xdr:cNvPr id="317" name="楕円 316"/>
        <xdr:cNvSpPr/>
      </xdr:nvSpPr>
      <xdr:spPr>
        <a:xfrm>
          <a:off x="7810500" y="537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30</xdr:row>
      <xdr:rowOff>3192</xdr:rowOff>
    </xdr:from>
    <xdr:ext cx="534377" cy="259045"/>
    <xdr:sp macro="" textlink="">
      <xdr:nvSpPr>
        <xdr:cNvPr id="318" name="テキスト ボックス 317"/>
        <xdr:cNvSpPr txBox="1"/>
      </xdr:nvSpPr>
      <xdr:spPr>
        <a:xfrm>
          <a:off x="7594111" y="51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123571</xdr:rowOff>
    </xdr:from>
    <xdr:to>
      <xdr:col>36</xdr:col>
      <xdr:colOff>165100</xdr:colOff>
      <xdr:row>34</xdr:row>
      <xdr:rowOff>53721</xdr:rowOff>
    </xdr:to>
    <xdr:sp macro="" textlink="">
      <xdr:nvSpPr>
        <xdr:cNvPr id="319" name="楕円 318"/>
        <xdr:cNvSpPr/>
      </xdr:nvSpPr>
      <xdr:spPr>
        <a:xfrm>
          <a:off x="6921500" y="57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70248</xdr:rowOff>
    </xdr:from>
    <xdr:ext cx="469744" cy="259045"/>
    <xdr:sp macro="" textlink="">
      <xdr:nvSpPr>
        <xdr:cNvPr id="320" name="テキスト ボックス 319"/>
        <xdr:cNvSpPr txBox="1"/>
      </xdr:nvSpPr>
      <xdr:spPr>
        <a:xfrm>
          <a:off x="6737428" y="555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48703</xdr:rowOff>
    </xdr:from>
    <xdr:to>
      <xdr:col>54</xdr:col>
      <xdr:colOff>189865</xdr:colOff>
      <xdr:row>58</xdr:row>
      <xdr:rowOff>33145</xdr:rowOff>
    </xdr:to>
    <xdr:cxnSp macro="">
      <xdr:nvCxnSpPr>
        <xdr:cNvPr id="342" name="直線コネクタ 341"/>
        <xdr:cNvCxnSpPr/>
      </xdr:nvCxnSpPr>
      <xdr:spPr>
        <a:xfrm flipV="1">
          <a:off x="10475595" y="8792653"/>
          <a:ext cx="1270" cy="1184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36972</xdr:rowOff>
    </xdr:from>
    <xdr:ext cx="534377" cy="259045"/>
    <xdr:sp macro="" textlink="">
      <xdr:nvSpPr>
        <xdr:cNvPr id="343" name="農林水産業費最小値テキスト"/>
        <xdr:cNvSpPr txBox="1"/>
      </xdr:nvSpPr>
      <xdr:spPr>
        <a:xfrm>
          <a:off x="10528300" y="998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33145</xdr:rowOff>
    </xdr:from>
    <xdr:to>
      <xdr:col>55</xdr:col>
      <xdr:colOff>88900</xdr:colOff>
      <xdr:row>58</xdr:row>
      <xdr:rowOff>33145</xdr:rowOff>
    </xdr:to>
    <xdr:cxnSp macro="">
      <xdr:nvCxnSpPr>
        <xdr:cNvPr id="344" name="直線コネクタ 343"/>
        <xdr:cNvCxnSpPr/>
      </xdr:nvCxnSpPr>
      <xdr:spPr>
        <a:xfrm>
          <a:off x="10388600" y="997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166830</xdr:rowOff>
    </xdr:from>
    <xdr:ext cx="599010" cy="259045"/>
    <xdr:sp macro="" textlink="">
      <xdr:nvSpPr>
        <xdr:cNvPr id="345" name="農林水産業費最大値テキスト"/>
        <xdr:cNvSpPr txBox="1"/>
      </xdr:nvSpPr>
      <xdr:spPr>
        <a:xfrm>
          <a:off x="10528300" y="856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282,403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48703</xdr:rowOff>
    </xdr:from>
    <xdr:to>
      <xdr:col>55</xdr:col>
      <xdr:colOff>88900</xdr:colOff>
      <xdr:row>51</xdr:row>
      <xdr:rowOff>48703</xdr:rowOff>
    </xdr:to>
    <xdr:cxnSp macro="">
      <xdr:nvCxnSpPr>
        <xdr:cNvPr id="346" name="直線コネクタ 345"/>
        <xdr:cNvCxnSpPr/>
      </xdr:nvCxnSpPr>
      <xdr:spPr>
        <a:xfrm>
          <a:off x="10388600" y="8792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149946</xdr:rowOff>
    </xdr:from>
    <xdr:to>
      <xdr:col>55</xdr:col>
      <xdr:colOff>0</xdr:colOff>
      <xdr:row>57</xdr:row>
      <xdr:rowOff>164202</xdr:rowOff>
    </xdr:to>
    <xdr:cxnSp macro="">
      <xdr:nvCxnSpPr>
        <xdr:cNvPr id="347" name="直線コネクタ 346"/>
        <xdr:cNvCxnSpPr/>
      </xdr:nvCxnSpPr>
      <xdr:spPr>
        <a:xfrm flipV="1">
          <a:off x="9639300" y="9922596"/>
          <a:ext cx="8382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130925</xdr:rowOff>
    </xdr:from>
    <xdr:ext cx="534377" cy="259045"/>
    <xdr:sp macro="" textlink="">
      <xdr:nvSpPr>
        <xdr:cNvPr id="348" name="農林水産業費平均値テキスト"/>
        <xdr:cNvSpPr txBox="1"/>
      </xdr:nvSpPr>
      <xdr:spPr>
        <a:xfrm>
          <a:off x="10528300" y="956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108048</xdr:rowOff>
    </xdr:from>
    <xdr:to>
      <xdr:col>55</xdr:col>
      <xdr:colOff>50800</xdr:colOff>
      <xdr:row>57</xdr:row>
      <xdr:rowOff>38198</xdr:rowOff>
    </xdr:to>
    <xdr:sp macro="" textlink="">
      <xdr:nvSpPr>
        <xdr:cNvPr id="349" name="フローチャート: 判断 348"/>
        <xdr:cNvSpPr/>
      </xdr:nvSpPr>
      <xdr:spPr>
        <a:xfrm>
          <a:off x="104267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164202</xdr:rowOff>
    </xdr:from>
    <xdr:to>
      <xdr:col>50</xdr:col>
      <xdr:colOff>114300</xdr:colOff>
      <xdr:row>58</xdr:row>
      <xdr:rowOff>28765</xdr:rowOff>
    </xdr:to>
    <xdr:cxnSp macro="">
      <xdr:nvCxnSpPr>
        <xdr:cNvPr id="350" name="直線コネクタ 349"/>
        <xdr:cNvCxnSpPr/>
      </xdr:nvCxnSpPr>
      <xdr:spPr>
        <a:xfrm flipV="1">
          <a:off x="8750300" y="9936852"/>
          <a:ext cx="889000" cy="3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141698</xdr:rowOff>
    </xdr:from>
    <xdr:to>
      <xdr:col>50</xdr:col>
      <xdr:colOff>165100</xdr:colOff>
      <xdr:row>57</xdr:row>
      <xdr:rowOff>71848</xdr:rowOff>
    </xdr:to>
    <xdr:sp macro="" textlink="">
      <xdr:nvSpPr>
        <xdr:cNvPr id="351" name="フローチャート: 判断 350"/>
        <xdr:cNvSpPr/>
      </xdr:nvSpPr>
      <xdr:spPr>
        <a:xfrm>
          <a:off x="9588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88375</xdr:rowOff>
    </xdr:from>
    <xdr:ext cx="534377" cy="259045"/>
    <xdr:sp macro="" textlink="">
      <xdr:nvSpPr>
        <xdr:cNvPr id="352" name="テキスト ボックス 351"/>
        <xdr:cNvSpPr txBox="1"/>
      </xdr:nvSpPr>
      <xdr:spPr>
        <a:xfrm>
          <a:off x="9372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2147</xdr:rowOff>
    </xdr:from>
    <xdr:to>
      <xdr:col>45</xdr:col>
      <xdr:colOff>177800</xdr:colOff>
      <xdr:row>58</xdr:row>
      <xdr:rowOff>28765</xdr:rowOff>
    </xdr:to>
    <xdr:cxnSp macro="">
      <xdr:nvCxnSpPr>
        <xdr:cNvPr id="353" name="直線コネクタ 352"/>
        <xdr:cNvCxnSpPr/>
      </xdr:nvCxnSpPr>
      <xdr:spPr>
        <a:xfrm>
          <a:off x="7861300" y="9946247"/>
          <a:ext cx="889000" cy="2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155318</xdr:rowOff>
    </xdr:from>
    <xdr:to>
      <xdr:col>46</xdr:col>
      <xdr:colOff>38100</xdr:colOff>
      <xdr:row>57</xdr:row>
      <xdr:rowOff>85468</xdr:rowOff>
    </xdr:to>
    <xdr:sp macro="" textlink="">
      <xdr:nvSpPr>
        <xdr:cNvPr id="354" name="フローチャート: 判断 353"/>
        <xdr:cNvSpPr/>
      </xdr:nvSpPr>
      <xdr:spPr>
        <a:xfrm>
          <a:off x="8699500" y="9756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101995</xdr:rowOff>
    </xdr:from>
    <xdr:ext cx="534377" cy="259045"/>
    <xdr:sp macro="" textlink="">
      <xdr:nvSpPr>
        <xdr:cNvPr id="355" name="テキスト ボックス 354"/>
        <xdr:cNvSpPr txBox="1"/>
      </xdr:nvSpPr>
      <xdr:spPr>
        <a:xfrm>
          <a:off x="8483111" y="953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2147</xdr:rowOff>
    </xdr:from>
    <xdr:to>
      <xdr:col>41</xdr:col>
      <xdr:colOff>50800</xdr:colOff>
      <xdr:row>58</xdr:row>
      <xdr:rowOff>24682</xdr:rowOff>
    </xdr:to>
    <xdr:cxnSp macro="">
      <xdr:nvCxnSpPr>
        <xdr:cNvPr id="356" name="直線コネクタ 355"/>
        <xdr:cNvCxnSpPr/>
      </xdr:nvCxnSpPr>
      <xdr:spPr>
        <a:xfrm flipV="1">
          <a:off x="6972300" y="9946247"/>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147138</xdr:rowOff>
    </xdr:from>
    <xdr:to>
      <xdr:col>41</xdr:col>
      <xdr:colOff>101600</xdr:colOff>
      <xdr:row>57</xdr:row>
      <xdr:rowOff>77288</xdr:rowOff>
    </xdr:to>
    <xdr:sp macro="" textlink="">
      <xdr:nvSpPr>
        <xdr:cNvPr id="357" name="フローチャート: 判断 356"/>
        <xdr:cNvSpPr/>
      </xdr:nvSpPr>
      <xdr:spPr>
        <a:xfrm>
          <a:off x="7810500" y="9748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93815</xdr:rowOff>
    </xdr:from>
    <xdr:ext cx="534377" cy="259045"/>
    <xdr:sp macro="" textlink="">
      <xdr:nvSpPr>
        <xdr:cNvPr id="358" name="テキスト ボックス 357"/>
        <xdr:cNvSpPr txBox="1"/>
      </xdr:nvSpPr>
      <xdr:spPr>
        <a:xfrm>
          <a:off x="7594111" y="952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143933</xdr:rowOff>
    </xdr:from>
    <xdr:to>
      <xdr:col>36</xdr:col>
      <xdr:colOff>165100</xdr:colOff>
      <xdr:row>57</xdr:row>
      <xdr:rowOff>74083</xdr:rowOff>
    </xdr:to>
    <xdr:sp macro="" textlink="">
      <xdr:nvSpPr>
        <xdr:cNvPr id="359" name="フローチャート: 判断 358"/>
        <xdr:cNvSpPr/>
      </xdr:nvSpPr>
      <xdr:spPr>
        <a:xfrm>
          <a:off x="6921500" y="974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90610</xdr:rowOff>
    </xdr:from>
    <xdr:ext cx="534377" cy="259045"/>
    <xdr:sp macro="" textlink="">
      <xdr:nvSpPr>
        <xdr:cNvPr id="360" name="テキスト ボックス 359"/>
        <xdr:cNvSpPr txBox="1"/>
      </xdr:nvSpPr>
      <xdr:spPr>
        <a:xfrm>
          <a:off x="6705111" y="952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99146</xdr:rowOff>
    </xdr:from>
    <xdr:to>
      <xdr:col>55</xdr:col>
      <xdr:colOff>50800</xdr:colOff>
      <xdr:row>58</xdr:row>
      <xdr:rowOff>29296</xdr:rowOff>
    </xdr:to>
    <xdr:sp macro="" textlink="">
      <xdr:nvSpPr>
        <xdr:cNvPr id="366" name="楕円 365"/>
        <xdr:cNvSpPr/>
      </xdr:nvSpPr>
      <xdr:spPr>
        <a:xfrm>
          <a:off x="10426700" y="98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14073</xdr:rowOff>
    </xdr:from>
    <xdr:ext cx="534377" cy="259045"/>
    <xdr:sp macro="" textlink="">
      <xdr:nvSpPr>
        <xdr:cNvPr id="367" name="農林水産業費該当値テキスト"/>
        <xdr:cNvSpPr txBox="1"/>
      </xdr:nvSpPr>
      <xdr:spPr>
        <a:xfrm>
          <a:off x="10528300" y="978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113402</xdr:rowOff>
    </xdr:from>
    <xdr:to>
      <xdr:col>50</xdr:col>
      <xdr:colOff>165100</xdr:colOff>
      <xdr:row>58</xdr:row>
      <xdr:rowOff>43552</xdr:rowOff>
    </xdr:to>
    <xdr:sp macro="" textlink="">
      <xdr:nvSpPr>
        <xdr:cNvPr id="368" name="楕円 367"/>
        <xdr:cNvSpPr/>
      </xdr:nvSpPr>
      <xdr:spPr>
        <a:xfrm>
          <a:off x="9588500" y="98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34679</xdr:rowOff>
    </xdr:from>
    <xdr:ext cx="534377" cy="259045"/>
    <xdr:sp macro="" textlink="">
      <xdr:nvSpPr>
        <xdr:cNvPr id="369" name="テキスト ボックス 368"/>
        <xdr:cNvSpPr txBox="1"/>
      </xdr:nvSpPr>
      <xdr:spPr>
        <a:xfrm>
          <a:off x="9372111" y="99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149415</xdr:rowOff>
    </xdr:from>
    <xdr:to>
      <xdr:col>46</xdr:col>
      <xdr:colOff>38100</xdr:colOff>
      <xdr:row>58</xdr:row>
      <xdr:rowOff>79565</xdr:rowOff>
    </xdr:to>
    <xdr:sp macro="" textlink="">
      <xdr:nvSpPr>
        <xdr:cNvPr id="370" name="楕円 369"/>
        <xdr:cNvSpPr/>
      </xdr:nvSpPr>
      <xdr:spPr>
        <a:xfrm>
          <a:off x="8699500" y="99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70692</xdr:rowOff>
    </xdr:from>
    <xdr:ext cx="534377" cy="259045"/>
    <xdr:sp macro="" textlink="">
      <xdr:nvSpPr>
        <xdr:cNvPr id="371" name="テキスト ボックス 370"/>
        <xdr:cNvSpPr txBox="1"/>
      </xdr:nvSpPr>
      <xdr:spPr>
        <a:xfrm>
          <a:off x="8483111" y="100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122797</xdr:rowOff>
    </xdr:from>
    <xdr:to>
      <xdr:col>41</xdr:col>
      <xdr:colOff>101600</xdr:colOff>
      <xdr:row>58</xdr:row>
      <xdr:rowOff>52947</xdr:rowOff>
    </xdr:to>
    <xdr:sp macro="" textlink="">
      <xdr:nvSpPr>
        <xdr:cNvPr id="372" name="楕円 371"/>
        <xdr:cNvSpPr/>
      </xdr:nvSpPr>
      <xdr:spPr>
        <a:xfrm>
          <a:off x="7810500" y="989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44074</xdr:rowOff>
    </xdr:from>
    <xdr:ext cx="534377" cy="259045"/>
    <xdr:sp macro="" textlink="">
      <xdr:nvSpPr>
        <xdr:cNvPr id="373" name="テキスト ボックス 372"/>
        <xdr:cNvSpPr txBox="1"/>
      </xdr:nvSpPr>
      <xdr:spPr>
        <a:xfrm>
          <a:off x="7594111" y="99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145332</xdr:rowOff>
    </xdr:from>
    <xdr:to>
      <xdr:col>36</xdr:col>
      <xdr:colOff>165100</xdr:colOff>
      <xdr:row>58</xdr:row>
      <xdr:rowOff>75482</xdr:rowOff>
    </xdr:to>
    <xdr:sp macro="" textlink="">
      <xdr:nvSpPr>
        <xdr:cNvPr id="374" name="楕円 373"/>
        <xdr:cNvSpPr/>
      </xdr:nvSpPr>
      <xdr:spPr>
        <a:xfrm>
          <a:off x="6921500" y="991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66609</xdr:rowOff>
    </xdr:from>
    <xdr:ext cx="534377" cy="259045"/>
    <xdr:sp macro="" textlink="">
      <xdr:nvSpPr>
        <xdr:cNvPr id="375" name="テキスト ボックス 374"/>
        <xdr:cNvSpPr txBox="1"/>
      </xdr:nvSpPr>
      <xdr:spPr>
        <a:xfrm>
          <a:off x="6705111" y="1001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33043</xdr:rowOff>
    </xdr:from>
    <xdr:to>
      <xdr:col>54</xdr:col>
      <xdr:colOff>189865</xdr:colOff>
      <xdr:row>79</xdr:row>
      <xdr:rowOff>20569</xdr:rowOff>
    </xdr:to>
    <xdr:cxnSp macro="">
      <xdr:nvCxnSpPr>
        <xdr:cNvPr id="399" name="直線コネクタ 398"/>
        <xdr:cNvCxnSpPr/>
      </xdr:nvCxnSpPr>
      <xdr:spPr>
        <a:xfrm flipV="1">
          <a:off x="10475595" y="12205993"/>
          <a:ext cx="1270" cy="1359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24396</xdr:rowOff>
    </xdr:from>
    <xdr:ext cx="469744" cy="259045"/>
    <xdr:sp macro="" textlink="">
      <xdr:nvSpPr>
        <xdr:cNvPr id="400" name="商工費最小値テキスト"/>
        <xdr:cNvSpPr txBox="1"/>
      </xdr:nvSpPr>
      <xdr:spPr>
        <a:xfrm>
          <a:off x="10528300" y="1356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20569</xdr:rowOff>
    </xdr:from>
    <xdr:to>
      <xdr:col>55</xdr:col>
      <xdr:colOff>88900</xdr:colOff>
      <xdr:row>79</xdr:row>
      <xdr:rowOff>20569</xdr:rowOff>
    </xdr:to>
    <xdr:cxnSp macro="">
      <xdr:nvCxnSpPr>
        <xdr:cNvPr id="401" name="直線コネクタ 400"/>
        <xdr:cNvCxnSpPr/>
      </xdr:nvCxnSpPr>
      <xdr:spPr>
        <a:xfrm>
          <a:off x="10388600" y="1356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151170</xdr:rowOff>
    </xdr:from>
    <xdr:ext cx="599010" cy="259045"/>
    <xdr:sp macro="" textlink="">
      <xdr:nvSpPr>
        <xdr:cNvPr id="402" name="商工費最大値テキスト"/>
        <xdr:cNvSpPr txBox="1"/>
      </xdr:nvSpPr>
      <xdr:spPr>
        <a:xfrm>
          <a:off x="10528300" y="1198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181,497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33043</xdr:rowOff>
    </xdr:from>
    <xdr:to>
      <xdr:col>55</xdr:col>
      <xdr:colOff>88900</xdr:colOff>
      <xdr:row>71</xdr:row>
      <xdr:rowOff>33043</xdr:rowOff>
    </xdr:to>
    <xdr:cxnSp macro="">
      <xdr:nvCxnSpPr>
        <xdr:cNvPr id="403" name="直線コネクタ 402"/>
        <xdr:cNvCxnSpPr/>
      </xdr:nvCxnSpPr>
      <xdr:spPr>
        <a:xfrm>
          <a:off x="10388600" y="12205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167300</xdr:rowOff>
    </xdr:from>
    <xdr:to>
      <xdr:col>55</xdr:col>
      <xdr:colOff>0</xdr:colOff>
      <xdr:row>78</xdr:row>
      <xdr:rowOff>168473</xdr:rowOff>
    </xdr:to>
    <xdr:cxnSp macro="">
      <xdr:nvCxnSpPr>
        <xdr:cNvPr id="404" name="直線コネクタ 403"/>
        <xdr:cNvCxnSpPr/>
      </xdr:nvCxnSpPr>
      <xdr:spPr>
        <a:xfrm flipV="1">
          <a:off x="9639300" y="13540400"/>
          <a:ext cx="8382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164225</xdr:rowOff>
    </xdr:from>
    <xdr:ext cx="534377" cy="259045"/>
    <xdr:sp macro="" textlink="">
      <xdr:nvSpPr>
        <xdr:cNvPr id="405" name="商工費平均値テキスト"/>
        <xdr:cNvSpPr txBox="1"/>
      </xdr:nvSpPr>
      <xdr:spPr>
        <a:xfrm>
          <a:off x="10528300" y="1319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141348</xdr:rowOff>
    </xdr:from>
    <xdr:to>
      <xdr:col>55</xdr:col>
      <xdr:colOff>50800</xdr:colOff>
      <xdr:row>78</xdr:row>
      <xdr:rowOff>71498</xdr:rowOff>
    </xdr:to>
    <xdr:sp macro="" textlink="">
      <xdr:nvSpPr>
        <xdr:cNvPr id="406" name="フローチャート: 判断 405"/>
        <xdr:cNvSpPr/>
      </xdr:nvSpPr>
      <xdr:spPr>
        <a:xfrm>
          <a:off x="10426700" y="1334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168450</xdr:rowOff>
    </xdr:from>
    <xdr:to>
      <xdr:col>50</xdr:col>
      <xdr:colOff>114300</xdr:colOff>
      <xdr:row>78</xdr:row>
      <xdr:rowOff>168473</xdr:rowOff>
    </xdr:to>
    <xdr:cxnSp macro="">
      <xdr:nvCxnSpPr>
        <xdr:cNvPr id="407" name="直線コネクタ 406"/>
        <xdr:cNvCxnSpPr/>
      </xdr:nvCxnSpPr>
      <xdr:spPr>
        <a:xfrm>
          <a:off x="8750300" y="13541550"/>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7420</xdr:rowOff>
    </xdr:from>
    <xdr:to>
      <xdr:col>50</xdr:col>
      <xdr:colOff>165100</xdr:colOff>
      <xdr:row>78</xdr:row>
      <xdr:rowOff>109020</xdr:rowOff>
    </xdr:to>
    <xdr:sp macro="" textlink="">
      <xdr:nvSpPr>
        <xdr:cNvPr id="408" name="フローチャート: 判断 407"/>
        <xdr:cNvSpPr/>
      </xdr:nvSpPr>
      <xdr:spPr>
        <a:xfrm>
          <a:off x="9588500" y="1338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125547</xdr:rowOff>
    </xdr:from>
    <xdr:ext cx="534377" cy="259045"/>
    <xdr:sp macro="" textlink="">
      <xdr:nvSpPr>
        <xdr:cNvPr id="409" name="テキスト ボックス 408"/>
        <xdr:cNvSpPr txBox="1"/>
      </xdr:nvSpPr>
      <xdr:spPr>
        <a:xfrm>
          <a:off x="9372111" y="1315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168450</xdr:rowOff>
    </xdr:from>
    <xdr:to>
      <xdr:col>45</xdr:col>
      <xdr:colOff>177800</xdr:colOff>
      <xdr:row>79</xdr:row>
      <xdr:rowOff>13849</xdr:rowOff>
    </xdr:to>
    <xdr:cxnSp macro="">
      <xdr:nvCxnSpPr>
        <xdr:cNvPr id="410" name="直線コネクタ 409"/>
        <xdr:cNvCxnSpPr/>
      </xdr:nvCxnSpPr>
      <xdr:spPr>
        <a:xfrm flipV="1">
          <a:off x="7861300" y="13541550"/>
          <a:ext cx="8890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138354</xdr:rowOff>
    </xdr:from>
    <xdr:to>
      <xdr:col>46</xdr:col>
      <xdr:colOff>38100</xdr:colOff>
      <xdr:row>78</xdr:row>
      <xdr:rowOff>68504</xdr:rowOff>
    </xdr:to>
    <xdr:sp macro="" textlink="">
      <xdr:nvSpPr>
        <xdr:cNvPr id="411" name="フローチャート: 判断 410"/>
        <xdr:cNvSpPr/>
      </xdr:nvSpPr>
      <xdr:spPr>
        <a:xfrm>
          <a:off x="8699500" y="1334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85031</xdr:rowOff>
    </xdr:from>
    <xdr:ext cx="534377" cy="259045"/>
    <xdr:sp macro="" textlink="">
      <xdr:nvSpPr>
        <xdr:cNvPr id="412" name="テキスト ボックス 411"/>
        <xdr:cNvSpPr txBox="1"/>
      </xdr:nvSpPr>
      <xdr:spPr>
        <a:xfrm>
          <a:off x="8483111" y="131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8475</xdr:rowOff>
    </xdr:from>
    <xdr:to>
      <xdr:col>41</xdr:col>
      <xdr:colOff>50800</xdr:colOff>
      <xdr:row>79</xdr:row>
      <xdr:rowOff>13849</xdr:rowOff>
    </xdr:to>
    <xdr:cxnSp macro="">
      <xdr:nvCxnSpPr>
        <xdr:cNvPr id="413" name="直線コネクタ 412"/>
        <xdr:cNvCxnSpPr/>
      </xdr:nvCxnSpPr>
      <xdr:spPr>
        <a:xfrm>
          <a:off x="6972300" y="13553025"/>
          <a:ext cx="889000" cy="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14887</xdr:rowOff>
    </xdr:from>
    <xdr:to>
      <xdr:col>41</xdr:col>
      <xdr:colOff>101600</xdr:colOff>
      <xdr:row>78</xdr:row>
      <xdr:rowOff>116487</xdr:rowOff>
    </xdr:to>
    <xdr:sp macro="" textlink="">
      <xdr:nvSpPr>
        <xdr:cNvPr id="414" name="フローチャート: 判断 413"/>
        <xdr:cNvSpPr/>
      </xdr:nvSpPr>
      <xdr:spPr>
        <a:xfrm>
          <a:off x="7810500" y="1338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133014</xdr:rowOff>
    </xdr:from>
    <xdr:ext cx="534377" cy="259045"/>
    <xdr:sp macro="" textlink="">
      <xdr:nvSpPr>
        <xdr:cNvPr id="415" name="テキスト ボックス 414"/>
        <xdr:cNvSpPr txBox="1"/>
      </xdr:nvSpPr>
      <xdr:spPr>
        <a:xfrm>
          <a:off x="7594111" y="1316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28146</xdr:rowOff>
    </xdr:from>
    <xdr:to>
      <xdr:col>36</xdr:col>
      <xdr:colOff>165100</xdr:colOff>
      <xdr:row>78</xdr:row>
      <xdr:rowOff>129746</xdr:rowOff>
    </xdr:to>
    <xdr:sp macro="" textlink="">
      <xdr:nvSpPr>
        <xdr:cNvPr id="416" name="フローチャート: 判断 415"/>
        <xdr:cNvSpPr/>
      </xdr:nvSpPr>
      <xdr:spPr>
        <a:xfrm>
          <a:off x="6921500" y="1340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146273</xdr:rowOff>
    </xdr:from>
    <xdr:ext cx="534377" cy="259045"/>
    <xdr:sp macro="" textlink="">
      <xdr:nvSpPr>
        <xdr:cNvPr id="417" name="テキスト ボックス 416"/>
        <xdr:cNvSpPr txBox="1"/>
      </xdr:nvSpPr>
      <xdr:spPr>
        <a:xfrm>
          <a:off x="6705111" y="1317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116500</xdr:rowOff>
    </xdr:from>
    <xdr:to>
      <xdr:col>55</xdr:col>
      <xdr:colOff>50800</xdr:colOff>
      <xdr:row>79</xdr:row>
      <xdr:rowOff>46650</xdr:rowOff>
    </xdr:to>
    <xdr:sp macro="" textlink="">
      <xdr:nvSpPr>
        <xdr:cNvPr id="423" name="楕円 422"/>
        <xdr:cNvSpPr/>
      </xdr:nvSpPr>
      <xdr:spPr>
        <a:xfrm>
          <a:off x="10426700" y="134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31427</xdr:rowOff>
    </xdr:from>
    <xdr:ext cx="469744" cy="259045"/>
    <xdr:sp macro="" textlink="">
      <xdr:nvSpPr>
        <xdr:cNvPr id="424" name="商工費該当値テキスト"/>
        <xdr:cNvSpPr txBox="1"/>
      </xdr:nvSpPr>
      <xdr:spPr>
        <a:xfrm>
          <a:off x="10528300" y="134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117673</xdr:rowOff>
    </xdr:from>
    <xdr:to>
      <xdr:col>50</xdr:col>
      <xdr:colOff>165100</xdr:colOff>
      <xdr:row>79</xdr:row>
      <xdr:rowOff>47823</xdr:rowOff>
    </xdr:to>
    <xdr:sp macro="" textlink="">
      <xdr:nvSpPr>
        <xdr:cNvPr id="425" name="楕円 424"/>
        <xdr:cNvSpPr/>
      </xdr:nvSpPr>
      <xdr:spPr>
        <a:xfrm>
          <a:off x="9588500" y="134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38950</xdr:rowOff>
    </xdr:from>
    <xdr:ext cx="469744" cy="259045"/>
    <xdr:sp macro="" textlink="">
      <xdr:nvSpPr>
        <xdr:cNvPr id="426" name="テキスト ボックス 425"/>
        <xdr:cNvSpPr txBox="1"/>
      </xdr:nvSpPr>
      <xdr:spPr>
        <a:xfrm>
          <a:off x="9404428" y="1358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117650</xdr:rowOff>
    </xdr:from>
    <xdr:to>
      <xdr:col>46</xdr:col>
      <xdr:colOff>38100</xdr:colOff>
      <xdr:row>79</xdr:row>
      <xdr:rowOff>47800</xdr:rowOff>
    </xdr:to>
    <xdr:sp macro="" textlink="">
      <xdr:nvSpPr>
        <xdr:cNvPr id="427" name="楕円 426"/>
        <xdr:cNvSpPr/>
      </xdr:nvSpPr>
      <xdr:spPr>
        <a:xfrm>
          <a:off x="8699500" y="1349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38927</xdr:rowOff>
    </xdr:from>
    <xdr:ext cx="469744" cy="259045"/>
    <xdr:sp macro="" textlink="">
      <xdr:nvSpPr>
        <xdr:cNvPr id="428" name="テキスト ボックス 427"/>
        <xdr:cNvSpPr txBox="1"/>
      </xdr:nvSpPr>
      <xdr:spPr>
        <a:xfrm>
          <a:off x="8515428" y="1358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134499</xdr:rowOff>
    </xdr:from>
    <xdr:to>
      <xdr:col>41</xdr:col>
      <xdr:colOff>101600</xdr:colOff>
      <xdr:row>79</xdr:row>
      <xdr:rowOff>64649</xdr:rowOff>
    </xdr:to>
    <xdr:sp macro="" textlink="">
      <xdr:nvSpPr>
        <xdr:cNvPr id="429" name="楕円 428"/>
        <xdr:cNvSpPr/>
      </xdr:nvSpPr>
      <xdr:spPr>
        <a:xfrm>
          <a:off x="7810500" y="1350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55776</xdr:rowOff>
    </xdr:from>
    <xdr:ext cx="469744" cy="259045"/>
    <xdr:sp macro="" textlink="">
      <xdr:nvSpPr>
        <xdr:cNvPr id="430" name="テキスト ボックス 429"/>
        <xdr:cNvSpPr txBox="1"/>
      </xdr:nvSpPr>
      <xdr:spPr>
        <a:xfrm>
          <a:off x="7626428" y="136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129125</xdr:rowOff>
    </xdr:from>
    <xdr:to>
      <xdr:col>36</xdr:col>
      <xdr:colOff>165100</xdr:colOff>
      <xdr:row>79</xdr:row>
      <xdr:rowOff>59275</xdr:rowOff>
    </xdr:to>
    <xdr:sp macro="" textlink="">
      <xdr:nvSpPr>
        <xdr:cNvPr id="431" name="楕円 430"/>
        <xdr:cNvSpPr/>
      </xdr:nvSpPr>
      <xdr:spPr>
        <a:xfrm>
          <a:off x="6921500" y="1350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50402</xdr:rowOff>
    </xdr:from>
    <xdr:ext cx="469744" cy="259045"/>
    <xdr:sp macro="" textlink="">
      <xdr:nvSpPr>
        <xdr:cNvPr id="432" name="テキスト ボックス 431"/>
        <xdr:cNvSpPr txBox="1"/>
      </xdr:nvSpPr>
      <xdr:spPr>
        <a:xfrm>
          <a:off x="6737428" y="1359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152105</xdr:rowOff>
    </xdr:from>
    <xdr:to>
      <xdr:col>54</xdr:col>
      <xdr:colOff>189865</xdr:colOff>
      <xdr:row>99</xdr:row>
      <xdr:rowOff>1321</xdr:rowOff>
    </xdr:to>
    <xdr:cxnSp macro="">
      <xdr:nvCxnSpPr>
        <xdr:cNvPr id="456" name="直線コネクタ 455"/>
        <xdr:cNvCxnSpPr/>
      </xdr:nvCxnSpPr>
      <xdr:spPr>
        <a:xfrm flipV="1">
          <a:off x="10475595" y="15754055"/>
          <a:ext cx="1270" cy="1220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5148</xdr:rowOff>
    </xdr:from>
    <xdr:ext cx="534377" cy="259045"/>
    <xdr:sp macro="" textlink="">
      <xdr:nvSpPr>
        <xdr:cNvPr id="457" name="土木費最小値テキスト"/>
        <xdr:cNvSpPr txBox="1"/>
      </xdr:nvSpPr>
      <xdr:spPr>
        <a:xfrm>
          <a:off x="10528300" y="1697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1321</xdr:rowOff>
    </xdr:from>
    <xdr:to>
      <xdr:col>55</xdr:col>
      <xdr:colOff>88900</xdr:colOff>
      <xdr:row>99</xdr:row>
      <xdr:rowOff>1321</xdr:rowOff>
    </xdr:to>
    <xdr:cxnSp macro="">
      <xdr:nvCxnSpPr>
        <xdr:cNvPr id="458" name="直線コネクタ 457"/>
        <xdr:cNvCxnSpPr/>
      </xdr:nvCxnSpPr>
      <xdr:spPr>
        <a:xfrm>
          <a:off x="10388600" y="1697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98782</xdr:rowOff>
    </xdr:from>
    <xdr:ext cx="599010" cy="259045"/>
    <xdr:sp macro="" textlink="">
      <xdr:nvSpPr>
        <xdr:cNvPr id="459" name="土木費最大値テキスト"/>
        <xdr:cNvSpPr txBox="1"/>
      </xdr:nvSpPr>
      <xdr:spPr>
        <a:xfrm>
          <a:off x="10528300" y="1552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663,488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152105</xdr:rowOff>
    </xdr:from>
    <xdr:to>
      <xdr:col>55</xdr:col>
      <xdr:colOff>88900</xdr:colOff>
      <xdr:row>91</xdr:row>
      <xdr:rowOff>152105</xdr:rowOff>
    </xdr:to>
    <xdr:cxnSp macro="">
      <xdr:nvCxnSpPr>
        <xdr:cNvPr id="460" name="直線コネクタ 459"/>
        <xdr:cNvCxnSpPr/>
      </xdr:nvCxnSpPr>
      <xdr:spPr>
        <a:xfrm>
          <a:off x="10388600" y="1575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135976</xdr:rowOff>
    </xdr:from>
    <xdr:to>
      <xdr:col>55</xdr:col>
      <xdr:colOff>0</xdr:colOff>
      <xdr:row>98</xdr:row>
      <xdr:rowOff>143049</xdr:rowOff>
    </xdr:to>
    <xdr:cxnSp macro="">
      <xdr:nvCxnSpPr>
        <xdr:cNvPr id="461" name="直線コネクタ 460"/>
        <xdr:cNvCxnSpPr/>
      </xdr:nvCxnSpPr>
      <xdr:spPr>
        <a:xfrm flipV="1">
          <a:off x="9639300" y="16938076"/>
          <a:ext cx="838200" cy="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43511</xdr:rowOff>
    </xdr:from>
    <xdr:ext cx="534377" cy="259045"/>
    <xdr:sp macro="" textlink="">
      <xdr:nvSpPr>
        <xdr:cNvPr id="462" name="土木費平均値テキスト"/>
        <xdr:cNvSpPr txBox="1"/>
      </xdr:nvSpPr>
      <xdr:spPr>
        <a:xfrm>
          <a:off x="10528300" y="166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20634</xdr:rowOff>
    </xdr:from>
    <xdr:to>
      <xdr:col>55</xdr:col>
      <xdr:colOff>50800</xdr:colOff>
      <xdr:row>98</xdr:row>
      <xdr:rowOff>122234</xdr:rowOff>
    </xdr:to>
    <xdr:sp macro="" textlink="">
      <xdr:nvSpPr>
        <xdr:cNvPr id="463" name="フローチャート: 判断 462"/>
        <xdr:cNvSpPr/>
      </xdr:nvSpPr>
      <xdr:spPr>
        <a:xfrm>
          <a:off x="10426700" y="168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143049</xdr:rowOff>
    </xdr:from>
    <xdr:to>
      <xdr:col>50</xdr:col>
      <xdr:colOff>114300</xdr:colOff>
      <xdr:row>98</xdr:row>
      <xdr:rowOff>163781</xdr:rowOff>
    </xdr:to>
    <xdr:cxnSp macro="">
      <xdr:nvCxnSpPr>
        <xdr:cNvPr id="464" name="直線コネクタ 463"/>
        <xdr:cNvCxnSpPr/>
      </xdr:nvCxnSpPr>
      <xdr:spPr>
        <a:xfrm flipV="1">
          <a:off x="8750300" y="16945149"/>
          <a:ext cx="889000" cy="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28031</xdr:rowOff>
    </xdr:from>
    <xdr:to>
      <xdr:col>50</xdr:col>
      <xdr:colOff>165100</xdr:colOff>
      <xdr:row>98</xdr:row>
      <xdr:rowOff>129631</xdr:rowOff>
    </xdr:to>
    <xdr:sp macro="" textlink="">
      <xdr:nvSpPr>
        <xdr:cNvPr id="465" name="フローチャート: 判断 464"/>
        <xdr:cNvSpPr/>
      </xdr:nvSpPr>
      <xdr:spPr>
        <a:xfrm>
          <a:off x="9588500" y="1683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146158</xdr:rowOff>
    </xdr:from>
    <xdr:ext cx="534377" cy="259045"/>
    <xdr:sp macro="" textlink="">
      <xdr:nvSpPr>
        <xdr:cNvPr id="466" name="テキスト ボックス 465"/>
        <xdr:cNvSpPr txBox="1"/>
      </xdr:nvSpPr>
      <xdr:spPr>
        <a:xfrm>
          <a:off x="9372111" y="1660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163781</xdr:rowOff>
    </xdr:from>
    <xdr:to>
      <xdr:col>45</xdr:col>
      <xdr:colOff>177800</xdr:colOff>
      <xdr:row>98</xdr:row>
      <xdr:rowOff>163872</xdr:rowOff>
    </xdr:to>
    <xdr:cxnSp macro="">
      <xdr:nvCxnSpPr>
        <xdr:cNvPr id="467" name="直線コネクタ 466"/>
        <xdr:cNvCxnSpPr/>
      </xdr:nvCxnSpPr>
      <xdr:spPr>
        <a:xfrm flipV="1">
          <a:off x="7861300" y="16965881"/>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39336</xdr:rowOff>
    </xdr:from>
    <xdr:to>
      <xdr:col>46</xdr:col>
      <xdr:colOff>38100</xdr:colOff>
      <xdr:row>98</xdr:row>
      <xdr:rowOff>140936</xdr:rowOff>
    </xdr:to>
    <xdr:sp macro="" textlink="">
      <xdr:nvSpPr>
        <xdr:cNvPr id="468" name="フローチャート: 判断 467"/>
        <xdr:cNvSpPr/>
      </xdr:nvSpPr>
      <xdr:spPr>
        <a:xfrm>
          <a:off x="8699500" y="1684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157463</xdr:rowOff>
    </xdr:from>
    <xdr:ext cx="534377" cy="259045"/>
    <xdr:sp macro="" textlink="">
      <xdr:nvSpPr>
        <xdr:cNvPr id="469" name="テキスト ボックス 468"/>
        <xdr:cNvSpPr txBox="1"/>
      </xdr:nvSpPr>
      <xdr:spPr>
        <a:xfrm>
          <a:off x="8483111" y="1661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163872</xdr:rowOff>
    </xdr:from>
    <xdr:to>
      <xdr:col>41</xdr:col>
      <xdr:colOff>50800</xdr:colOff>
      <xdr:row>99</xdr:row>
      <xdr:rowOff>2226</xdr:rowOff>
    </xdr:to>
    <xdr:cxnSp macro="">
      <xdr:nvCxnSpPr>
        <xdr:cNvPr id="470" name="直線コネクタ 469"/>
        <xdr:cNvCxnSpPr/>
      </xdr:nvCxnSpPr>
      <xdr:spPr>
        <a:xfrm flipV="1">
          <a:off x="6972300" y="16965972"/>
          <a:ext cx="889000" cy="9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14825</xdr:rowOff>
    </xdr:from>
    <xdr:to>
      <xdr:col>41</xdr:col>
      <xdr:colOff>101600</xdr:colOff>
      <xdr:row>98</xdr:row>
      <xdr:rowOff>116425</xdr:rowOff>
    </xdr:to>
    <xdr:sp macro="" textlink="">
      <xdr:nvSpPr>
        <xdr:cNvPr id="471" name="フローチャート: 判断 470"/>
        <xdr:cNvSpPr/>
      </xdr:nvSpPr>
      <xdr:spPr>
        <a:xfrm>
          <a:off x="7810500" y="1681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132952</xdr:rowOff>
    </xdr:from>
    <xdr:ext cx="534377" cy="259045"/>
    <xdr:sp macro="" textlink="">
      <xdr:nvSpPr>
        <xdr:cNvPr id="472" name="テキスト ボックス 471"/>
        <xdr:cNvSpPr txBox="1"/>
      </xdr:nvSpPr>
      <xdr:spPr>
        <a:xfrm>
          <a:off x="7594111" y="1659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18131</xdr:rowOff>
    </xdr:from>
    <xdr:to>
      <xdr:col>36</xdr:col>
      <xdr:colOff>165100</xdr:colOff>
      <xdr:row>98</xdr:row>
      <xdr:rowOff>119731</xdr:rowOff>
    </xdr:to>
    <xdr:sp macro="" textlink="">
      <xdr:nvSpPr>
        <xdr:cNvPr id="473" name="フローチャート: 判断 472"/>
        <xdr:cNvSpPr/>
      </xdr:nvSpPr>
      <xdr:spPr>
        <a:xfrm>
          <a:off x="6921500" y="1682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136258</xdr:rowOff>
    </xdr:from>
    <xdr:ext cx="534377" cy="259045"/>
    <xdr:sp macro="" textlink="">
      <xdr:nvSpPr>
        <xdr:cNvPr id="474" name="テキスト ボックス 473"/>
        <xdr:cNvSpPr txBox="1"/>
      </xdr:nvSpPr>
      <xdr:spPr>
        <a:xfrm>
          <a:off x="6705111" y="165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85176</xdr:rowOff>
    </xdr:from>
    <xdr:to>
      <xdr:col>55</xdr:col>
      <xdr:colOff>50800</xdr:colOff>
      <xdr:row>99</xdr:row>
      <xdr:rowOff>15326</xdr:rowOff>
    </xdr:to>
    <xdr:sp macro="" textlink="">
      <xdr:nvSpPr>
        <xdr:cNvPr id="480" name="楕円 479"/>
        <xdr:cNvSpPr/>
      </xdr:nvSpPr>
      <xdr:spPr>
        <a:xfrm>
          <a:off x="10426700" y="168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103</xdr:rowOff>
    </xdr:from>
    <xdr:ext cx="534377" cy="259045"/>
    <xdr:sp macro="" textlink="">
      <xdr:nvSpPr>
        <xdr:cNvPr id="481" name="土木費該当値テキスト"/>
        <xdr:cNvSpPr txBox="1"/>
      </xdr:nvSpPr>
      <xdr:spPr>
        <a:xfrm>
          <a:off x="10528300" y="168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92249</xdr:rowOff>
    </xdr:from>
    <xdr:to>
      <xdr:col>50</xdr:col>
      <xdr:colOff>165100</xdr:colOff>
      <xdr:row>99</xdr:row>
      <xdr:rowOff>22399</xdr:rowOff>
    </xdr:to>
    <xdr:sp macro="" textlink="">
      <xdr:nvSpPr>
        <xdr:cNvPr id="482" name="楕円 481"/>
        <xdr:cNvSpPr/>
      </xdr:nvSpPr>
      <xdr:spPr>
        <a:xfrm>
          <a:off x="9588500" y="168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13526</xdr:rowOff>
    </xdr:from>
    <xdr:ext cx="534377" cy="259045"/>
    <xdr:sp macro="" textlink="">
      <xdr:nvSpPr>
        <xdr:cNvPr id="483" name="テキスト ボックス 482"/>
        <xdr:cNvSpPr txBox="1"/>
      </xdr:nvSpPr>
      <xdr:spPr>
        <a:xfrm>
          <a:off x="9372111" y="1698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112981</xdr:rowOff>
    </xdr:from>
    <xdr:to>
      <xdr:col>46</xdr:col>
      <xdr:colOff>38100</xdr:colOff>
      <xdr:row>99</xdr:row>
      <xdr:rowOff>43131</xdr:rowOff>
    </xdr:to>
    <xdr:sp macro="" textlink="">
      <xdr:nvSpPr>
        <xdr:cNvPr id="484" name="楕円 483"/>
        <xdr:cNvSpPr/>
      </xdr:nvSpPr>
      <xdr:spPr>
        <a:xfrm>
          <a:off x="8699500" y="169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34258</xdr:rowOff>
    </xdr:from>
    <xdr:ext cx="534377" cy="259045"/>
    <xdr:sp macro="" textlink="">
      <xdr:nvSpPr>
        <xdr:cNvPr id="485" name="テキスト ボックス 484"/>
        <xdr:cNvSpPr txBox="1"/>
      </xdr:nvSpPr>
      <xdr:spPr>
        <a:xfrm>
          <a:off x="8483111" y="1700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113072</xdr:rowOff>
    </xdr:from>
    <xdr:to>
      <xdr:col>41</xdr:col>
      <xdr:colOff>101600</xdr:colOff>
      <xdr:row>99</xdr:row>
      <xdr:rowOff>43222</xdr:rowOff>
    </xdr:to>
    <xdr:sp macro="" textlink="">
      <xdr:nvSpPr>
        <xdr:cNvPr id="486" name="楕円 485"/>
        <xdr:cNvSpPr/>
      </xdr:nvSpPr>
      <xdr:spPr>
        <a:xfrm>
          <a:off x="7810500" y="1691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34349</xdr:rowOff>
    </xdr:from>
    <xdr:ext cx="534377" cy="259045"/>
    <xdr:sp macro="" textlink="">
      <xdr:nvSpPr>
        <xdr:cNvPr id="487" name="テキスト ボックス 486"/>
        <xdr:cNvSpPr txBox="1"/>
      </xdr:nvSpPr>
      <xdr:spPr>
        <a:xfrm>
          <a:off x="7594111" y="170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122876</xdr:rowOff>
    </xdr:from>
    <xdr:to>
      <xdr:col>36</xdr:col>
      <xdr:colOff>165100</xdr:colOff>
      <xdr:row>99</xdr:row>
      <xdr:rowOff>53026</xdr:rowOff>
    </xdr:to>
    <xdr:sp macro="" textlink="">
      <xdr:nvSpPr>
        <xdr:cNvPr id="488" name="楕円 487"/>
        <xdr:cNvSpPr/>
      </xdr:nvSpPr>
      <xdr:spPr>
        <a:xfrm>
          <a:off x="6921500" y="1692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44153</xdr:rowOff>
    </xdr:from>
    <xdr:ext cx="534377" cy="259045"/>
    <xdr:sp macro="" textlink="">
      <xdr:nvSpPr>
        <xdr:cNvPr id="489" name="テキスト ボックス 488"/>
        <xdr:cNvSpPr txBox="1"/>
      </xdr:nvSpPr>
      <xdr:spPr>
        <a:xfrm>
          <a:off x="6705111" y="1701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55613</xdr:rowOff>
    </xdr:from>
    <xdr:to>
      <xdr:col>85</xdr:col>
      <xdr:colOff>126364</xdr:colOff>
      <xdr:row>38</xdr:row>
      <xdr:rowOff>13792</xdr:rowOff>
    </xdr:to>
    <xdr:cxnSp macro="">
      <xdr:nvCxnSpPr>
        <xdr:cNvPr id="513" name="直線コネクタ 512"/>
        <xdr:cNvCxnSpPr/>
      </xdr:nvCxnSpPr>
      <xdr:spPr>
        <a:xfrm flipV="1">
          <a:off x="16317595" y="5199113"/>
          <a:ext cx="1269" cy="132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17619</xdr:rowOff>
    </xdr:from>
    <xdr:ext cx="534377" cy="259045"/>
    <xdr:sp macro="" textlink="">
      <xdr:nvSpPr>
        <xdr:cNvPr id="514" name="消防費最小値テキスト"/>
        <xdr:cNvSpPr txBox="1"/>
      </xdr:nvSpPr>
      <xdr:spPr>
        <a:xfrm>
          <a:off x="16370300" y="653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13792</xdr:rowOff>
    </xdr:from>
    <xdr:to>
      <xdr:col>86</xdr:col>
      <xdr:colOff>25400</xdr:colOff>
      <xdr:row>38</xdr:row>
      <xdr:rowOff>13792</xdr:rowOff>
    </xdr:to>
    <xdr:cxnSp macro="">
      <xdr:nvCxnSpPr>
        <xdr:cNvPr id="515" name="直線コネクタ 514"/>
        <xdr:cNvCxnSpPr/>
      </xdr:nvCxnSpPr>
      <xdr:spPr>
        <a:xfrm>
          <a:off x="16230600" y="652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2290</xdr:rowOff>
    </xdr:from>
    <xdr:ext cx="599010" cy="259045"/>
    <xdr:sp macro="" textlink="">
      <xdr:nvSpPr>
        <xdr:cNvPr id="516" name="消防費最大値テキスト"/>
        <xdr:cNvSpPr txBox="1"/>
      </xdr:nvSpPr>
      <xdr:spPr>
        <a:xfrm>
          <a:off x="16370300" y="4974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55613</xdr:rowOff>
    </xdr:from>
    <xdr:to>
      <xdr:col>86</xdr:col>
      <xdr:colOff>25400</xdr:colOff>
      <xdr:row>30</xdr:row>
      <xdr:rowOff>55613</xdr:rowOff>
    </xdr:to>
    <xdr:cxnSp macro="">
      <xdr:nvCxnSpPr>
        <xdr:cNvPr id="517" name="直線コネクタ 516"/>
        <xdr:cNvCxnSpPr/>
      </xdr:nvCxnSpPr>
      <xdr:spPr>
        <a:xfrm>
          <a:off x="16230600" y="519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84582</xdr:rowOff>
    </xdr:from>
    <xdr:to>
      <xdr:col>85</xdr:col>
      <xdr:colOff>127000</xdr:colOff>
      <xdr:row>37</xdr:row>
      <xdr:rowOff>91732</xdr:rowOff>
    </xdr:to>
    <xdr:cxnSp macro="">
      <xdr:nvCxnSpPr>
        <xdr:cNvPr id="518" name="直線コネクタ 517"/>
        <xdr:cNvCxnSpPr/>
      </xdr:nvCxnSpPr>
      <xdr:spPr>
        <a:xfrm flipV="1">
          <a:off x="15481300" y="6428232"/>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79329</xdr:rowOff>
    </xdr:from>
    <xdr:ext cx="534377" cy="259045"/>
    <xdr:sp macro="" textlink="">
      <xdr:nvSpPr>
        <xdr:cNvPr id="519" name="消防費平均値テキスト"/>
        <xdr:cNvSpPr txBox="1"/>
      </xdr:nvSpPr>
      <xdr:spPr>
        <a:xfrm>
          <a:off x="16370300" y="60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56452</xdr:rowOff>
    </xdr:from>
    <xdr:to>
      <xdr:col>85</xdr:col>
      <xdr:colOff>177800</xdr:colOff>
      <xdr:row>36</xdr:row>
      <xdr:rowOff>158052</xdr:rowOff>
    </xdr:to>
    <xdr:sp macro="" textlink="">
      <xdr:nvSpPr>
        <xdr:cNvPr id="520" name="フローチャート: 判断 519"/>
        <xdr:cNvSpPr/>
      </xdr:nvSpPr>
      <xdr:spPr>
        <a:xfrm>
          <a:off x="16268700" y="622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91732</xdr:rowOff>
    </xdr:from>
    <xdr:to>
      <xdr:col>81</xdr:col>
      <xdr:colOff>50800</xdr:colOff>
      <xdr:row>37</xdr:row>
      <xdr:rowOff>103010</xdr:rowOff>
    </xdr:to>
    <xdr:cxnSp macro="">
      <xdr:nvCxnSpPr>
        <xdr:cNvPr id="521" name="直線コネクタ 520"/>
        <xdr:cNvCxnSpPr/>
      </xdr:nvCxnSpPr>
      <xdr:spPr>
        <a:xfrm flipV="1">
          <a:off x="14592300" y="6435382"/>
          <a:ext cx="889000" cy="1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39535</xdr:rowOff>
    </xdr:from>
    <xdr:to>
      <xdr:col>81</xdr:col>
      <xdr:colOff>101600</xdr:colOff>
      <xdr:row>36</xdr:row>
      <xdr:rowOff>141135</xdr:rowOff>
    </xdr:to>
    <xdr:sp macro="" textlink="">
      <xdr:nvSpPr>
        <xdr:cNvPr id="522" name="フローチャート: 判断 521"/>
        <xdr:cNvSpPr/>
      </xdr:nvSpPr>
      <xdr:spPr>
        <a:xfrm>
          <a:off x="15430500" y="62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157662</xdr:rowOff>
    </xdr:from>
    <xdr:ext cx="534377" cy="259045"/>
    <xdr:sp macro="" textlink="">
      <xdr:nvSpPr>
        <xdr:cNvPr id="523" name="テキスト ボックス 522"/>
        <xdr:cNvSpPr txBox="1"/>
      </xdr:nvSpPr>
      <xdr:spPr>
        <a:xfrm>
          <a:off x="15214111" y="59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103010</xdr:rowOff>
    </xdr:from>
    <xdr:to>
      <xdr:col>76</xdr:col>
      <xdr:colOff>114300</xdr:colOff>
      <xdr:row>37</xdr:row>
      <xdr:rowOff>139090</xdr:rowOff>
    </xdr:to>
    <xdr:cxnSp macro="">
      <xdr:nvCxnSpPr>
        <xdr:cNvPr id="524" name="直線コネクタ 523"/>
        <xdr:cNvCxnSpPr/>
      </xdr:nvCxnSpPr>
      <xdr:spPr>
        <a:xfrm flipV="1">
          <a:off x="13703300" y="6446660"/>
          <a:ext cx="889000" cy="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83553</xdr:rowOff>
    </xdr:from>
    <xdr:to>
      <xdr:col>76</xdr:col>
      <xdr:colOff>165100</xdr:colOff>
      <xdr:row>37</xdr:row>
      <xdr:rowOff>13703</xdr:rowOff>
    </xdr:to>
    <xdr:sp macro="" textlink="">
      <xdr:nvSpPr>
        <xdr:cNvPr id="525" name="フローチャート: 判断 524"/>
        <xdr:cNvSpPr/>
      </xdr:nvSpPr>
      <xdr:spPr>
        <a:xfrm>
          <a:off x="14541500" y="625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30230</xdr:rowOff>
    </xdr:from>
    <xdr:ext cx="534377" cy="259045"/>
    <xdr:sp macro="" textlink="">
      <xdr:nvSpPr>
        <xdr:cNvPr id="526" name="テキスト ボックス 525"/>
        <xdr:cNvSpPr txBox="1"/>
      </xdr:nvSpPr>
      <xdr:spPr>
        <a:xfrm>
          <a:off x="14325111" y="6030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108991</xdr:rowOff>
    </xdr:from>
    <xdr:to>
      <xdr:col>71</xdr:col>
      <xdr:colOff>177800</xdr:colOff>
      <xdr:row>37</xdr:row>
      <xdr:rowOff>139090</xdr:rowOff>
    </xdr:to>
    <xdr:cxnSp macro="">
      <xdr:nvCxnSpPr>
        <xdr:cNvPr id="527" name="直線コネクタ 526"/>
        <xdr:cNvCxnSpPr/>
      </xdr:nvCxnSpPr>
      <xdr:spPr>
        <a:xfrm>
          <a:off x="12814300" y="6452641"/>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74562</xdr:rowOff>
    </xdr:from>
    <xdr:to>
      <xdr:col>72</xdr:col>
      <xdr:colOff>38100</xdr:colOff>
      <xdr:row>37</xdr:row>
      <xdr:rowOff>4712</xdr:rowOff>
    </xdr:to>
    <xdr:sp macro="" textlink="">
      <xdr:nvSpPr>
        <xdr:cNvPr id="528" name="フローチャート: 判断 527"/>
        <xdr:cNvSpPr/>
      </xdr:nvSpPr>
      <xdr:spPr>
        <a:xfrm>
          <a:off x="13652500" y="624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21239</xdr:rowOff>
    </xdr:from>
    <xdr:ext cx="534377" cy="259045"/>
    <xdr:sp macro="" textlink="">
      <xdr:nvSpPr>
        <xdr:cNvPr id="529" name="テキスト ボックス 528"/>
        <xdr:cNvSpPr txBox="1"/>
      </xdr:nvSpPr>
      <xdr:spPr>
        <a:xfrm>
          <a:off x="13436111" y="602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72492</xdr:rowOff>
    </xdr:from>
    <xdr:to>
      <xdr:col>67</xdr:col>
      <xdr:colOff>101600</xdr:colOff>
      <xdr:row>37</xdr:row>
      <xdr:rowOff>2642</xdr:rowOff>
    </xdr:to>
    <xdr:sp macro="" textlink="">
      <xdr:nvSpPr>
        <xdr:cNvPr id="530" name="フローチャート: 判断 529"/>
        <xdr:cNvSpPr/>
      </xdr:nvSpPr>
      <xdr:spPr>
        <a:xfrm>
          <a:off x="12763500" y="6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19169</xdr:rowOff>
    </xdr:from>
    <xdr:ext cx="534377" cy="259045"/>
    <xdr:sp macro="" textlink="">
      <xdr:nvSpPr>
        <xdr:cNvPr id="531" name="テキスト ボックス 530"/>
        <xdr:cNvSpPr txBox="1"/>
      </xdr:nvSpPr>
      <xdr:spPr>
        <a:xfrm>
          <a:off x="12547111" y="601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33782</xdr:rowOff>
    </xdr:from>
    <xdr:to>
      <xdr:col>85</xdr:col>
      <xdr:colOff>177800</xdr:colOff>
      <xdr:row>37</xdr:row>
      <xdr:rowOff>135382</xdr:rowOff>
    </xdr:to>
    <xdr:sp macro="" textlink="">
      <xdr:nvSpPr>
        <xdr:cNvPr id="537" name="楕円 536"/>
        <xdr:cNvSpPr/>
      </xdr:nvSpPr>
      <xdr:spPr>
        <a:xfrm>
          <a:off x="16268700" y="637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120159</xdr:rowOff>
    </xdr:from>
    <xdr:ext cx="534377" cy="259045"/>
    <xdr:sp macro="" textlink="">
      <xdr:nvSpPr>
        <xdr:cNvPr id="538" name="消防費該当値テキスト"/>
        <xdr:cNvSpPr txBox="1"/>
      </xdr:nvSpPr>
      <xdr:spPr>
        <a:xfrm>
          <a:off x="16370300" y="629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40932</xdr:rowOff>
    </xdr:from>
    <xdr:to>
      <xdr:col>81</xdr:col>
      <xdr:colOff>101600</xdr:colOff>
      <xdr:row>37</xdr:row>
      <xdr:rowOff>142532</xdr:rowOff>
    </xdr:to>
    <xdr:sp macro="" textlink="">
      <xdr:nvSpPr>
        <xdr:cNvPr id="539" name="楕円 538"/>
        <xdr:cNvSpPr/>
      </xdr:nvSpPr>
      <xdr:spPr>
        <a:xfrm>
          <a:off x="15430500" y="63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133659</xdr:rowOff>
    </xdr:from>
    <xdr:ext cx="534377" cy="259045"/>
    <xdr:sp macro="" textlink="">
      <xdr:nvSpPr>
        <xdr:cNvPr id="540" name="テキスト ボックス 539"/>
        <xdr:cNvSpPr txBox="1"/>
      </xdr:nvSpPr>
      <xdr:spPr>
        <a:xfrm>
          <a:off x="15214111" y="64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52210</xdr:rowOff>
    </xdr:from>
    <xdr:to>
      <xdr:col>76</xdr:col>
      <xdr:colOff>165100</xdr:colOff>
      <xdr:row>37</xdr:row>
      <xdr:rowOff>153810</xdr:rowOff>
    </xdr:to>
    <xdr:sp macro="" textlink="">
      <xdr:nvSpPr>
        <xdr:cNvPr id="541" name="楕円 540"/>
        <xdr:cNvSpPr/>
      </xdr:nvSpPr>
      <xdr:spPr>
        <a:xfrm>
          <a:off x="14541500" y="63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144937</xdr:rowOff>
    </xdr:from>
    <xdr:ext cx="534377" cy="259045"/>
    <xdr:sp macro="" textlink="">
      <xdr:nvSpPr>
        <xdr:cNvPr id="542" name="テキスト ボックス 541"/>
        <xdr:cNvSpPr txBox="1"/>
      </xdr:nvSpPr>
      <xdr:spPr>
        <a:xfrm>
          <a:off x="14325111" y="64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88290</xdr:rowOff>
    </xdr:from>
    <xdr:to>
      <xdr:col>72</xdr:col>
      <xdr:colOff>38100</xdr:colOff>
      <xdr:row>38</xdr:row>
      <xdr:rowOff>18441</xdr:rowOff>
    </xdr:to>
    <xdr:sp macro="" textlink="">
      <xdr:nvSpPr>
        <xdr:cNvPr id="543" name="楕円 542"/>
        <xdr:cNvSpPr/>
      </xdr:nvSpPr>
      <xdr:spPr>
        <a:xfrm>
          <a:off x="13652500" y="6431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9568</xdr:rowOff>
    </xdr:from>
    <xdr:ext cx="534377" cy="259045"/>
    <xdr:sp macro="" textlink="">
      <xdr:nvSpPr>
        <xdr:cNvPr id="544" name="テキスト ボックス 543"/>
        <xdr:cNvSpPr txBox="1"/>
      </xdr:nvSpPr>
      <xdr:spPr>
        <a:xfrm>
          <a:off x="13436111" y="652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58191</xdr:rowOff>
    </xdr:from>
    <xdr:to>
      <xdr:col>67</xdr:col>
      <xdr:colOff>101600</xdr:colOff>
      <xdr:row>37</xdr:row>
      <xdr:rowOff>159792</xdr:rowOff>
    </xdr:to>
    <xdr:sp macro="" textlink="">
      <xdr:nvSpPr>
        <xdr:cNvPr id="545" name="楕円 544"/>
        <xdr:cNvSpPr/>
      </xdr:nvSpPr>
      <xdr:spPr>
        <a:xfrm>
          <a:off x="12763500" y="64018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150918</xdr:rowOff>
    </xdr:from>
    <xdr:ext cx="534377" cy="259045"/>
    <xdr:sp macro="" textlink="">
      <xdr:nvSpPr>
        <xdr:cNvPr id="546" name="テキスト ボックス 545"/>
        <xdr:cNvSpPr txBox="1"/>
      </xdr:nvSpPr>
      <xdr:spPr>
        <a:xfrm>
          <a:off x="12547111" y="649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50191</xdr:rowOff>
    </xdr:from>
    <xdr:to>
      <xdr:col>85</xdr:col>
      <xdr:colOff>126364</xdr:colOff>
      <xdr:row>59</xdr:row>
      <xdr:rowOff>12726</xdr:rowOff>
    </xdr:to>
    <xdr:cxnSp macro="">
      <xdr:nvCxnSpPr>
        <xdr:cNvPr id="571" name="直線コネクタ 570"/>
        <xdr:cNvCxnSpPr/>
      </xdr:nvCxnSpPr>
      <xdr:spPr>
        <a:xfrm flipV="1">
          <a:off x="16317595" y="8794141"/>
          <a:ext cx="1269" cy="1334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16553</xdr:rowOff>
    </xdr:from>
    <xdr:ext cx="534377" cy="259045"/>
    <xdr:sp macro="" textlink="">
      <xdr:nvSpPr>
        <xdr:cNvPr id="572" name="教育費最小値テキスト"/>
        <xdr:cNvSpPr txBox="1"/>
      </xdr:nvSpPr>
      <xdr:spPr>
        <a:xfrm>
          <a:off x="16370300" y="101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12726</xdr:rowOff>
    </xdr:from>
    <xdr:to>
      <xdr:col>86</xdr:col>
      <xdr:colOff>25400</xdr:colOff>
      <xdr:row>59</xdr:row>
      <xdr:rowOff>12726</xdr:rowOff>
    </xdr:to>
    <xdr:cxnSp macro="">
      <xdr:nvCxnSpPr>
        <xdr:cNvPr id="573" name="直線コネクタ 572"/>
        <xdr:cNvCxnSpPr/>
      </xdr:nvCxnSpPr>
      <xdr:spPr>
        <a:xfrm>
          <a:off x="16230600" y="10128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168318</xdr:rowOff>
    </xdr:from>
    <xdr:ext cx="599010" cy="259045"/>
    <xdr:sp macro="" textlink="">
      <xdr:nvSpPr>
        <xdr:cNvPr id="574" name="教育費最大値テキスト"/>
        <xdr:cNvSpPr txBox="1"/>
      </xdr:nvSpPr>
      <xdr:spPr>
        <a:xfrm>
          <a:off x="16370300" y="8569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50191</xdr:rowOff>
    </xdr:from>
    <xdr:to>
      <xdr:col>86</xdr:col>
      <xdr:colOff>25400</xdr:colOff>
      <xdr:row>51</xdr:row>
      <xdr:rowOff>50191</xdr:rowOff>
    </xdr:to>
    <xdr:cxnSp macro="">
      <xdr:nvCxnSpPr>
        <xdr:cNvPr id="575" name="直線コネクタ 574"/>
        <xdr:cNvCxnSpPr/>
      </xdr:nvCxnSpPr>
      <xdr:spPr>
        <a:xfrm>
          <a:off x="16230600" y="879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27674</xdr:rowOff>
    </xdr:from>
    <xdr:to>
      <xdr:col>85</xdr:col>
      <xdr:colOff>127000</xdr:colOff>
      <xdr:row>57</xdr:row>
      <xdr:rowOff>62509</xdr:rowOff>
    </xdr:to>
    <xdr:cxnSp macro="">
      <xdr:nvCxnSpPr>
        <xdr:cNvPr id="576" name="直線コネクタ 575"/>
        <xdr:cNvCxnSpPr/>
      </xdr:nvCxnSpPr>
      <xdr:spPr>
        <a:xfrm flipV="1">
          <a:off x="15481300" y="9800324"/>
          <a:ext cx="83820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112920</xdr:rowOff>
    </xdr:from>
    <xdr:ext cx="534377" cy="259045"/>
    <xdr:sp macro="" textlink="">
      <xdr:nvSpPr>
        <xdr:cNvPr id="577" name="教育費平均値テキスト"/>
        <xdr:cNvSpPr txBox="1"/>
      </xdr:nvSpPr>
      <xdr:spPr>
        <a:xfrm>
          <a:off x="16370300" y="9542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90043</xdr:rowOff>
    </xdr:from>
    <xdr:to>
      <xdr:col>85</xdr:col>
      <xdr:colOff>177800</xdr:colOff>
      <xdr:row>57</xdr:row>
      <xdr:rowOff>20193</xdr:rowOff>
    </xdr:to>
    <xdr:sp macro="" textlink="">
      <xdr:nvSpPr>
        <xdr:cNvPr id="578" name="フローチャート: 判断 577"/>
        <xdr:cNvSpPr/>
      </xdr:nvSpPr>
      <xdr:spPr>
        <a:xfrm>
          <a:off x="16268700" y="969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49670</xdr:rowOff>
    </xdr:from>
    <xdr:to>
      <xdr:col>81</xdr:col>
      <xdr:colOff>50800</xdr:colOff>
      <xdr:row>57</xdr:row>
      <xdr:rowOff>62509</xdr:rowOff>
    </xdr:to>
    <xdr:cxnSp macro="">
      <xdr:nvCxnSpPr>
        <xdr:cNvPr id="579" name="直線コネクタ 578"/>
        <xdr:cNvCxnSpPr/>
      </xdr:nvCxnSpPr>
      <xdr:spPr>
        <a:xfrm>
          <a:off x="14592300" y="9307970"/>
          <a:ext cx="889000" cy="527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142062</xdr:rowOff>
    </xdr:from>
    <xdr:to>
      <xdr:col>81</xdr:col>
      <xdr:colOff>101600</xdr:colOff>
      <xdr:row>57</xdr:row>
      <xdr:rowOff>72212</xdr:rowOff>
    </xdr:to>
    <xdr:sp macro="" textlink="">
      <xdr:nvSpPr>
        <xdr:cNvPr id="580" name="フローチャート: 判断 579"/>
        <xdr:cNvSpPr/>
      </xdr:nvSpPr>
      <xdr:spPr>
        <a:xfrm>
          <a:off x="15430500" y="974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88739</xdr:rowOff>
    </xdr:from>
    <xdr:ext cx="534377" cy="259045"/>
    <xdr:sp macro="" textlink="">
      <xdr:nvSpPr>
        <xdr:cNvPr id="581" name="テキスト ボックス 580"/>
        <xdr:cNvSpPr txBox="1"/>
      </xdr:nvSpPr>
      <xdr:spPr>
        <a:xfrm>
          <a:off x="15214111" y="951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107061</xdr:rowOff>
    </xdr:from>
    <xdr:to>
      <xdr:col>76</xdr:col>
      <xdr:colOff>114300</xdr:colOff>
      <xdr:row>54</xdr:row>
      <xdr:rowOff>49670</xdr:rowOff>
    </xdr:to>
    <xdr:cxnSp macro="">
      <xdr:nvCxnSpPr>
        <xdr:cNvPr id="582" name="直線コネクタ 581"/>
        <xdr:cNvCxnSpPr/>
      </xdr:nvCxnSpPr>
      <xdr:spPr>
        <a:xfrm>
          <a:off x="13703300" y="8851011"/>
          <a:ext cx="889000" cy="456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107455</xdr:rowOff>
    </xdr:from>
    <xdr:to>
      <xdr:col>76</xdr:col>
      <xdr:colOff>165100</xdr:colOff>
      <xdr:row>57</xdr:row>
      <xdr:rowOff>37605</xdr:rowOff>
    </xdr:to>
    <xdr:sp macro="" textlink="">
      <xdr:nvSpPr>
        <xdr:cNvPr id="583" name="フローチャート: 判断 582"/>
        <xdr:cNvSpPr/>
      </xdr:nvSpPr>
      <xdr:spPr>
        <a:xfrm>
          <a:off x="14541500" y="970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28732</xdr:rowOff>
    </xdr:from>
    <xdr:ext cx="534377" cy="259045"/>
    <xdr:sp macro="" textlink="">
      <xdr:nvSpPr>
        <xdr:cNvPr id="584" name="テキスト ボックス 583"/>
        <xdr:cNvSpPr txBox="1"/>
      </xdr:nvSpPr>
      <xdr:spPr>
        <a:xfrm>
          <a:off x="14325111" y="980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107061</xdr:rowOff>
    </xdr:from>
    <xdr:to>
      <xdr:col>71</xdr:col>
      <xdr:colOff>177800</xdr:colOff>
      <xdr:row>53</xdr:row>
      <xdr:rowOff>107988</xdr:rowOff>
    </xdr:to>
    <xdr:cxnSp macro="">
      <xdr:nvCxnSpPr>
        <xdr:cNvPr id="585" name="直線コネクタ 584"/>
        <xdr:cNvCxnSpPr/>
      </xdr:nvCxnSpPr>
      <xdr:spPr>
        <a:xfrm flipV="1">
          <a:off x="12814300" y="8851011"/>
          <a:ext cx="889000" cy="34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152400</xdr:rowOff>
    </xdr:from>
    <xdr:to>
      <xdr:col>72</xdr:col>
      <xdr:colOff>38100</xdr:colOff>
      <xdr:row>56</xdr:row>
      <xdr:rowOff>82550</xdr:rowOff>
    </xdr:to>
    <xdr:sp macro="" textlink="">
      <xdr:nvSpPr>
        <xdr:cNvPr id="586" name="フローチャート: 判断 585"/>
        <xdr:cNvSpPr/>
      </xdr:nvSpPr>
      <xdr:spPr>
        <a:xfrm>
          <a:off x="136525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73677</xdr:rowOff>
    </xdr:from>
    <xdr:ext cx="534377" cy="259045"/>
    <xdr:sp macro="" textlink="">
      <xdr:nvSpPr>
        <xdr:cNvPr id="587" name="テキスト ボックス 586"/>
        <xdr:cNvSpPr txBox="1"/>
      </xdr:nvSpPr>
      <xdr:spPr>
        <a:xfrm>
          <a:off x="13436111" y="9674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131915</xdr:rowOff>
    </xdr:from>
    <xdr:to>
      <xdr:col>67</xdr:col>
      <xdr:colOff>101600</xdr:colOff>
      <xdr:row>56</xdr:row>
      <xdr:rowOff>62065</xdr:rowOff>
    </xdr:to>
    <xdr:sp macro="" textlink="">
      <xdr:nvSpPr>
        <xdr:cNvPr id="588" name="フローチャート: 判断 587"/>
        <xdr:cNvSpPr/>
      </xdr:nvSpPr>
      <xdr:spPr>
        <a:xfrm>
          <a:off x="12763500" y="956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53192</xdr:rowOff>
    </xdr:from>
    <xdr:ext cx="534377" cy="259045"/>
    <xdr:sp macro="" textlink="">
      <xdr:nvSpPr>
        <xdr:cNvPr id="589" name="テキスト ボックス 588"/>
        <xdr:cNvSpPr txBox="1"/>
      </xdr:nvSpPr>
      <xdr:spPr>
        <a:xfrm>
          <a:off x="12547111" y="9654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148324</xdr:rowOff>
    </xdr:from>
    <xdr:to>
      <xdr:col>85</xdr:col>
      <xdr:colOff>177800</xdr:colOff>
      <xdr:row>57</xdr:row>
      <xdr:rowOff>78474</xdr:rowOff>
    </xdr:to>
    <xdr:sp macro="" textlink="">
      <xdr:nvSpPr>
        <xdr:cNvPr id="595" name="楕円 594"/>
        <xdr:cNvSpPr/>
      </xdr:nvSpPr>
      <xdr:spPr>
        <a:xfrm>
          <a:off x="16268700" y="97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126751</xdr:rowOff>
    </xdr:from>
    <xdr:ext cx="534377" cy="259045"/>
    <xdr:sp macro="" textlink="">
      <xdr:nvSpPr>
        <xdr:cNvPr id="596" name="教育費該当値テキスト"/>
        <xdr:cNvSpPr txBox="1"/>
      </xdr:nvSpPr>
      <xdr:spPr>
        <a:xfrm>
          <a:off x="16370300" y="972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11709</xdr:rowOff>
    </xdr:from>
    <xdr:to>
      <xdr:col>81</xdr:col>
      <xdr:colOff>101600</xdr:colOff>
      <xdr:row>57</xdr:row>
      <xdr:rowOff>113309</xdr:rowOff>
    </xdr:to>
    <xdr:sp macro="" textlink="">
      <xdr:nvSpPr>
        <xdr:cNvPr id="597" name="楕円 596"/>
        <xdr:cNvSpPr/>
      </xdr:nvSpPr>
      <xdr:spPr>
        <a:xfrm>
          <a:off x="15430500" y="978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104436</xdr:rowOff>
    </xdr:from>
    <xdr:ext cx="534377" cy="259045"/>
    <xdr:sp macro="" textlink="">
      <xdr:nvSpPr>
        <xdr:cNvPr id="598" name="テキスト ボックス 597"/>
        <xdr:cNvSpPr txBox="1"/>
      </xdr:nvSpPr>
      <xdr:spPr>
        <a:xfrm>
          <a:off x="15214111" y="987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170320</xdr:rowOff>
    </xdr:from>
    <xdr:to>
      <xdr:col>76</xdr:col>
      <xdr:colOff>165100</xdr:colOff>
      <xdr:row>54</xdr:row>
      <xdr:rowOff>100470</xdr:rowOff>
    </xdr:to>
    <xdr:sp macro="" textlink="">
      <xdr:nvSpPr>
        <xdr:cNvPr id="599" name="楕円 598"/>
        <xdr:cNvSpPr/>
      </xdr:nvSpPr>
      <xdr:spPr>
        <a:xfrm>
          <a:off x="14541500" y="925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116997</xdr:rowOff>
    </xdr:from>
    <xdr:ext cx="534377" cy="259045"/>
    <xdr:sp macro="" textlink="">
      <xdr:nvSpPr>
        <xdr:cNvPr id="600" name="テキスト ボックス 599"/>
        <xdr:cNvSpPr txBox="1"/>
      </xdr:nvSpPr>
      <xdr:spPr>
        <a:xfrm>
          <a:off x="14325111" y="903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56261</xdr:rowOff>
    </xdr:from>
    <xdr:to>
      <xdr:col>72</xdr:col>
      <xdr:colOff>38100</xdr:colOff>
      <xdr:row>51</xdr:row>
      <xdr:rowOff>157861</xdr:rowOff>
    </xdr:to>
    <xdr:sp macro="" textlink="">
      <xdr:nvSpPr>
        <xdr:cNvPr id="601" name="楕円 600"/>
        <xdr:cNvSpPr/>
      </xdr:nvSpPr>
      <xdr:spPr>
        <a:xfrm>
          <a:off x="13652500" y="880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2938</xdr:rowOff>
    </xdr:from>
    <xdr:ext cx="599010" cy="259045"/>
    <xdr:sp macro="" textlink="">
      <xdr:nvSpPr>
        <xdr:cNvPr id="602" name="テキスト ボックス 601"/>
        <xdr:cNvSpPr txBox="1"/>
      </xdr:nvSpPr>
      <xdr:spPr>
        <a:xfrm>
          <a:off x="13403795" y="8575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57188</xdr:rowOff>
    </xdr:from>
    <xdr:to>
      <xdr:col>67</xdr:col>
      <xdr:colOff>101600</xdr:colOff>
      <xdr:row>53</xdr:row>
      <xdr:rowOff>158788</xdr:rowOff>
    </xdr:to>
    <xdr:sp macro="" textlink="">
      <xdr:nvSpPr>
        <xdr:cNvPr id="603" name="楕円 602"/>
        <xdr:cNvSpPr/>
      </xdr:nvSpPr>
      <xdr:spPr>
        <a:xfrm>
          <a:off x="12763500" y="914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3865</xdr:rowOff>
    </xdr:from>
    <xdr:ext cx="599010" cy="259045"/>
    <xdr:sp macro="" textlink="">
      <xdr:nvSpPr>
        <xdr:cNvPr id="604" name="テキスト ボックス 603"/>
        <xdr:cNvSpPr txBox="1"/>
      </xdr:nvSpPr>
      <xdr:spPr>
        <a:xfrm>
          <a:off x="12514795" y="8919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85479</xdr:rowOff>
    </xdr:from>
    <xdr:to>
      <xdr:col>85</xdr:col>
      <xdr:colOff>126364</xdr:colOff>
      <xdr:row>79</xdr:row>
      <xdr:rowOff>98879</xdr:rowOff>
    </xdr:to>
    <xdr:cxnSp macro="">
      <xdr:nvCxnSpPr>
        <xdr:cNvPr id="630" name="直線コネクタ 629"/>
        <xdr:cNvCxnSpPr/>
      </xdr:nvCxnSpPr>
      <xdr:spPr>
        <a:xfrm flipV="1">
          <a:off x="16317595" y="12086979"/>
          <a:ext cx="1269" cy="1556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103201</xdr:rowOff>
    </xdr:from>
    <xdr:ext cx="249299" cy="259045"/>
    <xdr:sp macro="" textlink="">
      <xdr:nvSpPr>
        <xdr:cNvPr id="631" name="災害復旧費最小値テキスト"/>
        <xdr:cNvSpPr txBox="1"/>
      </xdr:nvSpPr>
      <xdr:spPr>
        <a:xfrm>
          <a:off x="16370300" y="13647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32156</xdr:rowOff>
    </xdr:from>
    <xdr:ext cx="599010" cy="259045"/>
    <xdr:sp macro="" textlink="">
      <xdr:nvSpPr>
        <xdr:cNvPr id="633" name="災害復旧費最大値テキスト"/>
        <xdr:cNvSpPr txBox="1"/>
      </xdr:nvSpPr>
      <xdr:spPr>
        <a:xfrm>
          <a:off x="16370300" y="1186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85479</xdr:rowOff>
    </xdr:from>
    <xdr:to>
      <xdr:col>86</xdr:col>
      <xdr:colOff>25400</xdr:colOff>
      <xdr:row>70</xdr:row>
      <xdr:rowOff>85479</xdr:rowOff>
    </xdr:to>
    <xdr:cxnSp macro="">
      <xdr:nvCxnSpPr>
        <xdr:cNvPr id="634" name="直線コネクタ 633"/>
        <xdr:cNvCxnSpPr/>
      </xdr:nvCxnSpPr>
      <xdr:spPr>
        <a:xfrm>
          <a:off x="16230600" y="12086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82928</xdr:rowOff>
    </xdr:from>
    <xdr:to>
      <xdr:col>85</xdr:col>
      <xdr:colOff>127000</xdr:colOff>
      <xdr:row>79</xdr:row>
      <xdr:rowOff>90421</xdr:rowOff>
    </xdr:to>
    <xdr:cxnSp macro="">
      <xdr:nvCxnSpPr>
        <xdr:cNvPr id="635" name="直線コネクタ 634"/>
        <xdr:cNvCxnSpPr/>
      </xdr:nvCxnSpPr>
      <xdr:spPr>
        <a:xfrm flipV="1">
          <a:off x="15481300" y="13627478"/>
          <a:ext cx="838200" cy="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20651</xdr:rowOff>
    </xdr:from>
    <xdr:ext cx="534377" cy="259045"/>
    <xdr:sp macro="" textlink="">
      <xdr:nvSpPr>
        <xdr:cNvPr id="636" name="災害復旧費平均値テキスト"/>
        <xdr:cNvSpPr txBox="1"/>
      </xdr:nvSpPr>
      <xdr:spPr>
        <a:xfrm>
          <a:off x="16370300" y="1339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169224</xdr:rowOff>
    </xdr:from>
    <xdr:to>
      <xdr:col>85</xdr:col>
      <xdr:colOff>177800</xdr:colOff>
      <xdr:row>79</xdr:row>
      <xdr:rowOff>99374</xdr:rowOff>
    </xdr:to>
    <xdr:sp macro="" textlink="">
      <xdr:nvSpPr>
        <xdr:cNvPr id="637" name="フローチャート: 判断 636"/>
        <xdr:cNvSpPr/>
      </xdr:nvSpPr>
      <xdr:spPr>
        <a:xfrm>
          <a:off x="16268700" y="1354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90421</xdr:rowOff>
    </xdr:from>
    <xdr:to>
      <xdr:col>81</xdr:col>
      <xdr:colOff>50800</xdr:colOff>
      <xdr:row>79</xdr:row>
      <xdr:rowOff>98879</xdr:rowOff>
    </xdr:to>
    <xdr:cxnSp macro="">
      <xdr:nvCxnSpPr>
        <xdr:cNvPr id="638" name="直線コネクタ 637"/>
        <xdr:cNvCxnSpPr/>
      </xdr:nvCxnSpPr>
      <xdr:spPr>
        <a:xfrm flipV="1">
          <a:off x="14592300" y="13634971"/>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16101</xdr:rowOff>
    </xdr:from>
    <xdr:to>
      <xdr:col>81</xdr:col>
      <xdr:colOff>101600</xdr:colOff>
      <xdr:row>79</xdr:row>
      <xdr:rowOff>117701</xdr:rowOff>
    </xdr:to>
    <xdr:sp macro="" textlink="">
      <xdr:nvSpPr>
        <xdr:cNvPr id="639" name="フローチャート: 判断 638"/>
        <xdr:cNvSpPr/>
      </xdr:nvSpPr>
      <xdr:spPr>
        <a:xfrm>
          <a:off x="15430500" y="1356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134228</xdr:rowOff>
    </xdr:from>
    <xdr:ext cx="469744" cy="259045"/>
    <xdr:sp macro="" textlink="">
      <xdr:nvSpPr>
        <xdr:cNvPr id="640" name="テキスト ボックス 639"/>
        <xdr:cNvSpPr txBox="1"/>
      </xdr:nvSpPr>
      <xdr:spPr>
        <a:xfrm>
          <a:off x="15246428" y="1333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11407</xdr:rowOff>
    </xdr:from>
    <xdr:to>
      <xdr:col>76</xdr:col>
      <xdr:colOff>114300</xdr:colOff>
      <xdr:row>79</xdr:row>
      <xdr:rowOff>98879</xdr:rowOff>
    </xdr:to>
    <xdr:cxnSp macro="">
      <xdr:nvCxnSpPr>
        <xdr:cNvPr id="641" name="直線コネクタ 640"/>
        <xdr:cNvCxnSpPr/>
      </xdr:nvCxnSpPr>
      <xdr:spPr>
        <a:xfrm>
          <a:off x="13703300" y="13555957"/>
          <a:ext cx="889000" cy="8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29043</xdr:rowOff>
    </xdr:from>
    <xdr:to>
      <xdr:col>76</xdr:col>
      <xdr:colOff>165100</xdr:colOff>
      <xdr:row>79</xdr:row>
      <xdr:rowOff>130643</xdr:rowOff>
    </xdr:to>
    <xdr:sp macro="" textlink="">
      <xdr:nvSpPr>
        <xdr:cNvPr id="642" name="フローチャート: 判断 641"/>
        <xdr:cNvSpPr/>
      </xdr:nvSpPr>
      <xdr:spPr>
        <a:xfrm>
          <a:off x="14541500" y="1357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147170</xdr:rowOff>
    </xdr:from>
    <xdr:ext cx="469744" cy="259045"/>
    <xdr:sp macro="" textlink="">
      <xdr:nvSpPr>
        <xdr:cNvPr id="643" name="テキスト ボックス 642"/>
        <xdr:cNvSpPr txBox="1"/>
      </xdr:nvSpPr>
      <xdr:spPr>
        <a:xfrm>
          <a:off x="14357428" y="133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80871</xdr:rowOff>
    </xdr:from>
    <xdr:to>
      <xdr:col>71</xdr:col>
      <xdr:colOff>177800</xdr:colOff>
      <xdr:row>79</xdr:row>
      <xdr:rowOff>11407</xdr:rowOff>
    </xdr:to>
    <xdr:cxnSp macro="">
      <xdr:nvCxnSpPr>
        <xdr:cNvPr id="644" name="直線コネクタ 643"/>
        <xdr:cNvCxnSpPr/>
      </xdr:nvCxnSpPr>
      <xdr:spPr>
        <a:xfrm>
          <a:off x="12814300" y="13453971"/>
          <a:ext cx="889000" cy="10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169487</xdr:rowOff>
    </xdr:from>
    <xdr:to>
      <xdr:col>72</xdr:col>
      <xdr:colOff>38100</xdr:colOff>
      <xdr:row>79</xdr:row>
      <xdr:rowOff>99637</xdr:rowOff>
    </xdr:to>
    <xdr:sp macro="" textlink="">
      <xdr:nvSpPr>
        <xdr:cNvPr id="645" name="フローチャート: 判断 644"/>
        <xdr:cNvSpPr/>
      </xdr:nvSpPr>
      <xdr:spPr>
        <a:xfrm>
          <a:off x="13652500" y="1354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90764</xdr:rowOff>
    </xdr:from>
    <xdr:ext cx="534377" cy="259045"/>
    <xdr:sp macro="" textlink="">
      <xdr:nvSpPr>
        <xdr:cNvPr id="646" name="テキスト ボックス 645"/>
        <xdr:cNvSpPr txBox="1"/>
      </xdr:nvSpPr>
      <xdr:spPr>
        <a:xfrm>
          <a:off x="13436111" y="13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2629</xdr:rowOff>
    </xdr:from>
    <xdr:to>
      <xdr:col>67</xdr:col>
      <xdr:colOff>101600</xdr:colOff>
      <xdr:row>79</xdr:row>
      <xdr:rowOff>104229</xdr:rowOff>
    </xdr:to>
    <xdr:sp macro="" textlink="">
      <xdr:nvSpPr>
        <xdr:cNvPr id="647" name="フローチャート: 判断 646"/>
        <xdr:cNvSpPr/>
      </xdr:nvSpPr>
      <xdr:spPr>
        <a:xfrm>
          <a:off x="12763500" y="13547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95356</xdr:rowOff>
    </xdr:from>
    <xdr:ext cx="534377" cy="259045"/>
    <xdr:sp macro="" textlink="">
      <xdr:nvSpPr>
        <xdr:cNvPr id="648" name="テキスト ボックス 647"/>
        <xdr:cNvSpPr txBox="1"/>
      </xdr:nvSpPr>
      <xdr:spPr>
        <a:xfrm>
          <a:off x="12547111" y="1363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32128</xdr:rowOff>
    </xdr:from>
    <xdr:to>
      <xdr:col>85</xdr:col>
      <xdr:colOff>177800</xdr:colOff>
      <xdr:row>79</xdr:row>
      <xdr:rowOff>133728</xdr:rowOff>
    </xdr:to>
    <xdr:sp macro="" textlink="">
      <xdr:nvSpPr>
        <xdr:cNvPr id="654" name="楕円 653"/>
        <xdr:cNvSpPr/>
      </xdr:nvSpPr>
      <xdr:spPr>
        <a:xfrm>
          <a:off x="16268700" y="1357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147650</xdr:rowOff>
    </xdr:from>
    <xdr:ext cx="469744" cy="259045"/>
    <xdr:sp macro="" textlink="">
      <xdr:nvSpPr>
        <xdr:cNvPr id="655" name="災害復旧費該当値テキスト"/>
        <xdr:cNvSpPr txBox="1"/>
      </xdr:nvSpPr>
      <xdr:spPr>
        <a:xfrm>
          <a:off x="16370300" y="13520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39621</xdr:rowOff>
    </xdr:from>
    <xdr:to>
      <xdr:col>81</xdr:col>
      <xdr:colOff>101600</xdr:colOff>
      <xdr:row>79</xdr:row>
      <xdr:rowOff>141221</xdr:rowOff>
    </xdr:to>
    <xdr:sp macro="" textlink="">
      <xdr:nvSpPr>
        <xdr:cNvPr id="656" name="楕円 655"/>
        <xdr:cNvSpPr/>
      </xdr:nvSpPr>
      <xdr:spPr>
        <a:xfrm>
          <a:off x="15430500" y="135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132348</xdr:rowOff>
    </xdr:from>
    <xdr:ext cx="469744" cy="259045"/>
    <xdr:sp macro="" textlink="">
      <xdr:nvSpPr>
        <xdr:cNvPr id="657" name="テキスト ボックス 656"/>
        <xdr:cNvSpPr txBox="1"/>
      </xdr:nvSpPr>
      <xdr:spPr>
        <a:xfrm>
          <a:off x="15246428" y="1367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132057</xdr:rowOff>
    </xdr:from>
    <xdr:to>
      <xdr:col>72</xdr:col>
      <xdr:colOff>38100</xdr:colOff>
      <xdr:row>79</xdr:row>
      <xdr:rowOff>62207</xdr:rowOff>
    </xdr:to>
    <xdr:sp macro="" textlink="">
      <xdr:nvSpPr>
        <xdr:cNvPr id="660" name="楕円 659"/>
        <xdr:cNvSpPr/>
      </xdr:nvSpPr>
      <xdr:spPr>
        <a:xfrm>
          <a:off x="13652500" y="135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78734</xdr:rowOff>
    </xdr:from>
    <xdr:ext cx="534377" cy="259045"/>
    <xdr:sp macro="" textlink="">
      <xdr:nvSpPr>
        <xdr:cNvPr id="661" name="テキスト ボックス 660"/>
        <xdr:cNvSpPr txBox="1"/>
      </xdr:nvSpPr>
      <xdr:spPr>
        <a:xfrm>
          <a:off x="13436111" y="1328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30071</xdr:rowOff>
    </xdr:from>
    <xdr:to>
      <xdr:col>67</xdr:col>
      <xdr:colOff>101600</xdr:colOff>
      <xdr:row>78</xdr:row>
      <xdr:rowOff>131671</xdr:rowOff>
    </xdr:to>
    <xdr:sp macro="" textlink="">
      <xdr:nvSpPr>
        <xdr:cNvPr id="662" name="楕円 661"/>
        <xdr:cNvSpPr/>
      </xdr:nvSpPr>
      <xdr:spPr>
        <a:xfrm>
          <a:off x="12763500" y="134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148198</xdr:rowOff>
    </xdr:from>
    <xdr:ext cx="534377" cy="259045"/>
    <xdr:sp macro="" textlink="">
      <xdr:nvSpPr>
        <xdr:cNvPr id="663" name="テキスト ボックス 662"/>
        <xdr:cNvSpPr txBox="1"/>
      </xdr:nvSpPr>
      <xdr:spPr>
        <a:xfrm>
          <a:off x="12547111" y="1317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4" name="直線コネクタ 67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5" name="テキスト ボックス 67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8" name="直線コネクタ 67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9" name="テキスト ボックス 67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90208</xdr:rowOff>
    </xdr:from>
    <xdr:to>
      <xdr:col>85</xdr:col>
      <xdr:colOff>126364</xdr:colOff>
      <xdr:row>97</xdr:row>
      <xdr:rowOff>77246</xdr:rowOff>
    </xdr:to>
    <xdr:cxnSp macro="">
      <xdr:nvCxnSpPr>
        <xdr:cNvPr id="683" name="直線コネクタ 682"/>
        <xdr:cNvCxnSpPr/>
      </xdr:nvCxnSpPr>
      <xdr:spPr>
        <a:xfrm flipV="1">
          <a:off x="16317595" y="15520708"/>
          <a:ext cx="1269" cy="118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81073</xdr:rowOff>
    </xdr:from>
    <xdr:ext cx="534377" cy="259045"/>
    <xdr:sp macro="" textlink="">
      <xdr:nvSpPr>
        <xdr:cNvPr id="684" name="公債費最小値テキスト"/>
        <xdr:cNvSpPr txBox="1"/>
      </xdr:nvSpPr>
      <xdr:spPr>
        <a:xfrm>
          <a:off x="16370300" y="16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77246</xdr:rowOff>
    </xdr:from>
    <xdr:to>
      <xdr:col>86</xdr:col>
      <xdr:colOff>25400</xdr:colOff>
      <xdr:row>97</xdr:row>
      <xdr:rowOff>77246</xdr:rowOff>
    </xdr:to>
    <xdr:cxnSp macro="">
      <xdr:nvCxnSpPr>
        <xdr:cNvPr id="685" name="直線コネクタ 684"/>
        <xdr:cNvCxnSpPr/>
      </xdr:nvCxnSpPr>
      <xdr:spPr>
        <a:xfrm>
          <a:off x="16230600" y="1670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36885</xdr:rowOff>
    </xdr:from>
    <xdr:ext cx="599010" cy="259045"/>
    <xdr:sp macro="" textlink="">
      <xdr:nvSpPr>
        <xdr:cNvPr id="686" name="公債費最大値テキスト"/>
        <xdr:cNvSpPr txBox="1"/>
      </xdr:nvSpPr>
      <xdr:spPr>
        <a:xfrm>
          <a:off x="16370300" y="1529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90208</xdr:rowOff>
    </xdr:from>
    <xdr:to>
      <xdr:col>86</xdr:col>
      <xdr:colOff>25400</xdr:colOff>
      <xdr:row>90</xdr:row>
      <xdr:rowOff>90208</xdr:rowOff>
    </xdr:to>
    <xdr:cxnSp macro="">
      <xdr:nvCxnSpPr>
        <xdr:cNvPr id="687" name="直線コネクタ 686"/>
        <xdr:cNvCxnSpPr/>
      </xdr:nvCxnSpPr>
      <xdr:spPr>
        <a:xfrm>
          <a:off x="16230600" y="155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6472</xdr:rowOff>
    </xdr:from>
    <xdr:to>
      <xdr:col>85</xdr:col>
      <xdr:colOff>127000</xdr:colOff>
      <xdr:row>96</xdr:row>
      <xdr:rowOff>44219</xdr:rowOff>
    </xdr:to>
    <xdr:cxnSp macro="">
      <xdr:nvCxnSpPr>
        <xdr:cNvPr id="688" name="直線コネクタ 687"/>
        <xdr:cNvCxnSpPr/>
      </xdr:nvCxnSpPr>
      <xdr:spPr>
        <a:xfrm flipV="1">
          <a:off x="15481300" y="16465672"/>
          <a:ext cx="8382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28790</xdr:rowOff>
    </xdr:from>
    <xdr:ext cx="534377" cy="259045"/>
    <xdr:sp macro="" textlink="">
      <xdr:nvSpPr>
        <xdr:cNvPr id="689" name="公債費平均値テキスト"/>
        <xdr:cNvSpPr txBox="1"/>
      </xdr:nvSpPr>
      <xdr:spPr>
        <a:xfrm>
          <a:off x="16370300" y="16145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5913</xdr:rowOff>
    </xdr:from>
    <xdr:to>
      <xdr:col>85</xdr:col>
      <xdr:colOff>177800</xdr:colOff>
      <xdr:row>95</xdr:row>
      <xdr:rowOff>107513</xdr:rowOff>
    </xdr:to>
    <xdr:sp macro="" textlink="">
      <xdr:nvSpPr>
        <xdr:cNvPr id="690" name="フローチャート: 判断 689"/>
        <xdr:cNvSpPr/>
      </xdr:nvSpPr>
      <xdr:spPr>
        <a:xfrm>
          <a:off x="162687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143461</xdr:rowOff>
    </xdr:from>
    <xdr:to>
      <xdr:col>81</xdr:col>
      <xdr:colOff>50800</xdr:colOff>
      <xdr:row>96</xdr:row>
      <xdr:rowOff>44219</xdr:rowOff>
    </xdr:to>
    <xdr:cxnSp macro="">
      <xdr:nvCxnSpPr>
        <xdr:cNvPr id="691" name="直線コネクタ 690"/>
        <xdr:cNvCxnSpPr/>
      </xdr:nvCxnSpPr>
      <xdr:spPr>
        <a:xfrm>
          <a:off x="14592300" y="16431211"/>
          <a:ext cx="889000" cy="7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21794</xdr:rowOff>
    </xdr:from>
    <xdr:to>
      <xdr:col>81</xdr:col>
      <xdr:colOff>101600</xdr:colOff>
      <xdr:row>95</xdr:row>
      <xdr:rowOff>123394</xdr:rowOff>
    </xdr:to>
    <xdr:sp macro="" textlink="">
      <xdr:nvSpPr>
        <xdr:cNvPr id="692" name="フローチャート: 判断 691"/>
        <xdr:cNvSpPr/>
      </xdr:nvSpPr>
      <xdr:spPr>
        <a:xfrm>
          <a:off x="15430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139921</xdr:rowOff>
    </xdr:from>
    <xdr:ext cx="534377" cy="259045"/>
    <xdr:sp macro="" textlink="">
      <xdr:nvSpPr>
        <xdr:cNvPr id="693" name="テキスト ボックス 692"/>
        <xdr:cNvSpPr txBox="1"/>
      </xdr:nvSpPr>
      <xdr:spPr>
        <a:xfrm>
          <a:off x="15214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143461</xdr:rowOff>
    </xdr:from>
    <xdr:to>
      <xdr:col>76</xdr:col>
      <xdr:colOff>114300</xdr:colOff>
      <xdr:row>96</xdr:row>
      <xdr:rowOff>24132</xdr:rowOff>
    </xdr:to>
    <xdr:cxnSp macro="">
      <xdr:nvCxnSpPr>
        <xdr:cNvPr id="694" name="直線コネクタ 693"/>
        <xdr:cNvCxnSpPr/>
      </xdr:nvCxnSpPr>
      <xdr:spPr>
        <a:xfrm flipV="1">
          <a:off x="13703300" y="16431211"/>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9553</xdr:rowOff>
    </xdr:from>
    <xdr:to>
      <xdr:col>76</xdr:col>
      <xdr:colOff>165100</xdr:colOff>
      <xdr:row>95</xdr:row>
      <xdr:rowOff>111153</xdr:rowOff>
    </xdr:to>
    <xdr:sp macro="" textlink="">
      <xdr:nvSpPr>
        <xdr:cNvPr id="695" name="フローチャート: 判断 694"/>
        <xdr:cNvSpPr/>
      </xdr:nvSpPr>
      <xdr:spPr>
        <a:xfrm>
          <a:off x="14541500" y="1629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127680</xdr:rowOff>
    </xdr:from>
    <xdr:ext cx="534377" cy="259045"/>
    <xdr:sp macro="" textlink="">
      <xdr:nvSpPr>
        <xdr:cNvPr id="696" name="テキスト ボックス 695"/>
        <xdr:cNvSpPr txBox="1"/>
      </xdr:nvSpPr>
      <xdr:spPr>
        <a:xfrm>
          <a:off x="14325111" y="1607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24132</xdr:rowOff>
    </xdr:from>
    <xdr:to>
      <xdr:col>71</xdr:col>
      <xdr:colOff>177800</xdr:colOff>
      <xdr:row>96</xdr:row>
      <xdr:rowOff>44408</xdr:rowOff>
    </xdr:to>
    <xdr:cxnSp macro="">
      <xdr:nvCxnSpPr>
        <xdr:cNvPr id="697" name="直線コネクタ 696"/>
        <xdr:cNvCxnSpPr/>
      </xdr:nvCxnSpPr>
      <xdr:spPr>
        <a:xfrm flipV="1">
          <a:off x="12814300" y="16483332"/>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121019</xdr:rowOff>
    </xdr:from>
    <xdr:to>
      <xdr:col>72</xdr:col>
      <xdr:colOff>38100</xdr:colOff>
      <xdr:row>95</xdr:row>
      <xdr:rowOff>51169</xdr:rowOff>
    </xdr:to>
    <xdr:sp macro="" textlink="">
      <xdr:nvSpPr>
        <xdr:cNvPr id="698" name="フローチャート: 判断 697"/>
        <xdr:cNvSpPr/>
      </xdr:nvSpPr>
      <xdr:spPr>
        <a:xfrm>
          <a:off x="13652500" y="16237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67696</xdr:rowOff>
    </xdr:from>
    <xdr:ext cx="534377" cy="259045"/>
    <xdr:sp macro="" textlink="">
      <xdr:nvSpPr>
        <xdr:cNvPr id="699" name="テキスト ボックス 698"/>
        <xdr:cNvSpPr txBox="1"/>
      </xdr:nvSpPr>
      <xdr:spPr>
        <a:xfrm>
          <a:off x="13436111" y="1601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113006</xdr:rowOff>
    </xdr:from>
    <xdr:to>
      <xdr:col>67</xdr:col>
      <xdr:colOff>101600</xdr:colOff>
      <xdr:row>95</xdr:row>
      <xdr:rowOff>43156</xdr:rowOff>
    </xdr:to>
    <xdr:sp macro="" textlink="">
      <xdr:nvSpPr>
        <xdr:cNvPr id="700" name="フローチャート: 判断 699"/>
        <xdr:cNvSpPr/>
      </xdr:nvSpPr>
      <xdr:spPr>
        <a:xfrm>
          <a:off x="12763500" y="16229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59683</xdr:rowOff>
    </xdr:from>
    <xdr:ext cx="534377" cy="259045"/>
    <xdr:sp macro="" textlink="">
      <xdr:nvSpPr>
        <xdr:cNvPr id="701" name="テキスト ボックス 700"/>
        <xdr:cNvSpPr txBox="1"/>
      </xdr:nvSpPr>
      <xdr:spPr>
        <a:xfrm>
          <a:off x="12547111" y="1600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127122</xdr:rowOff>
    </xdr:from>
    <xdr:to>
      <xdr:col>85</xdr:col>
      <xdr:colOff>177800</xdr:colOff>
      <xdr:row>96</xdr:row>
      <xdr:rowOff>57272</xdr:rowOff>
    </xdr:to>
    <xdr:sp macro="" textlink="">
      <xdr:nvSpPr>
        <xdr:cNvPr id="707" name="楕円 706"/>
        <xdr:cNvSpPr/>
      </xdr:nvSpPr>
      <xdr:spPr>
        <a:xfrm>
          <a:off x="162687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105549</xdr:rowOff>
    </xdr:from>
    <xdr:ext cx="534377" cy="259045"/>
    <xdr:sp macro="" textlink="">
      <xdr:nvSpPr>
        <xdr:cNvPr id="708" name="公債費該当値テキスト"/>
        <xdr:cNvSpPr txBox="1"/>
      </xdr:nvSpPr>
      <xdr:spPr>
        <a:xfrm>
          <a:off x="16370300" y="163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164869</xdr:rowOff>
    </xdr:from>
    <xdr:to>
      <xdr:col>81</xdr:col>
      <xdr:colOff>101600</xdr:colOff>
      <xdr:row>96</xdr:row>
      <xdr:rowOff>95019</xdr:rowOff>
    </xdr:to>
    <xdr:sp macro="" textlink="">
      <xdr:nvSpPr>
        <xdr:cNvPr id="709" name="楕円 708"/>
        <xdr:cNvSpPr/>
      </xdr:nvSpPr>
      <xdr:spPr>
        <a:xfrm>
          <a:off x="15430500" y="164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86146</xdr:rowOff>
    </xdr:from>
    <xdr:ext cx="534377" cy="259045"/>
    <xdr:sp macro="" textlink="">
      <xdr:nvSpPr>
        <xdr:cNvPr id="710" name="テキスト ボックス 709"/>
        <xdr:cNvSpPr txBox="1"/>
      </xdr:nvSpPr>
      <xdr:spPr>
        <a:xfrm>
          <a:off x="15214111" y="165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92661</xdr:rowOff>
    </xdr:from>
    <xdr:to>
      <xdr:col>76</xdr:col>
      <xdr:colOff>165100</xdr:colOff>
      <xdr:row>96</xdr:row>
      <xdr:rowOff>22811</xdr:rowOff>
    </xdr:to>
    <xdr:sp macro="" textlink="">
      <xdr:nvSpPr>
        <xdr:cNvPr id="711" name="楕円 710"/>
        <xdr:cNvSpPr/>
      </xdr:nvSpPr>
      <xdr:spPr>
        <a:xfrm>
          <a:off x="14541500" y="163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13938</xdr:rowOff>
    </xdr:from>
    <xdr:ext cx="534377" cy="259045"/>
    <xdr:sp macro="" textlink="">
      <xdr:nvSpPr>
        <xdr:cNvPr id="712" name="テキスト ボックス 711"/>
        <xdr:cNvSpPr txBox="1"/>
      </xdr:nvSpPr>
      <xdr:spPr>
        <a:xfrm>
          <a:off x="14325111" y="1647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144782</xdr:rowOff>
    </xdr:from>
    <xdr:to>
      <xdr:col>72</xdr:col>
      <xdr:colOff>38100</xdr:colOff>
      <xdr:row>96</xdr:row>
      <xdr:rowOff>74932</xdr:rowOff>
    </xdr:to>
    <xdr:sp macro="" textlink="">
      <xdr:nvSpPr>
        <xdr:cNvPr id="713" name="楕円 712"/>
        <xdr:cNvSpPr/>
      </xdr:nvSpPr>
      <xdr:spPr>
        <a:xfrm>
          <a:off x="13652500" y="164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66059</xdr:rowOff>
    </xdr:from>
    <xdr:ext cx="534377" cy="259045"/>
    <xdr:sp macro="" textlink="">
      <xdr:nvSpPr>
        <xdr:cNvPr id="714" name="テキスト ボックス 713"/>
        <xdr:cNvSpPr txBox="1"/>
      </xdr:nvSpPr>
      <xdr:spPr>
        <a:xfrm>
          <a:off x="13436111" y="1652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165058</xdr:rowOff>
    </xdr:from>
    <xdr:to>
      <xdr:col>67</xdr:col>
      <xdr:colOff>101600</xdr:colOff>
      <xdr:row>96</xdr:row>
      <xdr:rowOff>95208</xdr:rowOff>
    </xdr:to>
    <xdr:sp macro="" textlink="">
      <xdr:nvSpPr>
        <xdr:cNvPr id="715" name="楕円 714"/>
        <xdr:cNvSpPr/>
      </xdr:nvSpPr>
      <xdr:spPr>
        <a:xfrm>
          <a:off x="12763500" y="1645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86335</xdr:rowOff>
    </xdr:from>
    <xdr:ext cx="534377" cy="259045"/>
    <xdr:sp macro="" textlink="">
      <xdr:nvSpPr>
        <xdr:cNvPr id="716" name="テキスト ボックス 715"/>
        <xdr:cNvSpPr txBox="1"/>
      </xdr:nvSpPr>
      <xdr:spPr>
        <a:xfrm>
          <a:off x="12547111" y="1654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104267</xdr:rowOff>
    </xdr:from>
    <xdr:to>
      <xdr:col>116</xdr:col>
      <xdr:colOff>62864</xdr:colOff>
      <xdr:row>38</xdr:row>
      <xdr:rowOff>139700</xdr:rowOff>
    </xdr:to>
    <xdr:cxnSp macro="">
      <xdr:nvCxnSpPr>
        <xdr:cNvPr id="738" name="直線コネクタ 737"/>
        <xdr:cNvCxnSpPr/>
      </xdr:nvCxnSpPr>
      <xdr:spPr>
        <a:xfrm flipV="1">
          <a:off x="22159595" y="5419217"/>
          <a:ext cx="1269"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156379</xdr:rowOff>
    </xdr:from>
    <xdr:ext cx="249299" cy="259045"/>
    <xdr:sp macro="" textlink="">
      <xdr:nvSpPr>
        <xdr:cNvPr id="739" name="諸支出金最小値テキスト"/>
        <xdr:cNvSpPr txBox="1"/>
      </xdr:nvSpPr>
      <xdr:spPr>
        <a:xfrm>
          <a:off x="22212300" y="6671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50944</xdr:rowOff>
    </xdr:from>
    <xdr:ext cx="469744" cy="259045"/>
    <xdr:sp macro="" textlink="">
      <xdr:nvSpPr>
        <xdr:cNvPr id="741" name="諸支出金最大値テキスト"/>
        <xdr:cNvSpPr txBox="1"/>
      </xdr:nvSpPr>
      <xdr:spPr>
        <a:xfrm>
          <a:off x="22212300" y="5194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5,405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104267</xdr:rowOff>
    </xdr:from>
    <xdr:to>
      <xdr:col>116</xdr:col>
      <xdr:colOff>152400</xdr:colOff>
      <xdr:row>31</xdr:row>
      <xdr:rowOff>104267</xdr:rowOff>
    </xdr:to>
    <xdr:cxnSp macro="">
      <xdr:nvCxnSpPr>
        <xdr:cNvPr id="742" name="直線コネクタ 741"/>
        <xdr:cNvCxnSpPr/>
      </xdr:nvCxnSpPr>
      <xdr:spPr>
        <a:xfrm>
          <a:off x="22072600" y="541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73829</xdr:rowOff>
    </xdr:from>
    <xdr:ext cx="378565" cy="259045"/>
    <xdr:sp macro="" textlink="">
      <xdr:nvSpPr>
        <xdr:cNvPr id="744" name="諸支出金平均値テキスト"/>
        <xdr:cNvSpPr txBox="1"/>
      </xdr:nvSpPr>
      <xdr:spPr>
        <a:xfrm>
          <a:off x="22212300" y="641747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50953</xdr:rowOff>
    </xdr:from>
    <xdr:to>
      <xdr:col>116</xdr:col>
      <xdr:colOff>114300</xdr:colOff>
      <xdr:row>38</xdr:row>
      <xdr:rowOff>152553</xdr:rowOff>
    </xdr:to>
    <xdr:sp macro="" textlink="">
      <xdr:nvSpPr>
        <xdr:cNvPr id="745" name="フローチャート: 判断 744"/>
        <xdr:cNvSpPr/>
      </xdr:nvSpPr>
      <xdr:spPr>
        <a:xfrm>
          <a:off x="221107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51409</xdr:rowOff>
    </xdr:from>
    <xdr:to>
      <xdr:col>112</xdr:col>
      <xdr:colOff>38100</xdr:colOff>
      <xdr:row>38</xdr:row>
      <xdr:rowOff>153009</xdr:rowOff>
    </xdr:to>
    <xdr:sp macro="" textlink="">
      <xdr:nvSpPr>
        <xdr:cNvPr id="747" name="フローチャート: 判断 746"/>
        <xdr:cNvSpPr/>
      </xdr:nvSpPr>
      <xdr:spPr>
        <a:xfrm>
          <a:off x="212725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169537</xdr:rowOff>
    </xdr:from>
    <xdr:ext cx="378565" cy="259045"/>
    <xdr:sp macro="" textlink="">
      <xdr:nvSpPr>
        <xdr:cNvPr id="748" name="テキスト ボックス 747"/>
        <xdr:cNvSpPr txBox="1"/>
      </xdr:nvSpPr>
      <xdr:spPr>
        <a:xfrm>
          <a:off x="21134017" y="6341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49123</xdr:rowOff>
    </xdr:from>
    <xdr:to>
      <xdr:col>107</xdr:col>
      <xdr:colOff>101600</xdr:colOff>
      <xdr:row>38</xdr:row>
      <xdr:rowOff>150723</xdr:rowOff>
    </xdr:to>
    <xdr:sp macro="" textlink="">
      <xdr:nvSpPr>
        <xdr:cNvPr id="750" name="フローチャート: 判断 749"/>
        <xdr:cNvSpPr/>
      </xdr:nvSpPr>
      <xdr:spPr>
        <a:xfrm>
          <a:off x="20383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167251</xdr:rowOff>
    </xdr:from>
    <xdr:ext cx="378565" cy="259045"/>
    <xdr:sp macro="" textlink="">
      <xdr:nvSpPr>
        <xdr:cNvPr id="751" name="テキスト ボックス 750"/>
        <xdr:cNvSpPr txBox="1"/>
      </xdr:nvSpPr>
      <xdr:spPr>
        <a:xfrm>
          <a:off x="20245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55067</xdr:rowOff>
    </xdr:from>
    <xdr:to>
      <xdr:col>102</xdr:col>
      <xdr:colOff>165100</xdr:colOff>
      <xdr:row>38</xdr:row>
      <xdr:rowOff>156667</xdr:rowOff>
    </xdr:to>
    <xdr:sp macro="" textlink="">
      <xdr:nvSpPr>
        <xdr:cNvPr id="753" name="フローチャート: 判断 752"/>
        <xdr:cNvSpPr/>
      </xdr:nvSpPr>
      <xdr:spPr>
        <a:xfrm>
          <a:off x="19494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1744</xdr:rowOff>
    </xdr:from>
    <xdr:ext cx="378565" cy="259045"/>
    <xdr:sp macro="" textlink="">
      <xdr:nvSpPr>
        <xdr:cNvPr id="754" name="テキスト ボックス 753"/>
        <xdr:cNvSpPr txBox="1"/>
      </xdr:nvSpPr>
      <xdr:spPr>
        <a:xfrm>
          <a:off x="19356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53467</xdr:rowOff>
    </xdr:from>
    <xdr:to>
      <xdr:col>98</xdr:col>
      <xdr:colOff>38100</xdr:colOff>
      <xdr:row>38</xdr:row>
      <xdr:rowOff>155067</xdr:rowOff>
    </xdr:to>
    <xdr:sp macro="" textlink="">
      <xdr:nvSpPr>
        <xdr:cNvPr id="755" name="フローチャート: 判断 754"/>
        <xdr:cNvSpPr/>
      </xdr:nvSpPr>
      <xdr:spPr>
        <a:xfrm>
          <a:off x="18605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xdr:rowOff>
    </xdr:from>
    <xdr:ext cx="378565" cy="259045"/>
    <xdr:sp macro="" textlink="">
      <xdr:nvSpPr>
        <xdr:cNvPr id="756" name="テキスト ボックス 755"/>
        <xdr:cNvSpPr txBox="1"/>
      </xdr:nvSpPr>
      <xdr:spPr>
        <a:xfrm>
          <a:off x="18467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29379</xdr:rowOff>
    </xdr:from>
    <xdr:ext cx="249299" cy="259045"/>
    <xdr:sp macro="" textlink="">
      <xdr:nvSpPr>
        <xdr:cNvPr id="763" name="諸支出金該当値テキスト"/>
        <xdr:cNvSpPr txBox="1"/>
      </xdr:nvSpPr>
      <xdr:spPr>
        <a:xfrm>
          <a:off x="22212300" y="65444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衛生費は類似団体平均を２８，３０４円上回っている。病院事業繰出金、ごみ処理、し尿処理業務に係る一部事務組合負担金が多額であることによるものである。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平成２５年度から平成２７年度まで教育費が類似団体平均を上回ったのは、小中一貫教育学校整備事業、パークゴルフ場整備事業等のため普通建設事業費が多額であったことによるものである。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平成２５年度から平成２６年度まで労働費が類似団体平均を上回ったのは、緊急雇用対策事業を実施したことによるものである。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財政調整基金については、歳計剰余金の直接積み立てにより増加傾向であったが、平成２９年度には１３２百万円を取り崩し、年度末残高は４１５百万円となっている。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残高の標準財政規模に対する割合が依然低いため、全庁的なコスト削減や効率的な予算執行を徹底し、今後も積み増していく必要がある。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実質収支額については、毎年度黒字を確保できている。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戸町国民健康保険直診勘定三戸中央病院事業特別会計では、赤字解消のため、平成２０年度に公立病院特例債を発行し、平成２７年度には完済し、黒字を計上したが、平成２９年度決算では再び赤字が生じている。平成２８年度に策定した新公立病院改革プランに基づき、経営の健全化に取り組んでいるところ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毎年黒字であるが、三戸町下水道事業特別会計、三戸町営簡易水道事業特別会計は、一般会計からの基準外繰入により黒字を確保できている状態であり、料金改定を含めた収入確保の検討が必要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5985300</v>
      </c>
      <c r="BO4" s="441"/>
      <c r="BP4" s="441"/>
      <c r="BQ4" s="441"/>
      <c r="BR4" s="441"/>
      <c r="BS4" s="441"/>
      <c r="BT4" s="441"/>
      <c r="BU4" s="442"/>
      <c r="BV4" s="440">
        <v>6026793</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5.3</v>
      </c>
      <c r="CU4" s="622"/>
      <c r="CV4" s="622"/>
      <c r="CW4" s="622"/>
      <c r="CX4" s="622"/>
      <c r="CY4" s="622"/>
      <c r="CZ4" s="622"/>
      <c r="DA4" s="623"/>
      <c r="DB4" s="621">
        <v>5.6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5769202</v>
      </c>
      <c r="BO5" s="446"/>
      <c r="BP5" s="446"/>
      <c r="BQ5" s="446"/>
      <c r="BR5" s="446"/>
      <c r="BS5" s="446"/>
      <c r="BT5" s="446"/>
      <c r="BU5" s="447"/>
      <c r="BV5" s="445">
        <v>5802671</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93.3</v>
      </c>
      <c r="CU5" s="416"/>
      <c r="CV5" s="416"/>
      <c r="CW5" s="416"/>
      <c r="CX5" s="416"/>
      <c r="CY5" s="416"/>
      <c r="CZ5" s="416"/>
      <c r="DA5" s="417"/>
      <c r="DB5" s="415">
        <v>91.5</v>
      </c>
      <c r="DC5" s="416"/>
      <c r="DD5" s="416"/>
      <c r="DE5" s="416"/>
      <c r="DF5" s="416"/>
      <c r="DG5" s="416"/>
      <c r="DH5" s="416"/>
      <c r="DI5" s="417"/>
      <c r="DJ5" s="165"/>
      <c r="DK5" s="165"/>
      <c r="DL5" s="165"/>
      <c r="DM5" s="165"/>
      <c r="DN5" s="165"/>
      <c r="DO5" s="165"/>
    </row>
    <row r="6" spans="1:119" ht="18.75" customHeight="1" x14ac:dyDescent="0.15">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216098</v>
      </c>
      <c r="BO6" s="446"/>
      <c r="BP6" s="446"/>
      <c r="BQ6" s="446"/>
      <c r="BR6" s="446"/>
      <c r="BS6" s="446"/>
      <c r="BT6" s="446"/>
      <c r="BU6" s="447"/>
      <c r="BV6" s="445">
        <v>224122</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97.3</v>
      </c>
      <c r="CU6" s="596"/>
      <c r="CV6" s="596"/>
      <c r="CW6" s="596"/>
      <c r="CX6" s="596"/>
      <c r="CY6" s="596"/>
      <c r="CZ6" s="596"/>
      <c r="DA6" s="597"/>
      <c r="DB6" s="595">
        <v>95.4</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87</v>
      </c>
      <c r="AV7" s="503"/>
      <c r="AW7" s="503"/>
      <c r="AX7" s="503"/>
      <c r="AY7" s="425" t="s">
        <v>98</v>
      </c>
      <c r="AZ7" s="426"/>
      <c r="BA7" s="426"/>
      <c r="BB7" s="426"/>
      <c r="BC7" s="426"/>
      <c r="BD7" s="426"/>
      <c r="BE7" s="426"/>
      <c r="BF7" s="426"/>
      <c r="BG7" s="426"/>
      <c r="BH7" s="426"/>
      <c r="BI7" s="426"/>
      <c r="BJ7" s="426"/>
      <c r="BK7" s="426"/>
      <c r="BL7" s="426"/>
      <c r="BM7" s="427"/>
      <c r="BN7" s="445">
        <v>10465</v>
      </c>
      <c r="BO7" s="446"/>
      <c r="BP7" s="446"/>
      <c r="BQ7" s="446"/>
      <c r="BR7" s="446"/>
      <c r="BS7" s="446"/>
      <c r="BT7" s="446"/>
      <c r="BU7" s="447"/>
      <c r="BV7" s="445">
        <v>4759</v>
      </c>
      <c r="BW7" s="446"/>
      <c r="BX7" s="446"/>
      <c r="BY7" s="446"/>
      <c r="BZ7" s="446"/>
      <c r="CA7" s="446"/>
      <c r="CB7" s="446"/>
      <c r="CC7" s="447"/>
      <c r="CD7" s="454" t="s">
        <v>99</v>
      </c>
      <c r="CE7" s="455"/>
      <c r="CF7" s="455"/>
      <c r="CG7" s="455"/>
      <c r="CH7" s="455"/>
      <c r="CI7" s="455"/>
      <c r="CJ7" s="455"/>
      <c r="CK7" s="455"/>
      <c r="CL7" s="455"/>
      <c r="CM7" s="455"/>
      <c r="CN7" s="455"/>
      <c r="CO7" s="455"/>
      <c r="CP7" s="455"/>
      <c r="CQ7" s="455"/>
      <c r="CR7" s="455"/>
      <c r="CS7" s="456"/>
      <c r="CT7" s="445">
        <v>3872496</v>
      </c>
      <c r="CU7" s="446"/>
      <c r="CV7" s="446"/>
      <c r="CW7" s="446"/>
      <c r="CX7" s="446"/>
      <c r="CY7" s="446"/>
      <c r="CZ7" s="446"/>
      <c r="DA7" s="447"/>
      <c r="DB7" s="445">
        <v>3934576</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100</v>
      </c>
      <c r="AN8" s="419"/>
      <c r="AO8" s="419"/>
      <c r="AP8" s="419"/>
      <c r="AQ8" s="419"/>
      <c r="AR8" s="419"/>
      <c r="AS8" s="419"/>
      <c r="AT8" s="420"/>
      <c r="AU8" s="502" t="s">
        <v>101</v>
      </c>
      <c r="AV8" s="503"/>
      <c r="AW8" s="503"/>
      <c r="AX8" s="503"/>
      <c r="AY8" s="425" t="s">
        <v>102</v>
      </c>
      <c r="AZ8" s="426"/>
      <c r="BA8" s="426"/>
      <c r="BB8" s="426"/>
      <c r="BC8" s="426"/>
      <c r="BD8" s="426"/>
      <c r="BE8" s="426"/>
      <c r="BF8" s="426"/>
      <c r="BG8" s="426"/>
      <c r="BH8" s="426"/>
      <c r="BI8" s="426"/>
      <c r="BJ8" s="426"/>
      <c r="BK8" s="426"/>
      <c r="BL8" s="426"/>
      <c r="BM8" s="427"/>
      <c r="BN8" s="445">
        <v>205633</v>
      </c>
      <c r="BO8" s="446"/>
      <c r="BP8" s="446"/>
      <c r="BQ8" s="446"/>
      <c r="BR8" s="446"/>
      <c r="BS8" s="446"/>
      <c r="BT8" s="446"/>
      <c r="BU8" s="447"/>
      <c r="BV8" s="445">
        <v>219363</v>
      </c>
      <c r="BW8" s="446"/>
      <c r="BX8" s="446"/>
      <c r="BY8" s="446"/>
      <c r="BZ8" s="446"/>
      <c r="CA8" s="446"/>
      <c r="CB8" s="446"/>
      <c r="CC8" s="447"/>
      <c r="CD8" s="454" t="s">
        <v>103</v>
      </c>
      <c r="CE8" s="455"/>
      <c r="CF8" s="455"/>
      <c r="CG8" s="455"/>
      <c r="CH8" s="455"/>
      <c r="CI8" s="455"/>
      <c r="CJ8" s="455"/>
      <c r="CK8" s="455"/>
      <c r="CL8" s="455"/>
      <c r="CM8" s="455"/>
      <c r="CN8" s="455"/>
      <c r="CO8" s="455"/>
      <c r="CP8" s="455"/>
      <c r="CQ8" s="455"/>
      <c r="CR8" s="455"/>
      <c r="CS8" s="456"/>
      <c r="CT8" s="558">
        <v>0.25</v>
      </c>
      <c r="CU8" s="559"/>
      <c r="CV8" s="559"/>
      <c r="CW8" s="559"/>
      <c r="CX8" s="559"/>
      <c r="CY8" s="559"/>
      <c r="CZ8" s="559"/>
      <c r="DA8" s="560"/>
      <c r="DB8" s="558">
        <v>0.24</v>
      </c>
      <c r="DC8" s="559"/>
      <c r="DD8" s="559"/>
      <c r="DE8" s="559"/>
      <c r="DF8" s="559"/>
      <c r="DG8" s="559"/>
      <c r="DH8" s="559"/>
      <c r="DI8" s="560"/>
      <c r="DJ8" s="165"/>
      <c r="DK8" s="165"/>
      <c r="DL8" s="165"/>
      <c r="DM8" s="165"/>
      <c r="DN8" s="165"/>
      <c r="DO8" s="165"/>
    </row>
    <row r="9" spans="1:119" ht="18.75" customHeight="1" thickBot="1" x14ac:dyDescent="0.2">
      <c r="A9" s="166"/>
      <c r="B9" s="584" t="s">
        <v>104</v>
      </c>
      <c r="C9" s="585"/>
      <c r="D9" s="585"/>
      <c r="E9" s="585"/>
      <c r="F9" s="585"/>
      <c r="G9" s="585"/>
      <c r="H9" s="585"/>
      <c r="I9" s="585"/>
      <c r="J9" s="585"/>
      <c r="K9" s="508"/>
      <c r="L9" s="586" t="s">
        <v>105</v>
      </c>
      <c r="M9" s="587"/>
      <c r="N9" s="587"/>
      <c r="O9" s="587"/>
      <c r="P9" s="587"/>
      <c r="Q9" s="588"/>
      <c r="R9" s="589">
        <v>10135</v>
      </c>
      <c r="S9" s="590"/>
      <c r="T9" s="590"/>
      <c r="U9" s="590"/>
      <c r="V9" s="591"/>
      <c r="W9" s="524" t="s">
        <v>106</v>
      </c>
      <c r="X9" s="525"/>
      <c r="Y9" s="525"/>
      <c r="Z9" s="525"/>
      <c r="AA9" s="525"/>
      <c r="AB9" s="525"/>
      <c r="AC9" s="525"/>
      <c r="AD9" s="525"/>
      <c r="AE9" s="525"/>
      <c r="AF9" s="525"/>
      <c r="AG9" s="525"/>
      <c r="AH9" s="525"/>
      <c r="AI9" s="525"/>
      <c r="AJ9" s="525"/>
      <c r="AK9" s="525"/>
      <c r="AL9" s="592"/>
      <c r="AM9" s="514" t="s">
        <v>107</v>
      </c>
      <c r="AN9" s="419"/>
      <c r="AO9" s="419"/>
      <c r="AP9" s="419"/>
      <c r="AQ9" s="419"/>
      <c r="AR9" s="419"/>
      <c r="AS9" s="419"/>
      <c r="AT9" s="420"/>
      <c r="AU9" s="502" t="s">
        <v>87</v>
      </c>
      <c r="AV9" s="503"/>
      <c r="AW9" s="503"/>
      <c r="AX9" s="503"/>
      <c r="AY9" s="425" t="s">
        <v>108</v>
      </c>
      <c r="AZ9" s="426"/>
      <c r="BA9" s="426"/>
      <c r="BB9" s="426"/>
      <c r="BC9" s="426"/>
      <c r="BD9" s="426"/>
      <c r="BE9" s="426"/>
      <c r="BF9" s="426"/>
      <c r="BG9" s="426"/>
      <c r="BH9" s="426"/>
      <c r="BI9" s="426"/>
      <c r="BJ9" s="426"/>
      <c r="BK9" s="426"/>
      <c r="BL9" s="426"/>
      <c r="BM9" s="427"/>
      <c r="BN9" s="445">
        <v>-13730</v>
      </c>
      <c r="BO9" s="446"/>
      <c r="BP9" s="446"/>
      <c r="BQ9" s="446"/>
      <c r="BR9" s="446"/>
      <c r="BS9" s="446"/>
      <c r="BT9" s="446"/>
      <c r="BU9" s="447"/>
      <c r="BV9" s="445">
        <v>-41033</v>
      </c>
      <c r="BW9" s="446"/>
      <c r="BX9" s="446"/>
      <c r="BY9" s="446"/>
      <c r="BZ9" s="446"/>
      <c r="CA9" s="446"/>
      <c r="CB9" s="446"/>
      <c r="CC9" s="447"/>
      <c r="CD9" s="454" t="s">
        <v>109</v>
      </c>
      <c r="CE9" s="455"/>
      <c r="CF9" s="455"/>
      <c r="CG9" s="455"/>
      <c r="CH9" s="455"/>
      <c r="CI9" s="455"/>
      <c r="CJ9" s="455"/>
      <c r="CK9" s="455"/>
      <c r="CL9" s="455"/>
      <c r="CM9" s="455"/>
      <c r="CN9" s="455"/>
      <c r="CO9" s="455"/>
      <c r="CP9" s="455"/>
      <c r="CQ9" s="455"/>
      <c r="CR9" s="455"/>
      <c r="CS9" s="456"/>
      <c r="CT9" s="415">
        <v>14.4</v>
      </c>
      <c r="CU9" s="416"/>
      <c r="CV9" s="416"/>
      <c r="CW9" s="416"/>
      <c r="CX9" s="416"/>
      <c r="CY9" s="416"/>
      <c r="CZ9" s="416"/>
      <c r="DA9" s="417"/>
      <c r="DB9" s="415">
        <v>13.2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110</v>
      </c>
      <c r="M10" s="419"/>
      <c r="N10" s="419"/>
      <c r="O10" s="419"/>
      <c r="P10" s="419"/>
      <c r="Q10" s="420"/>
      <c r="R10" s="421">
        <v>11299</v>
      </c>
      <c r="S10" s="422"/>
      <c r="T10" s="422"/>
      <c r="U10" s="422"/>
      <c r="V10" s="424"/>
      <c r="W10" s="593"/>
      <c r="X10" s="407"/>
      <c r="Y10" s="407"/>
      <c r="Z10" s="407"/>
      <c r="AA10" s="407"/>
      <c r="AB10" s="407"/>
      <c r="AC10" s="407"/>
      <c r="AD10" s="407"/>
      <c r="AE10" s="407"/>
      <c r="AF10" s="407"/>
      <c r="AG10" s="407"/>
      <c r="AH10" s="407"/>
      <c r="AI10" s="407"/>
      <c r="AJ10" s="407"/>
      <c r="AK10" s="407"/>
      <c r="AL10" s="594"/>
      <c r="AM10" s="514" t="s">
        <v>111</v>
      </c>
      <c r="AN10" s="419"/>
      <c r="AO10" s="419"/>
      <c r="AP10" s="419"/>
      <c r="AQ10" s="419"/>
      <c r="AR10" s="419"/>
      <c r="AS10" s="419"/>
      <c r="AT10" s="420"/>
      <c r="AU10" s="502" t="s">
        <v>112</v>
      </c>
      <c r="AV10" s="503"/>
      <c r="AW10" s="503"/>
      <c r="AX10" s="503"/>
      <c r="AY10" s="425" t="s">
        <v>113</v>
      </c>
      <c r="AZ10" s="426"/>
      <c r="BA10" s="426"/>
      <c r="BB10" s="426"/>
      <c r="BC10" s="426"/>
      <c r="BD10" s="426"/>
      <c r="BE10" s="426"/>
      <c r="BF10" s="426"/>
      <c r="BG10" s="426"/>
      <c r="BH10" s="426"/>
      <c r="BI10" s="426"/>
      <c r="BJ10" s="426"/>
      <c r="BK10" s="426"/>
      <c r="BL10" s="426"/>
      <c r="BM10" s="427"/>
      <c r="BN10" s="445">
        <v>225</v>
      </c>
      <c r="BO10" s="446"/>
      <c r="BP10" s="446"/>
      <c r="BQ10" s="446"/>
      <c r="BR10" s="446"/>
      <c r="BS10" s="446"/>
      <c r="BT10" s="446"/>
      <c r="BU10" s="447"/>
      <c r="BV10" s="445">
        <v>224</v>
      </c>
      <c r="BW10" s="446"/>
      <c r="BX10" s="446"/>
      <c r="BY10" s="446"/>
      <c r="BZ10" s="446"/>
      <c r="CA10" s="446"/>
      <c r="CB10" s="446"/>
      <c r="CC10" s="447"/>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115</v>
      </c>
      <c r="M11" s="492"/>
      <c r="N11" s="492"/>
      <c r="O11" s="492"/>
      <c r="P11" s="492"/>
      <c r="Q11" s="493"/>
      <c r="R11" s="581" t="s">
        <v>116</v>
      </c>
      <c r="S11" s="582"/>
      <c r="T11" s="582"/>
      <c r="U11" s="582"/>
      <c r="V11" s="583"/>
      <c r="W11" s="593"/>
      <c r="X11" s="407"/>
      <c r="Y11" s="407"/>
      <c r="Z11" s="407"/>
      <c r="AA11" s="407"/>
      <c r="AB11" s="407"/>
      <c r="AC11" s="407"/>
      <c r="AD11" s="407"/>
      <c r="AE11" s="407"/>
      <c r="AF11" s="407"/>
      <c r="AG11" s="407"/>
      <c r="AH11" s="407"/>
      <c r="AI11" s="407"/>
      <c r="AJ11" s="407"/>
      <c r="AK11" s="407"/>
      <c r="AL11" s="594"/>
      <c r="AM11" s="514" t="s">
        <v>117</v>
      </c>
      <c r="AN11" s="419"/>
      <c r="AO11" s="419"/>
      <c r="AP11" s="419"/>
      <c r="AQ11" s="419"/>
      <c r="AR11" s="419"/>
      <c r="AS11" s="419"/>
      <c r="AT11" s="420"/>
      <c r="AU11" s="502" t="s">
        <v>118</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x14ac:dyDescent="0.15">
      <c r="A12" s="166"/>
      <c r="B12" s="561" t="s">
        <v>122</v>
      </c>
      <c r="C12" s="562"/>
      <c r="D12" s="562"/>
      <c r="E12" s="562"/>
      <c r="F12" s="562"/>
      <c r="G12" s="562"/>
      <c r="H12" s="562"/>
      <c r="I12" s="562"/>
      <c r="J12" s="562"/>
      <c r="K12" s="563"/>
      <c r="L12" s="570" t="s">
        <v>123</v>
      </c>
      <c r="M12" s="571"/>
      <c r="N12" s="571"/>
      <c r="O12" s="571"/>
      <c r="P12" s="571"/>
      <c r="Q12" s="572"/>
      <c r="R12" s="573">
        <v>10333</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133139</v>
      </c>
      <c r="BO12" s="446"/>
      <c r="BP12" s="446"/>
      <c r="BQ12" s="446"/>
      <c r="BR12" s="446"/>
      <c r="BS12" s="446"/>
      <c r="BT12" s="446"/>
      <c r="BU12" s="447"/>
      <c r="BV12" s="445">
        <v>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10281</v>
      </c>
      <c r="S13" s="549"/>
      <c r="T13" s="549"/>
      <c r="U13" s="549"/>
      <c r="V13" s="550"/>
      <c r="W13" s="536" t="s">
        <v>132</v>
      </c>
      <c r="X13" s="458"/>
      <c r="Y13" s="458"/>
      <c r="Z13" s="458"/>
      <c r="AA13" s="458"/>
      <c r="AB13" s="459"/>
      <c r="AC13" s="421">
        <v>1582</v>
      </c>
      <c r="AD13" s="422"/>
      <c r="AE13" s="422"/>
      <c r="AF13" s="422"/>
      <c r="AG13" s="423"/>
      <c r="AH13" s="421">
        <v>1709</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-146644</v>
      </c>
      <c r="BO13" s="446"/>
      <c r="BP13" s="446"/>
      <c r="BQ13" s="446"/>
      <c r="BR13" s="446"/>
      <c r="BS13" s="446"/>
      <c r="BT13" s="446"/>
      <c r="BU13" s="447"/>
      <c r="BV13" s="445">
        <v>-40809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10.8</v>
      </c>
      <c r="CU13" s="416"/>
      <c r="CV13" s="416"/>
      <c r="CW13" s="416"/>
      <c r="CX13" s="416"/>
      <c r="CY13" s="416"/>
      <c r="CZ13" s="416"/>
      <c r="DA13" s="417"/>
      <c r="DB13" s="415">
        <v>11.8</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10596</v>
      </c>
      <c r="S14" s="549"/>
      <c r="T14" s="549"/>
      <c r="U14" s="549"/>
      <c r="V14" s="550"/>
      <c r="W14" s="551"/>
      <c r="X14" s="461"/>
      <c r="Y14" s="461"/>
      <c r="Z14" s="461"/>
      <c r="AA14" s="461"/>
      <c r="AB14" s="462"/>
      <c r="AC14" s="541">
        <v>31.2</v>
      </c>
      <c r="AD14" s="542"/>
      <c r="AE14" s="542"/>
      <c r="AF14" s="542"/>
      <c r="AG14" s="543"/>
      <c r="AH14" s="541">
        <v>31.8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86</v>
      </c>
      <c r="CU14" s="553"/>
      <c r="CV14" s="553"/>
      <c r="CW14" s="553"/>
      <c r="CX14" s="553"/>
      <c r="CY14" s="553"/>
      <c r="CZ14" s="553"/>
      <c r="DA14" s="554"/>
      <c r="DB14" s="552">
        <v>92.8</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10553</v>
      </c>
      <c r="S15" s="549"/>
      <c r="T15" s="549"/>
      <c r="U15" s="549"/>
      <c r="V15" s="550"/>
      <c r="W15" s="536" t="s">
        <v>140</v>
      </c>
      <c r="X15" s="458"/>
      <c r="Y15" s="458"/>
      <c r="Z15" s="458"/>
      <c r="AA15" s="458"/>
      <c r="AB15" s="459"/>
      <c r="AC15" s="421">
        <v>968</v>
      </c>
      <c r="AD15" s="422"/>
      <c r="AE15" s="422"/>
      <c r="AF15" s="422"/>
      <c r="AG15" s="423"/>
      <c r="AH15" s="421">
        <v>1047</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891249</v>
      </c>
      <c r="BO15" s="441"/>
      <c r="BP15" s="441"/>
      <c r="BQ15" s="441"/>
      <c r="BR15" s="441"/>
      <c r="BS15" s="441"/>
      <c r="BT15" s="441"/>
      <c r="BU15" s="442"/>
      <c r="BV15" s="440">
        <v>871688</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19.100000000000001</v>
      </c>
      <c r="AD16" s="542"/>
      <c r="AE16" s="542"/>
      <c r="AF16" s="542"/>
      <c r="AG16" s="543"/>
      <c r="AH16" s="541">
        <v>19.5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3487725</v>
      </c>
      <c r="BO16" s="446"/>
      <c r="BP16" s="446"/>
      <c r="BQ16" s="446"/>
      <c r="BR16" s="446"/>
      <c r="BS16" s="446"/>
      <c r="BT16" s="446"/>
      <c r="BU16" s="447"/>
      <c r="BV16" s="445">
        <v>3565184</v>
      </c>
      <c r="BW16" s="446"/>
      <c r="BX16" s="446"/>
      <c r="BY16" s="446"/>
      <c r="BZ16" s="446"/>
      <c r="CA16" s="446"/>
      <c r="CB16" s="446"/>
      <c r="CC16" s="447"/>
      <c r="CD16" s="180"/>
      <c r="CE16" s="443" t="s">
        <v>146</v>
      </c>
      <c r="CF16" s="443"/>
      <c r="CG16" s="443"/>
      <c r="CH16" s="443"/>
      <c r="CI16" s="443"/>
      <c r="CJ16" s="443"/>
      <c r="CK16" s="443"/>
      <c r="CL16" s="443"/>
      <c r="CM16" s="443"/>
      <c r="CN16" s="443"/>
      <c r="CO16" s="443"/>
      <c r="CP16" s="443"/>
      <c r="CQ16" s="443"/>
      <c r="CR16" s="443"/>
      <c r="CS16" s="444"/>
      <c r="CT16" s="415">
        <v>5.6</v>
      </c>
      <c r="CU16" s="416"/>
      <c r="CV16" s="416"/>
      <c r="CW16" s="416"/>
      <c r="CX16" s="416"/>
      <c r="CY16" s="416"/>
      <c r="CZ16" s="416"/>
      <c r="DA16" s="417"/>
      <c r="DB16" s="415" t="s">
        <v>147</v>
      </c>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149</v>
      </c>
      <c r="S17" s="534"/>
      <c r="T17" s="534"/>
      <c r="U17" s="534"/>
      <c r="V17" s="535"/>
      <c r="W17" s="536" t="s">
        <v>150</v>
      </c>
      <c r="X17" s="458"/>
      <c r="Y17" s="458"/>
      <c r="Z17" s="458"/>
      <c r="AA17" s="458"/>
      <c r="AB17" s="459"/>
      <c r="AC17" s="421">
        <v>2517</v>
      </c>
      <c r="AD17" s="422"/>
      <c r="AE17" s="422"/>
      <c r="AF17" s="422"/>
      <c r="AG17" s="423"/>
      <c r="AH17" s="421">
        <v>2620</v>
      </c>
      <c r="AI17" s="422"/>
      <c r="AJ17" s="422"/>
      <c r="AK17" s="422"/>
      <c r="AL17" s="424"/>
      <c r="AM17" s="514"/>
      <c r="AN17" s="419"/>
      <c r="AO17" s="419"/>
      <c r="AP17" s="419"/>
      <c r="AQ17" s="419"/>
      <c r="AR17" s="419"/>
      <c r="AS17" s="419"/>
      <c r="AT17" s="420"/>
      <c r="AU17" s="502"/>
      <c r="AV17" s="503"/>
      <c r="AW17" s="503"/>
      <c r="AX17" s="503"/>
      <c r="AY17" s="425" t="s">
        <v>151</v>
      </c>
      <c r="AZ17" s="426"/>
      <c r="BA17" s="426"/>
      <c r="BB17" s="426"/>
      <c r="BC17" s="426"/>
      <c r="BD17" s="426"/>
      <c r="BE17" s="426"/>
      <c r="BF17" s="426"/>
      <c r="BG17" s="426"/>
      <c r="BH17" s="426"/>
      <c r="BI17" s="426"/>
      <c r="BJ17" s="426"/>
      <c r="BK17" s="426"/>
      <c r="BL17" s="426"/>
      <c r="BM17" s="427"/>
      <c r="BN17" s="445">
        <v>1116380</v>
      </c>
      <c r="BO17" s="446"/>
      <c r="BP17" s="446"/>
      <c r="BQ17" s="446"/>
      <c r="BR17" s="446"/>
      <c r="BS17" s="446"/>
      <c r="BT17" s="446"/>
      <c r="BU17" s="447"/>
      <c r="BV17" s="445">
        <v>1081781</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152</v>
      </c>
      <c r="C18" s="508"/>
      <c r="D18" s="508"/>
      <c r="E18" s="509"/>
      <c r="F18" s="509"/>
      <c r="G18" s="509"/>
      <c r="H18" s="509"/>
      <c r="I18" s="509"/>
      <c r="J18" s="509"/>
      <c r="K18" s="509"/>
      <c r="L18" s="510">
        <v>151.79</v>
      </c>
      <c r="M18" s="510"/>
      <c r="N18" s="510"/>
      <c r="O18" s="510"/>
      <c r="P18" s="510"/>
      <c r="Q18" s="510"/>
      <c r="R18" s="511"/>
      <c r="S18" s="511"/>
      <c r="T18" s="511"/>
      <c r="U18" s="511"/>
      <c r="V18" s="512"/>
      <c r="W18" s="526"/>
      <c r="X18" s="527"/>
      <c r="Y18" s="527"/>
      <c r="Z18" s="527"/>
      <c r="AA18" s="527"/>
      <c r="AB18" s="537"/>
      <c r="AC18" s="409">
        <v>49.7</v>
      </c>
      <c r="AD18" s="410"/>
      <c r="AE18" s="410"/>
      <c r="AF18" s="410"/>
      <c r="AG18" s="513"/>
      <c r="AH18" s="409">
        <v>48.7</v>
      </c>
      <c r="AI18" s="410"/>
      <c r="AJ18" s="410"/>
      <c r="AK18" s="410"/>
      <c r="AL18" s="411"/>
      <c r="AM18" s="514"/>
      <c r="AN18" s="419"/>
      <c r="AO18" s="419"/>
      <c r="AP18" s="419"/>
      <c r="AQ18" s="419"/>
      <c r="AR18" s="419"/>
      <c r="AS18" s="419"/>
      <c r="AT18" s="420"/>
      <c r="AU18" s="502"/>
      <c r="AV18" s="503"/>
      <c r="AW18" s="503"/>
      <c r="AX18" s="503"/>
      <c r="AY18" s="425" t="s">
        <v>153</v>
      </c>
      <c r="AZ18" s="426"/>
      <c r="BA18" s="426"/>
      <c r="BB18" s="426"/>
      <c r="BC18" s="426"/>
      <c r="BD18" s="426"/>
      <c r="BE18" s="426"/>
      <c r="BF18" s="426"/>
      <c r="BG18" s="426"/>
      <c r="BH18" s="426"/>
      <c r="BI18" s="426"/>
      <c r="BJ18" s="426"/>
      <c r="BK18" s="426"/>
      <c r="BL18" s="426"/>
      <c r="BM18" s="427"/>
      <c r="BN18" s="445">
        <v>3645459</v>
      </c>
      <c r="BO18" s="446"/>
      <c r="BP18" s="446"/>
      <c r="BQ18" s="446"/>
      <c r="BR18" s="446"/>
      <c r="BS18" s="446"/>
      <c r="BT18" s="446"/>
      <c r="BU18" s="447"/>
      <c r="BV18" s="445">
        <v>3630118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154</v>
      </c>
      <c r="C19" s="508"/>
      <c r="D19" s="508"/>
      <c r="E19" s="509"/>
      <c r="F19" s="509"/>
      <c r="G19" s="509"/>
      <c r="H19" s="509"/>
      <c r="I19" s="509"/>
      <c r="J19" s="509"/>
      <c r="K19" s="509"/>
      <c r="L19" s="515">
        <v>67</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155</v>
      </c>
      <c r="AZ19" s="426"/>
      <c r="BA19" s="426"/>
      <c r="BB19" s="426"/>
      <c r="BC19" s="426"/>
      <c r="BD19" s="426"/>
      <c r="BE19" s="426"/>
      <c r="BF19" s="426"/>
      <c r="BG19" s="426"/>
      <c r="BH19" s="426"/>
      <c r="BI19" s="426"/>
      <c r="BJ19" s="426"/>
      <c r="BK19" s="426"/>
      <c r="BL19" s="426"/>
      <c r="BM19" s="427"/>
      <c r="BN19" s="445">
        <v>4552583</v>
      </c>
      <c r="BO19" s="446"/>
      <c r="BP19" s="446"/>
      <c r="BQ19" s="446"/>
      <c r="BR19" s="446"/>
      <c r="BS19" s="446"/>
      <c r="BT19" s="446"/>
      <c r="BU19" s="447"/>
      <c r="BV19" s="445">
        <v>4538309</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156</v>
      </c>
      <c r="C20" s="508"/>
      <c r="D20" s="508"/>
      <c r="E20" s="509"/>
      <c r="F20" s="509"/>
      <c r="G20" s="509"/>
      <c r="H20" s="509"/>
      <c r="I20" s="509"/>
      <c r="J20" s="509"/>
      <c r="K20" s="509"/>
      <c r="L20" s="515">
        <v>3756</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157</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158</v>
      </c>
      <c r="C22" s="475"/>
      <c r="D22" s="476"/>
      <c r="E22" s="483" t="s">
        <v>1</v>
      </c>
      <c r="F22" s="458"/>
      <c r="G22" s="458"/>
      <c r="H22" s="458"/>
      <c r="I22" s="458"/>
      <c r="J22" s="458"/>
      <c r="K22" s="459"/>
      <c r="L22" s="483" t="s">
        <v>159</v>
      </c>
      <c r="M22" s="458"/>
      <c r="N22" s="458"/>
      <c r="O22" s="458"/>
      <c r="P22" s="459"/>
      <c r="Q22" s="468" t="s">
        <v>160</v>
      </c>
      <c r="R22" s="469"/>
      <c r="S22" s="469"/>
      <c r="T22" s="469"/>
      <c r="U22" s="469"/>
      <c r="V22" s="484"/>
      <c r="W22" s="486" t="s">
        <v>161</v>
      </c>
      <c r="X22" s="475"/>
      <c r="Y22" s="476"/>
      <c r="Z22" s="483" t="s">
        <v>1</v>
      </c>
      <c r="AA22" s="458"/>
      <c r="AB22" s="458"/>
      <c r="AC22" s="458"/>
      <c r="AD22" s="458"/>
      <c r="AE22" s="458"/>
      <c r="AF22" s="458"/>
      <c r="AG22" s="459"/>
      <c r="AH22" s="457" t="s">
        <v>162</v>
      </c>
      <c r="AI22" s="458"/>
      <c r="AJ22" s="458"/>
      <c r="AK22" s="458"/>
      <c r="AL22" s="459"/>
      <c r="AM22" s="457" t="s">
        <v>163</v>
      </c>
      <c r="AN22" s="463"/>
      <c r="AO22" s="463"/>
      <c r="AP22" s="463"/>
      <c r="AQ22" s="463"/>
      <c r="AR22" s="464"/>
      <c r="AS22" s="468" t="s">
        <v>160</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164</v>
      </c>
      <c r="AZ23" s="438"/>
      <c r="BA23" s="438"/>
      <c r="BB23" s="438"/>
      <c r="BC23" s="438"/>
      <c r="BD23" s="438"/>
      <c r="BE23" s="438"/>
      <c r="BF23" s="438"/>
      <c r="BG23" s="438"/>
      <c r="BH23" s="438"/>
      <c r="BI23" s="438"/>
      <c r="BJ23" s="438"/>
      <c r="BK23" s="438"/>
      <c r="BL23" s="438"/>
      <c r="BM23" s="439"/>
      <c r="BN23" s="445">
        <v>7003873</v>
      </c>
      <c r="BO23" s="446"/>
      <c r="BP23" s="446"/>
      <c r="BQ23" s="446"/>
      <c r="BR23" s="446"/>
      <c r="BS23" s="446"/>
      <c r="BT23" s="446"/>
      <c r="BU23" s="447"/>
      <c r="BV23" s="445">
        <v>7193306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165</v>
      </c>
      <c r="F24" s="419"/>
      <c r="G24" s="419"/>
      <c r="H24" s="419"/>
      <c r="I24" s="419"/>
      <c r="J24" s="419"/>
      <c r="K24" s="420"/>
      <c r="L24" s="421">
        <v>1</v>
      </c>
      <c r="M24" s="422"/>
      <c r="N24" s="422"/>
      <c r="O24" s="422"/>
      <c r="P24" s="423"/>
      <c r="Q24" s="421">
        <v>7680</v>
      </c>
      <c r="R24" s="422"/>
      <c r="S24" s="422"/>
      <c r="T24" s="422"/>
      <c r="U24" s="422"/>
      <c r="V24" s="423"/>
      <c r="W24" s="487"/>
      <c r="X24" s="478"/>
      <c r="Y24" s="479"/>
      <c r="Z24" s="418" t="s">
        <v>166</v>
      </c>
      <c r="AA24" s="419"/>
      <c r="AB24" s="419"/>
      <c r="AC24" s="419"/>
      <c r="AD24" s="419"/>
      <c r="AE24" s="419"/>
      <c r="AF24" s="419"/>
      <c r="AG24" s="420"/>
      <c r="AH24" s="421">
        <v>101</v>
      </c>
      <c r="AI24" s="422"/>
      <c r="AJ24" s="422"/>
      <c r="AK24" s="422"/>
      <c r="AL24" s="423"/>
      <c r="AM24" s="421">
        <v>288961</v>
      </c>
      <c r="AN24" s="422"/>
      <c r="AO24" s="422"/>
      <c r="AP24" s="422"/>
      <c r="AQ24" s="422"/>
      <c r="AR24" s="423"/>
      <c r="AS24" s="421">
        <v>2861</v>
      </c>
      <c r="AT24" s="422"/>
      <c r="AU24" s="422"/>
      <c r="AV24" s="422"/>
      <c r="AW24" s="422"/>
      <c r="AX24" s="424"/>
      <c r="AY24" s="412" t="s">
        <v>167</v>
      </c>
      <c r="AZ24" s="413"/>
      <c r="BA24" s="413"/>
      <c r="BB24" s="413"/>
      <c r="BC24" s="413"/>
      <c r="BD24" s="413"/>
      <c r="BE24" s="413"/>
      <c r="BF24" s="413"/>
      <c r="BG24" s="413"/>
      <c r="BH24" s="413"/>
      <c r="BI24" s="413"/>
      <c r="BJ24" s="413"/>
      <c r="BK24" s="413"/>
      <c r="BL24" s="413"/>
      <c r="BM24" s="414"/>
      <c r="BN24" s="445">
        <v>6711275</v>
      </c>
      <c r="BO24" s="446"/>
      <c r="BP24" s="446"/>
      <c r="BQ24" s="446"/>
      <c r="BR24" s="446"/>
      <c r="BS24" s="446"/>
      <c r="BT24" s="446"/>
      <c r="BU24" s="447"/>
      <c r="BV24" s="445">
        <v>6827330</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168</v>
      </c>
      <c r="F25" s="419"/>
      <c r="G25" s="419"/>
      <c r="H25" s="419"/>
      <c r="I25" s="419"/>
      <c r="J25" s="419"/>
      <c r="K25" s="420"/>
      <c r="L25" s="421">
        <v>1</v>
      </c>
      <c r="M25" s="422"/>
      <c r="N25" s="422"/>
      <c r="O25" s="422"/>
      <c r="P25" s="423"/>
      <c r="Q25" s="421">
        <v>6090</v>
      </c>
      <c r="R25" s="422"/>
      <c r="S25" s="422"/>
      <c r="T25" s="422"/>
      <c r="U25" s="422"/>
      <c r="V25" s="423"/>
      <c r="W25" s="487"/>
      <c r="X25" s="478"/>
      <c r="Y25" s="479"/>
      <c r="Z25" s="418" t="s">
        <v>169</v>
      </c>
      <c r="AA25" s="419"/>
      <c r="AB25" s="419"/>
      <c r="AC25" s="419"/>
      <c r="AD25" s="419"/>
      <c r="AE25" s="419"/>
      <c r="AF25" s="419"/>
      <c r="AG25" s="420"/>
      <c r="AH25" s="421" t="s">
        <v>121</v>
      </c>
      <c r="AI25" s="422"/>
      <c r="AJ25" s="422"/>
      <c r="AK25" s="422"/>
      <c r="AL25" s="423"/>
      <c r="AM25" s="421" t="s">
        <v>130</v>
      </c>
      <c r="AN25" s="422"/>
      <c r="AO25" s="422"/>
      <c r="AP25" s="422"/>
      <c r="AQ25" s="422"/>
      <c r="AR25" s="423"/>
      <c r="AS25" s="421" t="s">
        <v>147</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v>103837</v>
      </c>
      <c r="BO25" s="441"/>
      <c r="BP25" s="441"/>
      <c r="BQ25" s="441"/>
      <c r="BR25" s="441"/>
      <c r="BS25" s="441"/>
      <c r="BT25" s="441"/>
      <c r="BU25" s="442"/>
      <c r="BV25" s="440">
        <v>123303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5610</v>
      </c>
      <c r="R26" s="422"/>
      <c r="S26" s="422"/>
      <c r="T26" s="422"/>
      <c r="U26" s="422"/>
      <c r="V26" s="423"/>
      <c r="W26" s="487"/>
      <c r="X26" s="478"/>
      <c r="Y26" s="479"/>
      <c r="Z26" s="418" t="s">
        <v>172</v>
      </c>
      <c r="AA26" s="500"/>
      <c r="AB26" s="500"/>
      <c r="AC26" s="500"/>
      <c r="AD26" s="500"/>
      <c r="AE26" s="500"/>
      <c r="AF26" s="500"/>
      <c r="AG26" s="501"/>
      <c r="AH26" s="421">
        <v>3</v>
      </c>
      <c r="AI26" s="422"/>
      <c r="AJ26" s="422"/>
      <c r="AK26" s="422"/>
      <c r="AL26" s="423"/>
      <c r="AM26" s="421">
        <v>8733</v>
      </c>
      <c r="AN26" s="422"/>
      <c r="AO26" s="422"/>
      <c r="AP26" s="422"/>
      <c r="AQ26" s="422"/>
      <c r="AR26" s="423"/>
      <c r="AS26" s="421">
        <v>2911</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147</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174</v>
      </c>
      <c r="F27" s="419"/>
      <c r="G27" s="419"/>
      <c r="H27" s="419"/>
      <c r="I27" s="419"/>
      <c r="J27" s="419"/>
      <c r="K27" s="420"/>
      <c r="L27" s="421">
        <v>1</v>
      </c>
      <c r="M27" s="422"/>
      <c r="N27" s="422"/>
      <c r="O27" s="422"/>
      <c r="P27" s="423"/>
      <c r="Q27" s="421">
        <v>2840</v>
      </c>
      <c r="R27" s="422"/>
      <c r="S27" s="422"/>
      <c r="T27" s="422"/>
      <c r="U27" s="422"/>
      <c r="V27" s="423"/>
      <c r="W27" s="487"/>
      <c r="X27" s="478"/>
      <c r="Y27" s="479"/>
      <c r="Z27" s="418" t="s">
        <v>175</v>
      </c>
      <c r="AA27" s="419"/>
      <c r="AB27" s="419"/>
      <c r="AC27" s="419"/>
      <c r="AD27" s="419"/>
      <c r="AE27" s="419"/>
      <c r="AF27" s="419"/>
      <c r="AG27" s="420"/>
      <c r="AH27" s="421">
        <v>2</v>
      </c>
      <c r="AI27" s="422"/>
      <c r="AJ27" s="422"/>
      <c r="AK27" s="422"/>
      <c r="AL27" s="423"/>
      <c r="AM27" s="421" t="s">
        <v>176</v>
      </c>
      <c r="AN27" s="422"/>
      <c r="AO27" s="422"/>
      <c r="AP27" s="422"/>
      <c r="AQ27" s="422"/>
      <c r="AR27" s="423"/>
      <c r="AS27" s="421" t="s">
        <v>176</v>
      </c>
      <c r="AT27" s="422"/>
      <c r="AU27" s="422"/>
      <c r="AV27" s="422"/>
      <c r="AW27" s="422"/>
      <c r="AX27" s="424"/>
      <c r="AY27" s="451" t="s">
        <v>177</v>
      </c>
      <c r="AZ27" s="452"/>
      <c r="BA27" s="452"/>
      <c r="BB27" s="452"/>
      <c r="BC27" s="452"/>
      <c r="BD27" s="452"/>
      <c r="BE27" s="452"/>
      <c r="BF27" s="452"/>
      <c r="BG27" s="452"/>
      <c r="BH27" s="452"/>
      <c r="BI27" s="452"/>
      <c r="BJ27" s="452"/>
      <c r="BK27" s="452"/>
      <c r="BL27" s="452"/>
      <c r="BM27" s="453"/>
      <c r="BN27" s="448" t="s">
        <v>147</v>
      </c>
      <c r="BO27" s="449"/>
      <c r="BP27" s="449"/>
      <c r="BQ27" s="449"/>
      <c r="BR27" s="449"/>
      <c r="BS27" s="449"/>
      <c r="BT27" s="449"/>
      <c r="BU27" s="450"/>
      <c r="BV27" s="448" t="s">
        <v>130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178</v>
      </c>
      <c r="F28" s="419"/>
      <c r="G28" s="419"/>
      <c r="H28" s="419"/>
      <c r="I28" s="419"/>
      <c r="J28" s="419"/>
      <c r="K28" s="420"/>
      <c r="L28" s="421">
        <v>1</v>
      </c>
      <c r="M28" s="422"/>
      <c r="N28" s="422"/>
      <c r="O28" s="422"/>
      <c r="P28" s="423"/>
      <c r="Q28" s="421">
        <v>2410</v>
      </c>
      <c r="R28" s="422"/>
      <c r="S28" s="422"/>
      <c r="T28" s="422"/>
      <c r="U28" s="422"/>
      <c r="V28" s="423"/>
      <c r="W28" s="487"/>
      <c r="X28" s="478"/>
      <c r="Y28" s="479"/>
      <c r="Z28" s="418" t="s">
        <v>179</v>
      </c>
      <c r="AA28" s="419"/>
      <c r="AB28" s="419"/>
      <c r="AC28" s="419"/>
      <c r="AD28" s="419"/>
      <c r="AE28" s="419"/>
      <c r="AF28" s="419"/>
      <c r="AG28" s="420"/>
      <c r="AH28" s="421" t="s">
        <v>121</v>
      </c>
      <c r="AI28" s="422"/>
      <c r="AJ28" s="422"/>
      <c r="AK28" s="422"/>
      <c r="AL28" s="423"/>
      <c r="AM28" s="421" t="s">
        <v>130</v>
      </c>
      <c r="AN28" s="422"/>
      <c r="AO28" s="422"/>
      <c r="AP28" s="422"/>
      <c r="AQ28" s="422"/>
      <c r="AR28" s="423"/>
      <c r="AS28" s="421" t="s">
        <v>130</v>
      </c>
      <c r="AT28" s="422"/>
      <c r="AU28" s="422"/>
      <c r="AV28" s="422"/>
      <c r="AW28" s="422"/>
      <c r="AX28" s="424"/>
      <c r="AY28" s="428" t="s">
        <v>180</v>
      </c>
      <c r="AZ28" s="429"/>
      <c r="BA28" s="429"/>
      <c r="BB28" s="430"/>
      <c r="BC28" s="437" t="s">
        <v>42</v>
      </c>
      <c r="BD28" s="438"/>
      <c r="BE28" s="438"/>
      <c r="BF28" s="438"/>
      <c r="BG28" s="438"/>
      <c r="BH28" s="438"/>
      <c r="BI28" s="438"/>
      <c r="BJ28" s="438"/>
      <c r="BK28" s="438"/>
      <c r="BL28" s="438"/>
      <c r="BM28" s="439"/>
      <c r="BN28" s="440">
        <v>414552</v>
      </c>
      <c r="BO28" s="441"/>
      <c r="BP28" s="441"/>
      <c r="BQ28" s="441"/>
      <c r="BR28" s="441"/>
      <c r="BS28" s="441"/>
      <c r="BT28" s="441"/>
      <c r="BU28" s="442"/>
      <c r="BV28" s="440">
        <v>547466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181</v>
      </c>
      <c r="F29" s="419"/>
      <c r="G29" s="419"/>
      <c r="H29" s="419"/>
      <c r="I29" s="419"/>
      <c r="J29" s="419"/>
      <c r="K29" s="420"/>
      <c r="L29" s="421">
        <v>12</v>
      </c>
      <c r="M29" s="422"/>
      <c r="N29" s="422"/>
      <c r="O29" s="422"/>
      <c r="P29" s="423"/>
      <c r="Q29" s="421">
        <v>2260</v>
      </c>
      <c r="R29" s="422"/>
      <c r="S29" s="422"/>
      <c r="T29" s="422"/>
      <c r="U29" s="422"/>
      <c r="V29" s="423"/>
      <c r="W29" s="488"/>
      <c r="X29" s="489"/>
      <c r="Y29" s="490"/>
      <c r="Z29" s="418" t="s">
        <v>182</v>
      </c>
      <c r="AA29" s="419"/>
      <c r="AB29" s="419"/>
      <c r="AC29" s="419"/>
      <c r="AD29" s="419"/>
      <c r="AE29" s="419"/>
      <c r="AF29" s="419"/>
      <c r="AG29" s="420"/>
      <c r="AH29" s="421">
        <v>103</v>
      </c>
      <c r="AI29" s="422"/>
      <c r="AJ29" s="422"/>
      <c r="AK29" s="422"/>
      <c r="AL29" s="423"/>
      <c r="AM29" s="421">
        <v>296141</v>
      </c>
      <c r="AN29" s="422"/>
      <c r="AO29" s="422"/>
      <c r="AP29" s="422"/>
      <c r="AQ29" s="422"/>
      <c r="AR29" s="423"/>
      <c r="AS29" s="421">
        <v>2875</v>
      </c>
      <c r="AT29" s="422"/>
      <c r="AU29" s="422"/>
      <c r="AV29" s="422"/>
      <c r="AW29" s="422"/>
      <c r="AX29" s="424"/>
      <c r="AY29" s="431"/>
      <c r="AZ29" s="432"/>
      <c r="BA29" s="432"/>
      <c r="BB29" s="433"/>
      <c r="BC29" s="425" t="s">
        <v>183</v>
      </c>
      <c r="BD29" s="426"/>
      <c r="BE29" s="426"/>
      <c r="BF29" s="426"/>
      <c r="BG29" s="426"/>
      <c r="BH29" s="426"/>
      <c r="BI29" s="426"/>
      <c r="BJ29" s="426"/>
      <c r="BK29" s="426"/>
      <c r="BL29" s="426"/>
      <c r="BM29" s="427"/>
      <c r="BN29" s="445">
        <v>559071</v>
      </c>
      <c r="BO29" s="446"/>
      <c r="BP29" s="446"/>
      <c r="BQ29" s="446"/>
      <c r="BR29" s="446"/>
      <c r="BS29" s="446"/>
      <c r="BT29" s="446"/>
      <c r="BU29" s="447"/>
      <c r="BV29" s="445">
        <v>443563</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184</v>
      </c>
      <c r="X30" s="498"/>
      <c r="Y30" s="498"/>
      <c r="Z30" s="498"/>
      <c r="AA30" s="498"/>
      <c r="AB30" s="498"/>
      <c r="AC30" s="498"/>
      <c r="AD30" s="498"/>
      <c r="AE30" s="498"/>
      <c r="AF30" s="498"/>
      <c r="AG30" s="499"/>
      <c r="AH30" s="409">
        <v>93.5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646349</v>
      </c>
      <c r="BO30" s="449"/>
      <c r="BP30" s="449"/>
      <c r="BQ30" s="449"/>
      <c r="BR30" s="449"/>
      <c r="BS30" s="449"/>
      <c r="BT30" s="449"/>
      <c r="BU30" s="450"/>
      <c r="BV30" s="448">
        <v>501920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191</v>
      </c>
      <c r="D33" s="408"/>
      <c r="E33" s="407" t="s">
        <v>192</v>
      </c>
      <c r="F33" s="407"/>
      <c r="G33" s="407"/>
      <c r="H33" s="407"/>
      <c r="I33" s="407"/>
      <c r="J33" s="407"/>
      <c r="K33" s="407"/>
      <c r="L33" s="407"/>
      <c r="M33" s="407"/>
      <c r="N33" s="407"/>
      <c r="O33" s="407"/>
      <c r="P33" s="407"/>
      <c r="Q33" s="407"/>
      <c r="R33" s="407"/>
      <c r="S33" s="407"/>
      <c r="T33" s="195"/>
      <c r="U33" s="408" t="s">
        <v>191</v>
      </c>
      <c r="V33" s="408"/>
      <c r="W33" s="407" t="s">
        <v>193</v>
      </c>
      <c r="X33" s="407"/>
      <c r="Y33" s="407"/>
      <c r="Z33" s="407"/>
      <c r="AA33" s="407"/>
      <c r="AB33" s="407"/>
      <c r="AC33" s="407"/>
      <c r="AD33" s="407"/>
      <c r="AE33" s="407"/>
      <c r="AF33" s="407"/>
      <c r="AG33" s="407"/>
      <c r="AH33" s="407"/>
      <c r="AI33" s="407"/>
      <c r="AJ33" s="407"/>
      <c r="AK33" s="407"/>
      <c r="AL33" s="195"/>
      <c r="AM33" s="408" t="s">
        <v>194</v>
      </c>
      <c r="AN33" s="408"/>
      <c r="AO33" s="407" t="s">
        <v>193</v>
      </c>
      <c r="AP33" s="407"/>
      <c r="AQ33" s="407"/>
      <c r="AR33" s="407"/>
      <c r="AS33" s="407"/>
      <c r="AT33" s="407"/>
      <c r="AU33" s="407"/>
      <c r="AV33" s="407"/>
      <c r="AW33" s="407"/>
      <c r="AX33" s="407"/>
      <c r="AY33" s="407"/>
      <c r="AZ33" s="407"/>
      <c r="BA33" s="407"/>
      <c r="BB33" s="407"/>
      <c r="BC33" s="407"/>
      <c r="BD33" s="196"/>
      <c r="BE33" s="407" t="s">
        <v>195</v>
      </c>
      <c r="BF33" s="407"/>
      <c r="BG33" s="407" t="s">
        <v>196</v>
      </c>
      <c r="BH33" s="407"/>
      <c r="BI33" s="407"/>
      <c r="BJ33" s="407"/>
      <c r="BK33" s="407"/>
      <c r="BL33" s="407"/>
      <c r="BM33" s="407"/>
      <c r="BN33" s="407"/>
      <c r="BO33" s="407"/>
      <c r="BP33" s="407"/>
      <c r="BQ33" s="407"/>
      <c r="BR33" s="407"/>
      <c r="BS33" s="407"/>
      <c r="BT33" s="407"/>
      <c r="BU33" s="407"/>
      <c r="BV33" s="196"/>
      <c r="BW33" s="408" t="s">
        <v>195</v>
      </c>
      <c r="BX33" s="408"/>
      <c r="BY33" s="407" t="s">
        <v>197</v>
      </c>
      <c r="BZ33" s="407"/>
      <c r="CA33" s="407"/>
      <c r="CB33" s="407"/>
      <c r="CC33" s="407"/>
      <c r="CD33" s="407"/>
      <c r="CE33" s="407"/>
      <c r="CF33" s="407"/>
      <c r="CG33" s="407"/>
      <c r="CH33" s="407"/>
      <c r="CI33" s="407"/>
      <c r="CJ33" s="407"/>
      <c r="CK33" s="407"/>
      <c r="CL33" s="407"/>
      <c r="CM33" s="407"/>
      <c r="CN33" s="195"/>
      <c r="CO33" s="408" t="s">
        <v>191</v>
      </c>
      <c r="CP33" s="408"/>
      <c r="CQ33" s="407" t="s">
        <v>198</v>
      </c>
      <c r="CR33" s="407"/>
      <c r="CS33" s="407"/>
      <c r="CT33" s="407"/>
      <c r="CU33" s="407"/>
      <c r="CV33" s="407"/>
      <c r="CW33" s="407"/>
      <c r="CX33" s="407"/>
      <c r="CY33" s="407"/>
      <c r="CZ33" s="407"/>
      <c r="DA33" s="407"/>
      <c r="DB33" s="407"/>
      <c r="DC33" s="407"/>
      <c r="DD33" s="407"/>
      <c r="DE33" s="407"/>
      <c r="DF33" s="195"/>
      <c r="DG33" s="406" t="s">
        <v>199</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3</v>
      </c>
      <c r="V34" s="404"/>
      <c r="W34" s="403" t="str">
        <f>IF('各会計、関係団体の財政状況及び健全化判断比率'!B28="","",'各会計、関係団体の財政状況及び健全化判断比率'!B28)</f>
        <v>三戸町国民健康保険事業勘定特別会計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IF('各会計、関係団体の財政状況及び健全化判断比率'!B31="","",'各会計、関係団体の財政状況及び健全化判断比率'!B31)</f>
        <v>三戸町国民健康保険直診勘定三戸中央病院事業特別会計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IF('各会計、関係団体の財政状況及び健全化判断比率'!B32="","",'各会計、関係団体の財政状況及び健全化判断比率'!B32)</f>
        <v>三戸町営簡易水道事業特別会計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八戸地域広域市町村圏事務組合</v>
      </c>
      <c r="BZ34" s="403"/>
      <c r="CA34" s="403"/>
      <c r="CB34" s="403"/>
      <c r="CC34" s="403"/>
      <c r="CD34" s="403"/>
      <c r="CE34" s="403"/>
      <c r="CF34" s="403"/>
      <c r="CG34" s="403"/>
      <c r="CH34" s="403"/>
      <c r="CI34" s="403"/>
      <c r="CJ34" s="403"/>
      <c r="CK34" s="403"/>
      <c r="CL34" s="403"/>
      <c r="CM34" s="403"/>
      <c r="CN34" s="193"/>
      <c r="CO34" s="404" t="str">
        <f>IF(CQ34="","",MAX(C34:D43,U34:V43,AM34:AN43,BE34:BF43,BW34:BX43)+1)</f>
        <v/>
      </c>
      <c r="CP34" s="404"/>
      <c r="CQ34" s="403" t="str">
        <f>IF('各会計、関係団体の財政状況及び健全化判断比率'!BS7="","",'各会計、関係団体の財政状況及び健全化判断比率'!BS7)</f>
        <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三戸町立学校給食共同調理場特別会計</v>
      </c>
      <c r="F35" s="403"/>
      <c r="G35" s="403"/>
      <c r="H35" s="403"/>
      <c r="I35" s="403"/>
      <c r="J35" s="403"/>
      <c r="K35" s="403"/>
      <c r="L35" s="403"/>
      <c r="M35" s="403"/>
      <c r="N35" s="403"/>
      <c r="O35" s="403"/>
      <c r="P35" s="403"/>
      <c r="Q35" s="403"/>
      <c r="R35" s="403"/>
      <c r="S35" s="403"/>
      <c r="T35" s="193"/>
      <c r="U35" s="404">
        <f>IF(W35="","",U34+1)</f>
        <v>4</v>
      </c>
      <c r="V35" s="404"/>
      <c r="W35" s="403" t="str">
        <f>IF('各会計、関係団体の財政状況及び健全化判断比率'!B29="","",'各会計、関係団体の財政状況及び健全化判断比率'!B29)</f>
        <v>三戸町介護保険特別会計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IF('各会計、関係団体の財政状況及び健全化判断比率'!B33="","",'各会計、関係団体の財政状況及び健全化判断比率'!B33)</f>
        <v>三戸町下水道事業特別会計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三戸地区環境整備事務組合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5</v>
      </c>
      <c r="V36" s="404"/>
      <c r="W36" s="403" t="str">
        <f>IF('各会計、関係団体の財政状況及び健全化判断比率'!B30="","",'各会計、関係団体の財政状況及び健全化判断比率'!B30)</f>
        <v>三戸町後期高齢者医療特別会計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八戸圏域水道企業団</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田子高原広域事務組合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三戸郡福祉事務組合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青森県市町村総合事務組合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青森県後期高齢者医療広域連合　一般会計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青森県後期高齢者医療広域連合　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青森県交通災害共済組合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青森県市町村職員退職手当組合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4yEVCW6pS1BJtB61zluJ548PYUrkDIcVCzyRwwJEj7MKiwXHP/+FY08z3hv3cRxu2Liyx5UIEiSvDbka7C3kQw==" saltValue="1RXYEpebCjaa5V9vrRtGX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24" t="s">
        <v>548</v>
      </c>
      <c r="D34" s="1224"/>
      <c r="E34" s="1225"/>
      <c r="F34" s="32">
        <v>0</v>
      </c>
      <c r="G34" s="33">
        <v>0</v>
      </c>
      <c r="H34" s="33">
        <v>0.45</v>
      </c>
      <c r="I34" s="33">
        <v>0</v>
      </c>
      <c r="J34" s="34" t="s">
        <v>549</v>
      </c>
      <c r="K34" s="22"/>
      <c r="L34" s="22"/>
      <c r="M34" s="22"/>
      <c r="N34" s="22"/>
      <c r="O34" s="22"/>
      <c r="P34" s="22"/>
    </row>
    <row r="35" spans="1:16" ht="39" customHeight="1" x14ac:dyDescent="0.15">
      <c r="A35" s="22"/>
      <c r="B35" s="35"/>
      <c r="C35" s="1218" t="s">
        <v>550</v>
      </c>
      <c r="D35" s="1219"/>
      <c r="E35" s="1220"/>
      <c r="F35" s="36">
        <v>6.52</v>
      </c>
      <c r="G35" s="37">
        <v>6.86</v>
      </c>
      <c r="H35" s="37">
        <v>6.41</v>
      </c>
      <c r="I35" s="37">
        <v>5.57</v>
      </c>
      <c r="J35" s="38">
        <v>5.3</v>
      </c>
      <c r="K35" s="22"/>
      <c r="L35" s="22"/>
      <c r="M35" s="22"/>
      <c r="N35" s="22"/>
      <c r="O35" s="22"/>
      <c r="P35" s="22"/>
    </row>
    <row r="36" spans="1:16" ht="39" customHeight="1" x14ac:dyDescent="0.15">
      <c r="A36" s="22"/>
      <c r="B36" s="35"/>
      <c r="C36" s="1218" t="s">
        <v>551</v>
      </c>
      <c r="D36" s="1219"/>
      <c r="E36" s="1220"/>
      <c r="F36" s="36">
        <v>1.1399999999999999</v>
      </c>
      <c r="G36" s="37">
        <v>0.5</v>
      </c>
      <c r="H36" s="37">
        <v>1.4</v>
      </c>
      <c r="I36" s="37">
        <v>2.38</v>
      </c>
      <c r="J36" s="38">
        <v>3.15</v>
      </c>
      <c r="K36" s="22"/>
      <c r="L36" s="22"/>
      <c r="M36" s="22"/>
      <c r="N36" s="22"/>
      <c r="O36" s="22"/>
      <c r="P36" s="22"/>
    </row>
    <row r="37" spans="1:16" ht="39" customHeight="1" x14ac:dyDescent="0.15">
      <c r="A37" s="22"/>
      <c r="B37" s="35"/>
      <c r="C37" s="1218" t="s">
        <v>552</v>
      </c>
      <c r="D37" s="1219"/>
      <c r="E37" s="1220"/>
      <c r="F37" s="36">
        <v>1.59</v>
      </c>
      <c r="G37" s="37">
        <v>1.63</v>
      </c>
      <c r="H37" s="37">
        <v>0.12</v>
      </c>
      <c r="I37" s="37">
        <v>1.36</v>
      </c>
      <c r="J37" s="38">
        <v>2.0099999999999998</v>
      </c>
      <c r="K37" s="22"/>
      <c r="L37" s="22"/>
      <c r="M37" s="22"/>
      <c r="N37" s="22"/>
      <c r="O37" s="22"/>
      <c r="P37" s="22"/>
    </row>
    <row r="38" spans="1:16" ht="39" customHeight="1" x14ac:dyDescent="0.15">
      <c r="A38" s="22"/>
      <c r="B38" s="35"/>
      <c r="C38" s="1218" t="s">
        <v>553</v>
      </c>
      <c r="D38" s="1219"/>
      <c r="E38" s="1220"/>
      <c r="F38" s="36">
        <v>0.42</v>
      </c>
      <c r="G38" s="37">
        <v>0.21</v>
      </c>
      <c r="H38" s="37">
        <v>0.24</v>
      </c>
      <c r="I38" s="37">
        <v>0.22</v>
      </c>
      <c r="J38" s="38">
        <v>0.15</v>
      </c>
      <c r="K38" s="22"/>
      <c r="L38" s="22"/>
      <c r="M38" s="22"/>
      <c r="N38" s="22"/>
      <c r="O38" s="22"/>
      <c r="P38" s="22"/>
    </row>
    <row r="39" spans="1:16" ht="39" customHeight="1" x14ac:dyDescent="0.15">
      <c r="A39" s="22"/>
      <c r="B39" s="35"/>
      <c r="C39" s="1218" t="s">
        <v>554</v>
      </c>
      <c r="D39" s="1219"/>
      <c r="E39" s="1220"/>
      <c r="F39" s="36">
        <v>0.1</v>
      </c>
      <c r="G39" s="37">
        <v>0.15</v>
      </c>
      <c r="H39" s="37">
        <v>0.09</v>
      </c>
      <c r="I39" s="37">
        <v>0.03</v>
      </c>
      <c r="J39" s="38">
        <v>0.04</v>
      </c>
      <c r="K39" s="22"/>
      <c r="L39" s="22"/>
      <c r="M39" s="22"/>
      <c r="N39" s="22"/>
      <c r="O39" s="22"/>
      <c r="P39" s="22"/>
    </row>
    <row r="40" spans="1:16" ht="39" customHeight="1" x14ac:dyDescent="0.15">
      <c r="A40" s="22"/>
      <c r="B40" s="35"/>
      <c r="C40" s="1218" t="s">
        <v>555</v>
      </c>
      <c r="D40" s="1219"/>
      <c r="E40" s="1220"/>
      <c r="F40" s="36">
        <v>0.03</v>
      </c>
      <c r="G40" s="37">
        <v>0.04</v>
      </c>
      <c r="H40" s="37">
        <v>0.05</v>
      </c>
      <c r="I40" s="37">
        <v>0.01</v>
      </c>
      <c r="J40" s="38">
        <v>0.01</v>
      </c>
      <c r="K40" s="22"/>
      <c r="L40" s="22"/>
      <c r="M40" s="22"/>
      <c r="N40" s="22"/>
      <c r="O40" s="22"/>
      <c r="P40" s="22"/>
    </row>
    <row r="41" spans="1:16" ht="39" customHeight="1" x14ac:dyDescent="0.15">
      <c r="A41" s="22"/>
      <c r="B41" s="35"/>
      <c r="C41" s="1218" t="s">
        <v>556</v>
      </c>
      <c r="D41" s="1219"/>
      <c r="E41" s="1220"/>
      <c r="F41" s="36">
        <v>0</v>
      </c>
      <c r="G41" s="37">
        <v>0</v>
      </c>
      <c r="H41" s="37">
        <v>0</v>
      </c>
      <c r="I41" s="37">
        <v>0</v>
      </c>
      <c r="J41" s="38">
        <v>0</v>
      </c>
      <c r="K41" s="22"/>
      <c r="L41" s="22"/>
      <c r="M41" s="22"/>
      <c r="N41" s="22"/>
      <c r="O41" s="22"/>
      <c r="P41" s="22"/>
    </row>
    <row r="42" spans="1:16" ht="39" customHeight="1" x14ac:dyDescent="0.15">
      <c r="A42" s="22"/>
      <c r="B42" s="39"/>
      <c r="C42" s="1218" t="s">
        <v>557</v>
      </c>
      <c r="D42" s="1219"/>
      <c r="E42" s="1220"/>
      <c r="F42" s="36" t="s">
        <v>499</v>
      </c>
      <c r="G42" s="37" t="s">
        <v>499</v>
      </c>
      <c r="H42" s="37" t="s">
        <v>499</v>
      </c>
      <c r="I42" s="37" t="s">
        <v>499</v>
      </c>
      <c r="J42" s="38" t="s">
        <v>499</v>
      </c>
      <c r="K42" s="22"/>
      <c r="L42" s="22"/>
      <c r="M42" s="22"/>
      <c r="N42" s="22"/>
      <c r="O42" s="22"/>
      <c r="P42" s="22"/>
    </row>
    <row r="43" spans="1:16" ht="39" customHeight="1" thickBot="1" x14ac:dyDescent="0.2">
      <c r="A43" s="22"/>
      <c r="B43" s="40"/>
      <c r="C43" s="1221" t="s">
        <v>558</v>
      </c>
      <c r="D43" s="1222"/>
      <c r="E43" s="1223"/>
      <c r="F43" s="41" t="s">
        <v>499</v>
      </c>
      <c r="G43" s="42" t="s">
        <v>499</v>
      </c>
      <c r="H43" s="42" t="s">
        <v>499</v>
      </c>
      <c r="I43" s="42" t="s">
        <v>499</v>
      </c>
      <c r="J43" s="43" t="s">
        <v>499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8AM1KUEalsC6bS4llNmWpw00zZAuttDOq/9Q2j0Dy/C5K69arThev03Go9XZsdy6F2Ja9+rtFNIkXbhsP8MZw==" saltValue="jWHVTtb6fYu6AaXcdmKP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646</v>
      </c>
      <c r="L45" s="60">
        <v>614</v>
      </c>
      <c r="M45" s="60">
        <v>637</v>
      </c>
      <c r="N45" s="60">
        <v>601</v>
      </c>
      <c r="O45" s="61">
        <v>654</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499</v>
      </c>
      <c r="L46" s="64" t="s">
        <v>499</v>
      </c>
      <c r="M46" s="64" t="s">
        <v>499</v>
      </c>
      <c r="N46" s="64" t="s">
        <v>499</v>
      </c>
      <c r="O46" s="65" t="s">
        <v>499</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499</v>
      </c>
      <c r="L47" s="64" t="s">
        <v>499</v>
      </c>
      <c r="M47" s="64" t="s">
        <v>499</v>
      </c>
      <c r="N47" s="64" t="s">
        <v>499</v>
      </c>
      <c r="O47" s="65" t="s">
        <v>499</v>
      </c>
      <c r="P47" s="48"/>
      <c r="Q47" s="48"/>
      <c r="R47" s="48"/>
      <c r="S47" s="48"/>
      <c r="T47" s="48"/>
      <c r="U47" s="48"/>
    </row>
    <row r="48" spans="1:21" ht="30.75" customHeight="1" x14ac:dyDescent="0.15">
      <c r="A48" s="48"/>
      <c r="B48" s="1236"/>
      <c r="C48" s="1237"/>
      <c r="D48" s="62"/>
      <c r="E48" s="1228" t="s">
        <v>15</v>
      </c>
      <c r="F48" s="1228"/>
      <c r="G48" s="1228"/>
      <c r="H48" s="1228"/>
      <c r="I48" s="1228"/>
      <c r="J48" s="1229"/>
      <c r="K48" s="63">
        <v>331</v>
      </c>
      <c r="L48" s="64">
        <v>380</v>
      </c>
      <c r="M48" s="64">
        <v>396</v>
      </c>
      <c r="N48" s="64">
        <v>261</v>
      </c>
      <c r="O48" s="65">
        <v>270</v>
      </c>
      <c r="P48" s="48"/>
      <c r="Q48" s="48"/>
      <c r="R48" s="48"/>
      <c r="S48" s="48"/>
      <c r="T48" s="48"/>
      <c r="U48" s="48"/>
    </row>
    <row r="49" spans="1:21" ht="30.75" customHeight="1" x14ac:dyDescent="0.15">
      <c r="A49" s="48"/>
      <c r="B49" s="1236"/>
      <c r="C49" s="1237"/>
      <c r="D49" s="62"/>
      <c r="E49" s="1228" t="s">
        <v>16</v>
      </c>
      <c r="F49" s="1228"/>
      <c r="G49" s="1228"/>
      <c r="H49" s="1228"/>
      <c r="I49" s="1228"/>
      <c r="J49" s="1229"/>
      <c r="K49" s="63">
        <v>41</v>
      </c>
      <c r="L49" s="64">
        <v>42</v>
      </c>
      <c r="M49" s="64">
        <v>39</v>
      </c>
      <c r="N49" s="64">
        <v>40</v>
      </c>
      <c r="O49" s="65">
        <v>39</v>
      </c>
      <c r="P49" s="48"/>
      <c r="Q49" s="48"/>
      <c r="R49" s="48"/>
      <c r="S49" s="48"/>
      <c r="T49" s="48"/>
      <c r="U49" s="48"/>
    </row>
    <row r="50" spans="1:21" ht="30.75" customHeight="1" x14ac:dyDescent="0.15">
      <c r="A50" s="48"/>
      <c r="B50" s="1236"/>
      <c r="C50" s="1237"/>
      <c r="D50" s="62"/>
      <c r="E50" s="1228" t="s">
        <v>17</v>
      </c>
      <c r="F50" s="1228"/>
      <c r="G50" s="1228"/>
      <c r="H50" s="1228"/>
      <c r="I50" s="1228"/>
      <c r="J50" s="1229"/>
      <c r="K50" s="63">
        <v>3</v>
      </c>
      <c r="L50" s="64">
        <v>0</v>
      </c>
      <c r="M50" s="64">
        <v>0</v>
      </c>
      <c r="N50" s="64">
        <v>0</v>
      </c>
      <c r="O50" s="65">
        <v>10</v>
      </c>
      <c r="P50" s="48"/>
      <c r="Q50" s="48"/>
      <c r="R50" s="48"/>
      <c r="S50" s="48"/>
      <c r="T50" s="48"/>
      <c r="U50" s="48"/>
    </row>
    <row r="51" spans="1:21" ht="30.75" customHeight="1" x14ac:dyDescent="0.15">
      <c r="A51" s="48"/>
      <c r="B51" s="1238"/>
      <c r="C51" s="1239"/>
      <c r="D51" s="66"/>
      <c r="E51" s="1228" t="s">
        <v>18</v>
      </c>
      <c r="F51" s="1228"/>
      <c r="G51" s="1228"/>
      <c r="H51" s="1228"/>
      <c r="I51" s="1228"/>
      <c r="J51" s="1229"/>
      <c r="K51" s="63">
        <v>0</v>
      </c>
      <c r="L51" s="64">
        <v>0</v>
      </c>
      <c r="M51" s="64" t="s">
        <v>499</v>
      </c>
      <c r="N51" s="64" t="s">
        <v>499</v>
      </c>
      <c r="O51" s="65" t="s">
        <v>499</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547</v>
      </c>
      <c r="L52" s="64">
        <v>589</v>
      </c>
      <c r="M52" s="64">
        <v>626</v>
      </c>
      <c r="N52" s="64">
        <v>596</v>
      </c>
      <c r="O52" s="65">
        <v>639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474</v>
      </c>
      <c r="L53" s="69">
        <v>447</v>
      </c>
      <c r="M53" s="69">
        <v>446</v>
      </c>
      <c r="N53" s="69">
        <v>306</v>
      </c>
      <c r="O53" s="70">
        <v>334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cGliJpsR7xnTni6xc+IWU1F+niYEJCJzb8qmcm58EAYhn9OZH8623AFgKpx6AcQGaSIAzpOWRrGUSb5FiKJFQ==" saltValue="sosVyGoXDgE0+qKKWQBf9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541</v>
      </c>
      <c r="J40" s="79" t="s">
        <v>542</v>
      </c>
      <c r="K40" s="79" t="s">
        <v>543</v>
      </c>
      <c r="L40" s="79" t="s">
        <v>544</v>
      </c>
      <c r="M40" s="80" t="s">
        <v>545</v>
      </c>
    </row>
    <row r="41" spans="2:13" ht="27.75" customHeight="1" x14ac:dyDescent="0.15">
      <c r="B41" s="1254" t="s">
        <v>24</v>
      </c>
      <c r="C41" s="1255"/>
      <c r="D41" s="81"/>
      <c r="E41" s="1256" t="s">
        <v>25</v>
      </c>
      <c r="F41" s="1256"/>
      <c r="G41" s="1256"/>
      <c r="H41" s="1257"/>
      <c r="I41" s="82">
        <v>6798</v>
      </c>
      <c r="J41" s="83">
        <v>7247</v>
      </c>
      <c r="K41" s="83">
        <v>7338</v>
      </c>
      <c r="L41" s="83">
        <v>7193</v>
      </c>
      <c r="M41" s="84">
        <v>7004</v>
      </c>
    </row>
    <row r="42" spans="2:13" ht="27.75" customHeight="1" x14ac:dyDescent="0.15">
      <c r="B42" s="1244"/>
      <c r="C42" s="1245"/>
      <c r="D42" s="85"/>
      <c r="E42" s="1248" t="s">
        <v>26</v>
      </c>
      <c r="F42" s="1248"/>
      <c r="G42" s="1248"/>
      <c r="H42" s="1249"/>
      <c r="I42" s="86" t="s">
        <v>499</v>
      </c>
      <c r="J42" s="87" t="s">
        <v>499</v>
      </c>
      <c r="K42" s="87" t="s">
        <v>499</v>
      </c>
      <c r="L42" s="87">
        <v>102</v>
      </c>
      <c r="M42" s="88">
        <v>92</v>
      </c>
    </row>
    <row r="43" spans="2:13" ht="27.75" customHeight="1" x14ac:dyDescent="0.15">
      <c r="B43" s="1244"/>
      <c r="C43" s="1245"/>
      <c r="D43" s="85"/>
      <c r="E43" s="1248" t="s">
        <v>27</v>
      </c>
      <c r="F43" s="1248"/>
      <c r="G43" s="1248"/>
      <c r="H43" s="1249"/>
      <c r="I43" s="86">
        <v>5004</v>
      </c>
      <c r="J43" s="87">
        <v>4801</v>
      </c>
      <c r="K43" s="87">
        <v>4451</v>
      </c>
      <c r="L43" s="87">
        <v>4323</v>
      </c>
      <c r="M43" s="88">
        <v>4217</v>
      </c>
    </row>
    <row r="44" spans="2:13" ht="27.75" customHeight="1" x14ac:dyDescent="0.15">
      <c r="B44" s="1244"/>
      <c r="C44" s="1245"/>
      <c r="D44" s="85"/>
      <c r="E44" s="1248" t="s">
        <v>28</v>
      </c>
      <c r="F44" s="1248"/>
      <c r="G44" s="1248"/>
      <c r="H44" s="1249"/>
      <c r="I44" s="86">
        <v>261</v>
      </c>
      <c r="J44" s="87">
        <v>240</v>
      </c>
      <c r="K44" s="87">
        <v>220</v>
      </c>
      <c r="L44" s="87">
        <v>192</v>
      </c>
      <c r="M44" s="88">
        <v>160</v>
      </c>
    </row>
    <row r="45" spans="2:13" ht="27.75" customHeight="1" x14ac:dyDescent="0.15">
      <c r="B45" s="1244"/>
      <c r="C45" s="1245"/>
      <c r="D45" s="85"/>
      <c r="E45" s="1248" t="s">
        <v>29</v>
      </c>
      <c r="F45" s="1248"/>
      <c r="G45" s="1248"/>
      <c r="H45" s="1249"/>
      <c r="I45" s="86">
        <v>732</v>
      </c>
      <c r="J45" s="87">
        <v>714</v>
      </c>
      <c r="K45" s="87">
        <v>630</v>
      </c>
      <c r="L45" s="87">
        <v>579</v>
      </c>
      <c r="M45" s="88">
        <v>548</v>
      </c>
    </row>
    <row r="46" spans="2:13" ht="27.75" customHeight="1" x14ac:dyDescent="0.15">
      <c r="B46" s="1244"/>
      <c r="C46" s="1245"/>
      <c r="D46" s="89"/>
      <c r="E46" s="1248" t="s">
        <v>30</v>
      </c>
      <c r="F46" s="1248"/>
      <c r="G46" s="1248"/>
      <c r="H46" s="1249"/>
      <c r="I46" s="86" t="s">
        <v>499</v>
      </c>
      <c r="J46" s="87" t="s">
        <v>499</v>
      </c>
      <c r="K46" s="87" t="s">
        <v>499</v>
      </c>
      <c r="L46" s="87" t="s">
        <v>499</v>
      </c>
      <c r="M46" s="88" t="s">
        <v>499</v>
      </c>
    </row>
    <row r="47" spans="2:13" ht="27.75" customHeight="1" x14ac:dyDescent="0.15">
      <c r="B47" s="1244"/>
      <c r="C47" s="1245"/>
      <c r="D47" s="90"/>
      <c r="E47" s="1258" t="s">
        <v>31</v>
      </c>
      <c r="F47" s="1259"/>
      <c r="G47" s="1259"/>
      <c r="H47" s="1260"/>
      <c r="I47" s="86" t="s">
        <v>499</v>
      </c>
      <c r="J47" s="87" t="s">
        <v>499</v>
      </c>
      <c r="K47" s="87" t="s">
        <v>499</v>
      </c>
      <c r="L47" s="87" t="s">
        <v>499</v>
      </c>
      <c r="M47" s="88" t="s">
        <v>499</v>
      </c>
    </row>
    <row r="48" spans="2:13" ht="27.75" customHeight="1" x14ac:dyDescent="0.15">
      <c r="B48" s="1244"/>
      <c r="C48" s="1245"/>
      <c r="D48" s="85"/>
      <c r="E48" s="1248" t="s">
        <v>32</v>
      </c>
      <c r="F48" s="1248"/>
      <c r="G48" s="1248"/>
      <c r="H48" s="1249"/>
      <c r="I48" s="86" t="s">
        <v>499</v>
      </c>
      <c r="J48" s="87" t="s">
        <v>499</v>
      </c>
      <c r="K48" s="87" t="s">
        <v>499</v>
      </c>
      <c r="L48" s="87" t="s">
        <v>499</v>
      </c>
      <c r="M48" s="88" t="s">
        <v>499</v>
      </c>
    </row>
    <row r="49" spans="2:13" ht="27.75" customHeight="1" x14ac:dyDescent="0.15">
      <c r="B49" s="1246"/>
      <c r="C49" s="1247"/>
      <c r="D49" s="85"/>
      <c r="E49" s="1248" t="s">
        <v>33</v>
      </c>
      <c r="F49" s="1248"/>
      <c r="G49" s="1248"/>
      <c r="H49" s="1249"/>
      <c r="I49" s="86" t="s">
        <v>499</v>
      </c>
      <c r="J49" s="87" t="s">
        <v>499</v>
      </c>
      <c r="K49" s="87" t="s">
        <v>499</v>
      </c>
      <c r="L49" s="87" t="s">
        <v>499</v>
      </c>
      <c r="M49" s="88" t="s">
        <v>499</v>
      </c>
    </row>
    <row r="50" spans="2:13" ht="27.75" customHeight="1" x14ac:dyDescent="0.15">
      <c r="B50" s="1242" t="s">
        <v>34</v>
      </c>
      <c r="C50" s="1243"/>
      <c r="D50" s="91"/>
      <c r="E50" s="1248" t="s">
        <v>35</v>
      </c>
      <c r="F50" s="1248"/>
      <c r="G50" s="1248"/>
      <c r="H50" s="1249"/>
      <c r="I50" s="86">
        <v>1368</v>
      </c>
      <c r="J50" s="87">
        <v>1364</v>
      </c>
      <c r="K50" s="87">
        <v>1402</v>
      </c>
      <c r="L50" s="87">
        <v>1673</v>
      </c>
      <c r="M50" s="88">
        <v>1821</v>
      </c>
    </row>
    <row r="51" spans="2:13" ht="27.75" customHeight="1" x14ac:dyDescent="0.15">
      <c r="B51" s="1244"/>
      <c r="C51" s="1245"/>
      <c r="D51" s="85"/>
      <c r="E51" s="1248" t="s">
        <v>36</v>
      </c>
      <c r="F51" s="1248"/>
      <c r="G51" s="1248"/>
      <c r="H51" s="1249"/>
      <c r="I51" s="86" t="s">
        <v>499</v>
      </c>
      <c r="J51" s="87" t="s">
        <v>499</v>
      </c>
      <c r="K51" s="87" t="s">
        <v>499</v>
      </c>
      <c r="L51" s="87" t="s">
        <v>499</v>
      </c>
      <c r="M51" s="88" t="s">
        <v>499</v>
      </c>
    </row>
    <row r="52" spans="2:13" ht="27.75" customHeight="1" x14ac:dyDescent="0.15">
      <c r="B52" s="1246"/>
      <c r="C52" s="1247"/>
      <c r="D52" s="85"/>
      <c r="E52" s="1248" t="s">
        <v>37</v>
      </c>
      <c r="F52" s="1248"/>
      <c r="G52" s="1248"/>
      <c r="H52" s="1249"/>
      <c r="I52" s="86">
        <v>7432</v>
      </c>
      <c r="J52" s="87">
        <v>7761</v>
      </c>
      <c r="K52" s="87">
        <v>7892</v>
      </c>
      <c r="L52" s="87">
        <v>7616</v>
      </c>
      <c r="M52" s="88">
        <v>7417</v>
      </c>
    </row>
    <row r="53" spans="2:13" ht="27.75" customHeight="1" thickBot="1" x14ac:dyDescent="0.2">
      <c r="B53" s="1250" t="s">
        <v>38</v>
      </c>
      <c r="C53" s="1251"/>
      <c r="D53" s="92"/>
      <c r="E53" s="1252" t="s">
        <v>39</v>
      </c>
      <c r="F53" s="1252"/>
      <c r="G53" s="1252"/>
      <c r="H53" s="1253"/>
      <c r="I53" s="93">
        <v>3996</v>
      </c>
      <c r="J53" s="94">
        <v>3876</v>
      </c>
      <c r="K53" s="94">
        <v>3345</v>
      </c>
      <c r="L53" s="94">
        <v>3100</v>
      </c>
      <c r="M53" s="95">
        <v>2783</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7tyKgKGE7tklum6ocUUO2+LXo/LT9SZfNfw7EqatWsWAYpMkQ70sVDSZ9vtK8u1OfHir1HfnEv9lI+q4WznOQ==" saltValue="BOMCy1jMttWOuUlqrXkuK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543</v>
      </c>
      <c r="G54" s="104" t="s">
        <v>544</v>
      </c>
      <c r="H54" s="105" t="s">
        <v>545</v>
      </c>
    </row>
    <row r="55" spans="2:8" ht="52.5" customHeight="1" x14ac:dyDescent="0.15">
      <c r="B55" s="106"/>
      <c r="C55" s="1269" t="s">
        <v>42</v>
      </c>
      <c r="D55" s="1269"/>
      <c r="E55" s="1270"/>
      <c r="F55" s="107">
        <v>416</v>
      </c>
      <c r="G55" s="107">
        <v>547</v>
      </c>
      <c r="H55" s="108">
        <v>415</v>
      </c>
    </row>
    <row r="56" spans="2:8" ht="52.5" customHeight="1" x14ac:dyDescent="0.15">
      <c r="B56" s="109"/>
      <c r="C56" s="1271" t="s">
        <v>43</v>
      </c>
      <c r="D56" s="1271"/>
      <c r="E56" s="1272"/>
      <c r="F56" s="110">
        <v>443</v>
      </c>
      <c r="G56" s="110">
        <v>444</v>
      </c>
      <c r="H56" s="111">
        <v>559</v>
      </c>
    </row>
    <row r="57" spans="2:8" ht="53.25" customHeight="1" x14ac:dyDescent="0.15">
      <c r="B57" s="109"/>
      <c r="C57" s="1273" t="s">
        <v>44</v>
      </c>
      <c r="D57" s="1273"/>
      <c r="E57" s="1274"/>
      <c r="F57" s="112">
        <v>332</v>
      </c>
      <c r="G57" s="112">
        <v>502</v>
      </c>
      <c r="H57" s="113">
        <v>646</v>
      </c>
    </row>
    <row r="58" spans="2:8" ht="45.75" customHeight="1" x14ac:dyDescent="0.15">
      <c r="B58" s="114"/>
      <c r="C58" s="1261" t="s">
        <v>572</v>
      </c>
      <c r="D58" s="1262"/>
      <c r="E58" s="1263"/>
      <c r="F58" s="115">
        <v>11</v>
      </c>
      <c r="G58" s="115">
        <v>111</v>
      </c>
      <c r="H58" s="116">
        <v>211</v>
      </c>
    </row>
    <row r="59" spans="2:8" ht="45.75" customHeight="1" x14ac:dyDescent="0.15">
      <c r="B59" s="114"/>
      <c r="C59" s="1261" t="s">
        <v>573</v>
      </c>
      <c r="D59" s="1262"/>
      <c r="E59" s="1263"/>
      <c r="F59" s="115">
        <v>209</v>
      </c>
      <c r="G59" s="115">
        <v>209</v>
      </c>
      <c r="H59" s="116">
        <v>209</v>
      </c>
    </row>
    <row r="60" spans="2:8" ht="45.75" customHeight="1" x14ac:dyDescent="0.15">
      <c r="B60" s="114"/>
      <c r="C60" s="1261" t="s">
        <v>574</v>
      </c>
      <c r="D60" s="1262"/>
      <c r="E60" s="1263"/>
      <c r="F60" s="115" t="s">
        <v>577</v>
      </c>
      <c r="G60" s="115">
        <v>35</v>
      </c>
      <c r="H60" s="116">
        <v>84</v>
      </c>
    </row>
    <row r="61" spans="2:8" ht="45.75" customHeight="1" x14ac:dyDescent="0.15">
      <c r="B61" s="114"/>
      <c r="C61" s="1261" t="s">
        <v>576</v>
      </c>
      <c r="D61" s="1262"/>
      <c r="E61" s="1263"/>
      <c r="F61" s="115">
        <v>57</v>
      </c>
      <c r="G61" s="115">
        <v>57</v>
      </c>
      <c r="H61" s="116">
        <v>57</v>
      </c>
    </row>
    <row r="62" spans="2:8" ht="45.75" customHeight="1" thickBot="1" x14ac:dyDescent="0.2">
      <c r="B62" s="117"/>
      <c r="C62" s="1264" t="s">
        <v>575</v>
      </c>
      <c r="D62" s="1265"/>
      <c r="E62" s="1266"/>
      <c r="F62" s="118">
        <v>50</v>
      </c>
      <c r="G62" s="118">
        <v>50</v>
      </c>
      <c r="H62" s="119">
        <v>50</v>
      </c>
    </row>
    <row r="63" spans="2:8" ht="52.5" customHeight="1" thickBot="1" x14ac:dyDescent="0.2">
      <c r="B63" s="120"/>
      <c r="C63" s="1267" t="s">
        <v>45</v>
      </c>
      <c r="D63" s="1267"/>
      <c r="E63" s="1268"/>
      <c r="F63" s="121">
        <v>1191</v>
      </c>
      <c r="G63" s="121">
        <v>1493</v>
      </c>
      <c r="H63" s="122">
        <v>1620</v>
      </c>
    </row>
    <row r="64" spans="2:8" ht="15" customHeight="1" x14ac:dyDescent="0.15"/>
    <row r="65" ht="0" hidden="1" customHeight="1" x14ac:dyDescent="0.15"/>
    <row r="66" ht="0" hidden="1" customHeight="1" x14ac:dyDescent="0.15"/>
  </sheetData>
  <sheetProtection algorithmName="SHA-512" hashValue="8BqjowehS0zjrLN3K9O+UskFHBh08b0i2iY9lhum7OeMPaLBRkNH3yDOXp0FFRvLmngkG5DPGFcmsS8aQSOj0g==" saltValue="t+8X89xdHWW9xRojKrZeu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3" t="s">
        <v>581</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582</v>
      </c>
    </row>
    <row r="50" spans="1:109" x14ac:dyDescent="0.15">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541</v>
      </c>
      <c r="BQ50" s="1281"/>
      <c r="BR50" s="1281"/>
      <c r="BS50" s="1281"/>
      <c r="BT50" s="1281"/>
      <c r="BU50" s="1281"/>
      <c r="BV50" s="1281"/>
      <c r="BW50" s="1281"/>
      <c r="BX50" s="1281" t="s">
        <v>542</v>
      </c>
      <c r="BY50" s="1281"/>
      <c r="BZ50" s="1281"/>
      <c r="CA50" s="1281"/>
      <c r="CB50" s="1281"/>
      <c r="CC50" s="1281"/>
      <c r="CD50" s="1281"/>
      <c r="CE50" s="1281"/>
      <c r="CF50" s="1281" t="s">
        <v>543</v>
      </c>
      <c r="CG50" s="1281"/>
      <c r="CH50" s="1281"/>
      <c r="CI50" s="1281"/>
      <c r="CJ50" s="1281"/>
      <c r="CK50" s="1281"/>
      <c r="CL50" s="1281"/>
      <c r="CM50" s="1281"/>
      <c r="CN50" s="1281" t="s">
        <v>544</v>
      </c>
      <c r="CO50" s="1281"/>
      <c r="CP50" s="1281"/>
      <c r="CQ50" s="1281"/>
      <c r="CR50" s="1281"/>
      <c r="CS50" s="1281"/>
      <c r="CT50" s="1281"/>
      <c r="CU50" s="1281"/>
      <c r="CV50" s="1281" t="s">
        <v>545</v>
      </c>
      <c r="CW50" s="1281"/>
      <c r="CX50" s="1281"/>
      <c r="CY50" s="1281"/>
      <c r="CZ50" s="1281"/>
      <c r="DA50" s="1281"/>
      <c r="DB50" s="1281"/>
      <c r="DC50" s="1281"/>
    </row>
    <row r="51" spans="1:109" ht="13.5" customHeight="1" x14ac:dyDescent="0.15">
      <c r="B51" s="374"/>
      <c r="G51" s="1293"/>
      <c r="H51" s="1293"/>
      <c r="I51" s="1297"/>
      <c r="J51" s="1297"/>
      <c r="K51" s="1282"/>
      <c r="L51" s="1282"/>
      <c r="M51" s="1282"/>
      <c r="N51" s="1282"/>
      <c r="AM51" s="383"/>
      <c r="AN51" s="1280" t="s">
        <v>583</v>
      </c>
      <c r="AO51" s="1280"/>
      <c r="AP51" s="1280"/>
      <c r="AQ51" s="1280"/>
      <c r="AR51" s="1280"/>
      <c r="AS51" s="1280"/>
      <c r="AT51" s="1280"/>
      <c r="AU51" s="1280"/>
      <c r="AV51" s="1280"/>
      <c r="AW51" s="1280"/>
      <c r="AX51" s="1280"/>
      <c r="AY51" s="1280"/>
      <c r="AZ51" s="1280"/>
      <c r="BA51" s="1280"/>
      <c r="BB51" s="1280" t="s">
        <v>584</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77">
        <v>97.5</v>
      </c>
      <c r="CG51" s="1277"/>
      <c r="CH51" s="1277"/>
      <c r="CI51" s="1277"/>
      <c r="CJ51" s="1277"/>
      <c r="CK51" s="1277"/>
      <c r="CL51" s="1277"/>
      <c r="CM51" s="1277"/>
      <c r="CN51" s="1277">
        <v>92.8</v>
      </c>
      <c r="CO51" s="1277"/>
      <c r="CP51" s="1277"/>
      <c r="CQ51" s="1277"/>
      <c r="CR51" s="1277"/>
      <c r="CS51" s="1277"/>
      <c r="CT51" s="1277"/>
      <c r="CU51" s="1277"/>
      <c r="CV51" s="1277">
        <v>86</v>
      </c>
      <c r="CW51" s="1277"/>
      <c r="CX51" s="1277"/>
      <c r="CY51" s="1277"/>
      <c r="CZ51" s="1277"/>
      <c r="DA51" s="1277"/>
      <c r="DB51" s="1277"/>
      <c r="DC51" s="1277"/>
    </row>
    <row r="52" spans="1:109" x14ac:dyDescent="0.15">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x14ac:dyDescent="0.15">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585</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77">
        <v>48.5</v>
      </c>
      <c r="CG53" s="1277"/>
      <c r="CH53" s="1277"/>
      <c r="CI53" s="1277"/>
      <c r="CJ53" s="1277"/>
      <c r="CK53" s="1277"/>
      <c r="CL53" s="1277"/>
      <c r="CM53" s="1277"/>
      <c r="CN53" s="1277">
        <v>53.8</v>
      </c>
      <c r="CO53" s="1277"/>
      <c r="CP53" s="1277"/>
      <c r="CQ53" s="1277"/>
      <c r="CR53" s="1277"/>
      <c r="CS53" s="1277"/>
      <c r="CT53" s="1277"/>
      <c r="CU53" s="1277"/>
      <c r="CV53" s="1277">
        <v>55.4</v>
      </c>
      <c r="CW53" s="1277"/>
      <c r="CX53" s="1277"/>
      <c r="CY53" s="1277"/>
      <c r="CZ53" s="1277"/>
      <c r="DA53" s="1277"/>
      <c r="DB53" s="1277"/>
      <c r="DC53" s="1277"/>
    </row>
    <row r="54" spans="1:109" x14ac:dyDescent="0.15">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x14ac:dyDescent="0.15">
      <c r="A55" s="382"/>
      <c r="B55" s="374"/>
      <c r="G55" s="1275"/>
      <c r="H55" s="1275"/>
      <c r="I55" s="1275"/>
      <c r="J55" s="1275"/>
      <c r="K55" s="1282"/>
      <c r="L55" s="1282"/>
      <c r="M55" s="1282"/>
      <c r="N55" s="1282"/>
      <c r="AN55" s="1281" t="s">
        <v>586</v>
      </c>
      <c r="AO55" s="1281"/>
      <c r="AP55" s="1281"/>
      <c r="AQ55" s="1281"/>
      <c r="AR55" s="1281"/>
      <c r="AS55" s="1281"/>
      <c r="AT55" s="1281"/>
      <c r="AU55" s="1281"/>
      <c r="AV55" s="1281"/>
      <c r="AW55" s="1281"/>
      <c r="AX55" s="1281"/>
      <c r="AY55" s="1281"/>
      <c r="AZ55" s="1281"/>
      <c r="BA55" s="1281"/>
      <c r="BB55" s="1280" t="s">
        <v>584</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77">
        <v>58.9</v>
      </c>
      <c r="CG55" s="1277"/>
      <c r="CH55" s="1277"/>
      <c r="CI55" s="1277"/>
      <c r="CJ55" s="1277"/>
      <c r="CK55" s="1277"/>
      <c r="CL55" s="1277"/>
      <c r="CM55" s="1277"/>
      <c r="CN55" s="1277">
        <v>51.4</v>
      </c>
      <c r="CO55" s="1277"/>
      <c r="CP55" s="1277"/>
      <c r="CQ55" s="1277"/>
      <c r="CR55" s="1277"/>
      <c r="CS55" s="1277"/>
      <c r="CT55" s="1277"/>
      <c r="CU55" s="1277"/>
      <c r="CV55" s="1277">
        <v>46.8</v>
      </c>
      <c r="CW55" s="1277"/>
      <c r="CX55" s="1277"/>
      <c r="CY55" s="1277"/>
      <c r="CZ55" s="1277"/>
      <c r="DA55" s="1277"/>
      <c r="DB55" s="1277"/>
      <c r="DC55" s="1277"/>
    </row>
    <row r="56" spans="1:109" x14ac:dyDescent="0.15">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x14ac:dyDescent="0.15">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585</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77">
        <v>55.6</v>
      </c>
      <c r="CG57" s="1277"/>
      <c r="CH57" s="1277"/>
      <c r="CI57" s="1277"/>
      <c r="CJ57" s="1277"/>
      <c r="CK57" s="1277"/>
      <c r="CL57" s="1277"/>
      <c r="CM57" s="1277"/>
      <c r="CN57" s="1277">
        <v>59.8</v>
      </c>
      <c r="CO57" s="1277"/>
      <c r="CP57" s="1277"/>
      <c r="CQ57" s="1277"/>
      <c r="CR57" s="1277"/>
      <c r="CS57" s="1277"/>
      <c r="CT57" s="1277"/>
      <c r="CU57" s="1277"/>
      <c r="CV57" s="1277">
        <v>60.5</v>
      </c>
      <c r="CW57" s="1277"/>
      <c r="CX57" s="1277"/>
      <c r="CY57" s="1277"/>
      <c r="CZ57" s="1277"/>
      <c r="DA57" s="1277"/>
      <c r="DB57" s="1277"/>
      <c r="DC57" s="1277"/>
      <c r="DD57" s="387"/>
      <c r="DE57" s="386"/>
    </row>
    <row r="58" spans="1:109" s="382" customFormat="1" x14ac:dyDescent="0.15">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3" t="s">
        <v>588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582</v>
      </c>
    </row>
    <row r="72" spans="2:107" x14ac:dyDescent="0.15">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541</v>
      </c>
      <c r="BQ72" s="1281"/>
      <c r="BR72" s="1281"/>
      <c r="BS72" s="1281"/>
      <c r="BT72" s="1281"/>
      <c r="BU72" s="1281"/>
      <c r="BV72" s="1281"/>
      <c r="BW72" s="1281"/>
      <c r="BX72" s="1281" t="s">
        <v>542</v>
      </c>
      <c r="BY72" s="1281"/>
      <c r="BZ72" s="1281"/>
      <c r="CA72" s="1281"/>
      <c r="CB72" s="1281"/>
      <c r="CC72" s="1281"/>
      <c r="CD72" s="1281"/>
      <c r="CE72" s="1281"/>
      <c r="CF72" s="1281" t="s">
        <v>543</v>
      </c>
      <c r="CG72" s="1281"/>
      <c r="CH72" s="1281"/>
      <c r="CI72" s="1281"/>
      <c r="CJ72" s="1281"/>
      <c r="CK72" s="1281"/>
      <c r="CL72" s="1281"/>
      <c r="CM72" s="1281"/>
      <c r="CN72" s="1281" t="s">
        <v>544</v>
      </c>
      <c r="CO72" s="1281"/>
      <c r="CP72" s="1281"/>
      <c r="CQ72" s="1281"/>
      <c r="CR72" s="1281"/>
      <c r="CS72" s="1281"/>
      <c r="CT72" s="1281"/>
      <c r="CU72" s="1281"/>
      <c r="CV72" s="1281" t="s">
        <v>545</v>
      </c>
      <c r="CW72" s="1281"/>
      <c r="CX72" s="1281"/>
      <c r="CY72" s="1281"/>
      <c r="CZ72" s="1281"/>
      <c r="DA72" s="1281"/>
      <c r="DB72" s="1281"/>
      <c r="DC72" s="1281"/>
    </row>
    <row r="73" spans="2:107" x14ac:dyDescent="0.15">
      <c r="B73" s="374"/>
      <c r="G73" s="1293"/>
      <c r="H73" s="1293"/>
      <c r="I73" s="1293"/>
      <c r="J73" s="1293"/>
      <c r="K73" s="1276"/>
      <c r="L73" s="1276"/>
      <c r="M73" s="1276"/>
      <c r="N73" s="1276"/>
      <c r="AM73" s="383"/>
      <c r="AN73" s="1280" t="s">
        <v>583</v>
      </c>
      <c r="AO73" s="1280"/>
      <c r="AP73" s="1280"/>
      <c r="AQ73" s="1280"/>
      <c r="AR73" s="1280"/>
      <c r="AS73" s="1280"/>
      <c r="AT73" s="1280"/>
      <c r="AU73" s="1280"/>
      <c r="AV73" s="1280"/>
      <c r="AW73" s="1280"/>
      <c r="AX73" s="1280"/>
      <c r="AY73" s="1280"/>
      <c r="AZ73" s="1280"/>
      <c r="BA73" s="1280"/>
      <c r="BB73" s="1280" t="s">
        <v>584</v>
      </c>
      <c r="BC73" s="1280"/>
      <c r="BD73" s="1280"/>
      <c r="BE73" s="1280"/>
      <c r="BF73" s="1280"/>
      <c r="BG73" s="1280"/>
      <c r="BH73" s="1280"/>
      <c r="BI73" s="1280"/>
      <c r="BJ73" s="1280"/>
      <c r="BK73" s="1280"/>
      <c r="BL73" s="1280"/>
      <c r="BM73" s="1280"/>
      <c r="BN73" s="1280"/>
      <c r="BO73" s="1280"/>
      <c r="BP73" s="1277">
        <v>116.6</v>
      </c>
      <c r="BQ73" s="1277"/>
      <c r="BR73" s="1277"/>
      <c r="BS73" s="1277"/>
      <c r="BT73" s="1277"/>
      <c r="BU73" s="1277"/>
      <c r="BV73" s="1277"/>
      <c r="BW73" s="1277"/>
      <c r="BX73" s="1277">
        <v>116.5</v>
      </c>
      <c r="BY73" s="1277"/>
      <c r="BZ73" s="1277"/>
      <c r="CA73" s="1277"/>
      <c r="CB73" s="1277"/>
      <c r="CC73" s="1277"/>
      <c r="CD73" s="1277"/>
      <c r="CE73" s="1277"/>
      <c r="CF73" s="1277">
        <v>97.5</v>
      </c>
      <c r="CG73" s="1277"/>
      <c r="CH73" s="1277"/>
      <c r="CI73" s="1277"/>
      <c r="CJ73" s="1277"/>
      <c r="CK73" s="1277"/>
      <c r="CL73" s="1277"/>
      <c r="CM73" s="1277"/>
      <c r="CN73" s="1277">
        <v>92.8</v>
      </c>
      <c r="CO73" s="1277"/>
      <c r="CP73" s="1277"/>
      <c r="CQ73" s="1277"/>
      <c r="CR73" s="1277"/>
      <c r="CS73" s="1277"/>
      <c r="CT73" s="1277"/>
      <c r="CU73" s="1277"/>
      <c r="CV73" s="1277">
        <v>86</v>
      </c>
      <c r="CW73" s="1277"/>
      <c r="CX73" s="1277"/>
      <c r="CY73" s="1277"/>
      <c r="CZ73" s="1277"/>
      <c r="DA73" s="1277"/>
      <c r="DB73" s="1277"/>
      <c r="DC73" s="1277"/>
    </row>
    <row r="74" spans="2:107" x14ac:dyDescent="0.15">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x14ac:dyDescent="0.15">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589</v>
      </c>
      <c r="BC75" s="1280"/>
      <c r="BD75" s="1280"/>
      <c r="BE75" s="1280"/>
      <c r="BF75" s="1280"/>
      <c r="BG75" s="1280"/>
      <c r="BH75" s="1280"/>
      <c r="BI75" s="1280"/>
      <c r="BJ75" s="1280"/>
      <c r="BK75" s="1280"/>
      <c r="BL75" s="1280"/>
      <c r="BM75" s="1280"/>
      <c r="BN75" s="1280"/>
      <c r="BO75" s="1280"/>
      <c r="BP75" s="1277">
        <v>15.3</v>
      </c>
      <c r="BQ75" s="1277"/>
      <c r="BR75" s="1277"/>
      <c r="BS75" s="1277"/>
      <c r="BT75" s="1277"/>
      <c r="BU75" s="1277"/>
      <c r="BV75" s="1277"/>
      <c r="BW75" s="1277"/>
      <c r="BX75" s="1277">
        <v>14.3</v>
      </c>
      <c r="BY75" s="1277"/>
      <c r="BZ75" s="1277"/>
      <c r="CA75" s="1277"/>
      <c r="CB75" s="1277"/>
      <c r="CC75" s="1277"/>
      <c r="CD75" s="1277"/>
      <c r="CE75" s="1277"/>
      <c r="CF75" s="1277">
        <v>13.4</v>
      </c>
      <c r="CG75" s="1277"/>
      <c r="CH75" s="1277"/>
      <c r="CI75" s="1277"/>
      <c r="CJ75" s="1277"/>
      <c r="CK75" s="1277"/>
      <c r="CL75" s="1277"/>
      <c r="CM75" s="1277"/>
      <c r="CN75" s="1277">
        <v>11.8</v>
      </c>
      <c r="CO75" s="1277"/>
      <c r="CP75" s="1277"/>
      <c r="CQ75" s="1277"/>
      <c r="CR75" s="1277"/>
      <c r="CS75" s="1277"/>
      <c r="CT75" s="1277"/>
      <c r="CU75" s="1277"/>
      <c r="CV75" s="1277">
        <v>10.8</v>
      </c>
      <c r="CW75" s="1277"/>
      <c r="CX75" s="1277"/>
      <c r="CY75" s="1277"/>
      <c r="CZ75" s="1277"/>
      <c r="DA75" s="1277"/>
      <c r="DB75" s="1277"/>
      <c r="DC75" s="1277"/>
    </row>
    <row r="76" spans="2:107" x14ac:dyDescent="0.15">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x14ac:dyDescent="0.15">
      <c r="B77" s="374"/>
      <c r="G77" s="1275"/>
      <c r="H77" s="1275"/>
      <c r="I77" s="1275"/>
      <c r="J77" s="1275"/>
      <c r="K77" s="1276"/>
      <c r="L77" s="1276"/>
      <c r="M77" s="1276"/>
      <c r="N77" s="1276"/>
      <c r="AN77" s="1281" t="s">
        <v>586</v>
      </c>
      <c r="AO77" s="1281"/>
      <c r="AP77" s="1281"/>
      <c r="AQ77" s="1281"/>
      <c r="AR77" s="1281"/>
      <c r="AS77" s="1281"/>
      <c r="AT77" s="1281"/>
      <c r="AU77" s="1281"/>
      <c r="AV77" s="1281"/>
      <c r="AW77" s="1281"/>
      <c r="AX77" s="1281"/>
      <c r="AY77" s="1281"/>
      <c r="AZ77" s="1281"/>
      <c r="BA77" s="1281"/>
      <c r="BB77" s="1280" t="s">
        <v>584</v>
      </c>
      <c r="BC77" s="1280"/>
      <c r="BD77" s="1280"/>
      <c r="BE77" s="1280"/>
      <c r="BF77" s="1280"/>
      <c r="BG77" s="1280"/>
      <c r="BH77" s="1280"/>
      <c r="BI77" s="1280"/>
      <c r="BJ77" s="1280"/>
      <c r="BK77" s="1280"/>
      <c r="BL77" s="1280"/>
      <c r="BM77" s="1280"/>
      <c r="BN77" s="1280"/>
      <c r="BO77" s="1280"/>
      <c r="BP77" s="1277">
        <v>55.2</v>
      </c>
      <c r="BQ77" s="1277"/>
      <c r="BR77" s="1277"/>
      <c r="BS77" s="1277"/>
      <c r="BT77" s="1277"/>
      <c r="BU77" s="1277"/>
      <c r="BV77" s="1277"/>
      <c r="BW77" s="1277"/>
      <c r="BX77" s="1277">
        <v>54</v>
      </c>
      <c r="BY77" s="1277"/>
      <c r="BZ77" s="1277"/>
      <c r="CA77" s="1277"/>
      <c r="CB77" s="1277"/>
      <c r="CC77" s="1277"/>
      <c r="CD77" s="1277"/>
      <c r="CE77" s="1277"/>
      <c r="CF77" s="1277">
        <v>58.9</v>
      </c>
      <c r="CG77" s="1277"/>
      <c r="CH77" s="1277"/>
      <c r="CI77" s="1277"/>
      <c r="CJ77" s="1277"/>
      <c r="CK77" s="1277"/>
      <c r="CL77" s="1277"/>
      <c r="CM77" s="1277"/>
      <c r="CN77" s="1277">
        <v>51.4</v>
      </c>
      <c r="CO77" s="1277"/>
      <c r="CP77" s="1277"/>
      <c r="CQ77" s="1277"/>
      <c r="CR77" s="1277"/>
      <c r="CS77" s="1277"/>
      <c r="CT77" s="1277"/>
      <c r="CU77" s="1277"/>
      <c r="CV77" s="1277">
        <v>46.8</v>
      </c>
      <c r="CW77" s="1277"/>
      <c r="CX77" s="1277"/>
      <c r="CY77" s="1277"/>
      <c r="CZ77" s="1277"/>
      <c r="DA77" s="1277"/>
      <c r="DB77" s="1277"/>
      <c r="DC77" s="1277"/>
    </row>
    <row r="78" spans="2:107" x14ac:dyDescent="0.15">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x14ac:dyDescent="0.15">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589</v>
      </c>
      <c r="BC79" s="1280"/>
      <c r="BD79" s="1280"/>
      <c r="BE79" s="1280"/>
      <c r="BF79" s="1280"/>
      <c r="BG79" s="1280"/>
      <c r="BH79" s="1280"/>
      <c r="BI79" s="1280"/>
      <c r="BJ79" s="1280"/>
      <c r="BK79" s="1280"/>
      <c r="BL79" s="1280"/>
      <c r="BM79" s="1280"/>
      <c r="BN79" s="1280"/>
      <c r="BO79" s="1280"/>
      <c r="BP79" s="1277">
        <v>12.5</v>
      </c>
      <c r="BQ79" s="1277"/>
      <c r="BR79" s="1277"/>
      <c r="BS79" s="1277"/>
      <c r="BT79" s="1277"/>
      <c r="BU79" s="1277"/>
      <c r="BV79" s="1277"/>
      <c r="BW79" s="1277"/>
      <c r="BX79" s="1277">
        <v>11.5</v>
      </c>
      <c r="BY79" s="1277"/>
      <c r="BZ79" s="1277"/>
      <c r="CA79" s="1277"/>
      <c r="CB79" s="1277"/>
      <c r="CC79" s="1277"/>
      <c r="CD79" s="1277"/>
      <c r="CE79" s="1277"/>
      <c r="CF79" s="1277">
        <v>10.8</v>
      </c>
      <c r="CG79" s="1277"/>
      <c r="CH79" s="1277"/>
      <c r="CI79" s="1277"/>
      <c r="CJ79" s="1277"/>
      <c r="CK79" s="1277"/>
      <c r="CL79" s="1277"/>
      <c r="CM79" s="1277"/>
      <c r="CN79" s="1277">
        <v>10.199999999999999</v>
      </c>
      <c r="CO79" s="1277"/>
      <c r="CP79" s="1277"/>
      <c r="CQ79" s="1277"/>
      <c r="CR79" s="1277"/>
      <c r="CS79" s="1277"/>
      <c r="CT79" s="1277"/>
      <c r="CU79" s="1277"/>
      <c r="CV79" s="1277">
        <v>9.9</v>
      </c>
      <c r="CW79" s="1277"/>
      <c r="CX79" s="1277"/>
      <c r="CY79" s="1277"/>
      <c r="CZ79" s="1277"/>
      <c r="DA79" s="1277"/>
      <c r="DB79" s="1277"/>
      <c r="DC79" s="1277"/>
    </row>
    <row r="80" spans="2:107" x14ac:dyDescent="0.15">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vr8Rb46xt9clI1FjVB55XFarlsRxWh6UlX5UIntcWvty/WA+BuW/qu/f0Aybgj0+kGB03iOcgnSLpuzA6jemTA==" saltValue="24Fsf3RJ3ZlyRspLd2NGP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pwTb5+EI5/dKy9NWTW2rB0UtogokkOGJ/tCDhJZeqO1LZ6Xq7EZkXrOEJobKUB91Z94bgxM88eliKLQodTpQ==" saltValue="2YMAV1WriJdCypHYgd6nB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486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93hgDUhZWM515k7yfFjODDs0V0YOYqfINU3Pzt5Ww3M+exiS6Ip5hv1enoZdC0JUG2ZoAoLJQQlMG4+j2OgWg==" saltValue="/8GlDMGmPAVTEg4APtwJ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538</v>
      </c>
      <c r="G2" s="136"/>
      <c r="H2" s="137"/>
    </row>
    <row r="3" spans="1:8" x14ac:dyDescent="0.15">
      <c r="A3" s="133" t="s">
        <v>531</v>
      </c>
      <c r="B3" s="138"/>
      <c r="C3" s="139"/>
      <c r="D3" s="140">
        <v>125987</v>
      </c>
      <c r="E3" s="141"/>
      <c r="F3" s="142">
        <v>136577</v>
      </c>
      <c r="G3" s="143"/>
      <c r="H3" s="144"/>
    </row>
    <row r="4" spans="1:8" x14ac:dyDescent="0.15">
      <c r="A4" s="145"/>
      <c r="B4" s="146"/>
      <c r="C4" s="147"/>
      <c r="D4" s="148">
        <v>48403</v>
      </c>
      <c r="E4" s="149"/>
      <c r="F4" s="150">
        <v>59645</v>
      </c>
      <c r="G4" s="151"/>
      <c r="H4" s="152"/>
    </row>
    <row r="5" spans="1:8" x14ac:dyDescent="0.15">
      <c r="A5" s="133" t="s">
        <v>533</v>
      </c>
      <c r="B5" s="138"/>
      <c r="C5" s="139"/>
      <c r="D5" s="140">
        <v>103426</v>
      </c>
      <c r="E5" s="141"/>
      <c r="F5" s="142">
        <v>132212</v>
      </c>
      <c r="G5" s="143"/>
      <c r="H5" s="144"/>
    </row>
    <row r="6" spans="1:8" x14ac:dyDescent="0.15">
      <c r="A6" s="145"/>
      <c r="B6" s="146"/>
      <c r="C6" s="147"/>
      <c r="D6" s="148">
        <v>92017</v>
      </c>
      <c r="E6" s="149"/>
      <c r="F6" s="150">
        <v>67114</v>
      </c>
      <c r="G6" s="151"/>
      <c r="H6" s="152"/>
    </row>
    <row r="7" spans="1:8" x14ac:dyDescent="0.15">
      <c r="A7" s="133" t="s">
        <v>534</v>
      </c>
      <c r="B7" s="138"/>
      <c r="C7" s="139"/>
      <c r="D7" s="140">
        <v>71907</v>
      </c>
      <c r="E7" s="141"/>
      <c r="F7" s="142">
        <v>93741</v>
      </c>
      <c r="G7" s="143"/>
      <c r="H7" s="144"/>
    </row>
    <row r="8" spans="1:8" x14ac:dyDescent="0.15">
      <c r="A8" s="145"/>
      <c r="B8" s="146"/>
      <c r="C8" s="147"/>
      <c r="D8" s="148">
        <v>62476</v>
      </c>
      <c r="E8" s="149"/>
      <c r="F8" s="150">
        <v>46285</v>
      </c>
      <c r="G8" s="151"/>
      <c r="H8" s="152"/>
    </row>
    <row r="9" spans="1:8" x14ac:dyDescent="0.15">
      <c r="A9" s="133" t="s">
        <v>535</v>
      </c>
      <c r="B9" s="138"/>
      <c r="C9" s="139"/>
      <c r="D9" s="140">
        <v>45926</v>
      </c>
      <c r="E9" s="141"/>
      <c r="F9" s="142">
        <v>107537</v>
      </c>
      <c r="G9" s="143"/>
      <c r="H9" s="144"/>
    </row>
    <row r="10" spans="1:8" x14ac:dyDescent="0.15">
      <c r="A10" s="145"/>
      <c r="B10" s="146"/>
      <c r="C10" s="147"/>
      <c r="D10" s="148">
        <v>22679</v>
      </c>
      <c r="E10" s="149"/>
      <c r="F10" s="150">
        <v>57923</v>
      </c>
      <c r="G10" s="151"/>
      <c r="H10" s="152"/>
    </row>
    <row r="11" spans="1:8" x14ac:dyDescent="0.15">
      <c r="A11" s="133" t="s">
        <v>536</v>
      </c>
      <c r="B11" s="138"/>
      <c r="C11" s="139"/>
      <c r="D11" s="140">
        <v>35873</v>
      </c>
      <c r="E11" s="141"/>
      <c r="F11" s="142">
        <v>113913</v>
      </c>
      <c r="G11" s="143"/>
      <c r="H11" s="144"/>
    </row>
    <row r="12" spans="1:8" x14ac:dyDescent="0.15">
      <c r="A12" s="145"/>
      <c r="B12" s="146"/>
      <c r="C12" s="153"/>
      <c r="D12" s="148">
        <v>19205</v>
      </c>
      <c r="E12" s="149"/>
      <c r="F12" s="150">
        <v>53160</v>
      </c>
      <c r="G12" s="151"/>
      <c r="H12" s="152"/>
    </row>
    <row r="13" spans="1:8" x14ac:dyDescent="0.15">
      <c r="A13" s="133"/>
      <c r="B13" s="138"/>
      <c r="C13" s="154"/>
      <c r="D13" s="155">
        <v>76624</v>
      </c>
      <c r="E13" s="156"/>
      <c r="F13" s="157">
        <v>116796</v>
      </c>
      <c r="G13" s="158"/>
      <c r="H13" s="144"/>
    </row>
    <row r="14" spans="1:8" x14ac:dyDescent="0.15">
      <c r="A14" s="145"/>
      <c r="B14" s="146"/>
      <c r="C14" s="147"/>
      <c r="D14" s="148">
        <v>48956</v>
      </c>
      <c r="E14" s="149"/>
      <c r="F14" s="150">
        <v>56825</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6.53</v>
      </c>
      <c r="C19" s="159">
        <f>ROUND(VALUE(SUBSTITUTE(実質収支比率等に係る経年分析!G$48,"▲","-")),2)</f>
        <v>6.87</v>
      </c>
      <c r="D19" s="159">
        <f>ROUND(VALUE(SUBSTITUTE(実質収支比率等に係る経年分析!H$48,"▲","-")),2)</f>
        <v>6.42</v>
      </c>
      <c r="E19" s="159">
        <f>ROUND(VALUE(SUBSTITUTE(実質収支比率等に係る経年分析!I$48,"▲","-")),2)</f>
        <v>5.58</v>
      </c>
      <c r="F19" s="159">
        <f>ROUND(VALUE(SUBSTITUTE(実質収支比率等に係る経年分析!J$48,"▲","-")),2)</f>
        <v>5.31</v>
      </c>
    </row>
    <row r="20" spans="1:11" x14ac:dyDescent="0.15">
      <c r="A20" s="159" t="s">
        <v>49</v>
      </c>
      <c r="B20" s="159">
        <f>ROUND(VALUE(SUBSTITUTE(実質収支比率等に係る経年分析!F$47,"▲","-")),2)</f>
        <v>7.18</v>
      </c>
      <c r="C20" s="159">
        <f>ROUND(VALUE(SUBSTITUTE(実質収支比率等に係る経年分析!G$47,"▲","-")),2)</f>
        <v>10.62</v>
      </c>
      <c r="D20" s="159">
        <f>ROUND(VALUE(SUBSTITUTE(実質収支比率等に係る経年分析!H$47,"▲","-")),2)</f>
        <v>10.26</v>
      </c>
      <c r="E20" s="159">
        <f>ROUND(VALUE(SUBSTITUTE(実質収支比率等に係る経年分析!I$47,"▲","-")),2)</f>
        <v>13.91</v>
      </c>
      <c r="F20" s="159">
        <f>ROUND(VALUE(SUBSTITUTE(実質収支比率等に係る経年分析!J$47,"▲","-")),2)</f>
        <v>10.71</v>
      </c>
    </row>
    <row r="21" spans="1:11" x14ac:dyDescent="0.15">
      <c r="A21" s="159" t="s">
        <v>50</v>
      </c>
      <c r="B21" s="159">
        <f>IF(ISNUMBER(VALUE(SUBSTITUTE(実質収支比率等に係る経年分析!F$49,"▲","-"))),ROUND(VALUE(SUBSTITUTE(実質収支比率等に係る経年分析!F$49,"▲","-")),2),NA())</f>
        <v>7.0000000000000007E-2</v>
      </c>
      <c r="C21" s="159">
        <f>IF(ISNUMBER(VALUE(SUBSTITUTE(実質収支比率等に係る経年分析!G$49,"▲","-"))),ROUND(VALUE(SUBSTITUTE(実質収支比率等に係る経年分析!G$49,"▲","-")),2),NA())</f>
        <v>1.7</v>
      </c>
      <c r="D21" s="159">
        <f>IF(ISNUMBER(VALUE(SUBSTITUTE(実質収支比率等に係る経年分析!H$49,"▲","-"))),ROUND(VALUE(SUBSTITUTE(実質収支比率等に係る経年分析!H$49,"▲","-")),2),NA())</f>
        <v>2.64</v>
      </c>
      <c r="E21" s="159">
        <f>IF(ISNUMBER(VALUE(SUBSTITUTE(実質収支比率等に係る経年分析!I$49,"▲","-"))),ROUND(VALUE(SUBSTITUTE(実質収支比率等に係る経年分析!I$49,"▲","-")),2),NA())</f>
        <v>-1.04</v>
      </c>
      <c r="F21" s="159">
        <f>IF(ISNUMBER(VALUE(SUBSTITUTE(実質収支比率等に係る経年分析!J$49,"▲","-"))),ROUND(VALUE(SUBSTITUTE(実質収支比率等に係る経年分析!J$49,"▲","-")),2),NA())</f>
        <v>-3.79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三戸町立学校給食共同調理場特別会計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三戸町後期高齢者医療特別会計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0.05</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x14ac:dyDescent="0.15">
      <c r="A31" s="160" t="str">
        <f>IF(連結実質赤字比率に係る赤字・黒字の構成分析!C$39="",NA(),連結実質赤字比率に係る赤字・黒字の構成分析!C$39)</f>
        <v>三戸町営簡易水道事業特別会計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0.15</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三戸町下水道事業特別会計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三戸町国民健康保険事業勘定特別会計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1.63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1.36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2.0099999999999998</v>
      </c>
    </row>
    <row r="34" spans="1:16" x14ac:dyDescent="0.15">
      <c r="A34" s="160" t="str">
        <f>IF(連結実質赤字比率に係る赤字・黒字の構成分析!C$36="",NA(),連結実質赤字比率に係る赤字・黒字の構成分析!C$36)</f>
        <v>三戸町介護保険特別会計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1.1399999999999999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2.38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3.15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6.52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6.86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6.41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5.57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5.3</v>
      </c>
    </row>
    <row r="36" spans="1:16" x14ac:dyDescent="0.15">
      <c r="A36" s="160" t="str">
        <f>IF(連結実質赤字比率に係る赤字・黒字の構成分析!C$34="",NA(),連結実質赤字比率に係る赤字・黒字の構成分析!C$34)</f>
        <v>三戸町国民健康保険直診勘定三戸中央病院事業特別会計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0.45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0</v>
      </c>
      <c r="J36" s="160">
        <f>IF(ROUND(VALUE(SUBSTITUTE(連結実質赤字比率に係る赤字・黒字の構成分析!J$34,"▲", "-")), 2) &lt; 0, ABS(ROUND(VALUE(SUBSTITUTE(連結実質赤字比率に係る赤字・黒字の構成分析!J$34,"▲", "-")), 2)), NA())</f>
        <v>1.86</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547</v>
      </c>
      <c r="E42" s="161"/>
      <c r="F42" s="161"/>
      <c r="G42" s="161">
        <f>'実質公債費比率（分子）の構造'!L$52</f>
        <v>589</v>
      </c>
      <c r="H42" s="161"/>
      <c r="I42" s="161"/>
      <c r="J42" s="161">
        <f>'実質公債費比率（分子）の構造'!M$52</f>
        <v>626</v>
      </c>
      <c r="K42" s="161"/>
      <c r="L42" s="161"/>
      <c r="M42" s="161">
        <f>'実質公債費比率（分子）の構造'!N$52</f>
        <v>596</v>
      </c>
      <c r="N42" s="161"/>
      <c r="O42" s="161"/>
      <c r="P42" s="161">
        <f>'実質公債費比率（分子）の構造'!O$52</f>
        <v>639</v>
      </c>
    </row>
    <row r="43" spans="1:16" x14ac:dyDescent="0.15">
      <c r="A43" s="161" t="s">
        <v>18</v>
      </c>
      <c r="B43" s="161">
        <f>'実質公債費比率（分子）の構造'!K$51</f>
        <v>0</v>
      </c>
      <c r="C43" s="161"/>
      <c r="D43" s="161"/>
      <c r="E43" s="161">
        <f>'実質公債費比率（分子）の構造'!L$51</f>
        <v>0</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58</v>
      </c>
      <c r="B44" s="161">
        <f>'実質公債費比率（分子）の構造'!K$50</f>
        <v>3</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10</v>
      </c>
      <c r="O44" s="161"/>
      <c r="P44" s="161"/>
    </row>
    <row r="45" spans="1:16" x14ac:dyDescent="0.15">
      <c r="A45" s="161" t="s">
        <v>59</v>
      </c>
      <c r="B45" s="161">
        <f>'実質公債費比率（分子）の構造'!K$49</f>
        <v>41</v>
      </c>
      <c r="C45" s="161"/>
      <c r="D45" s="161"/>
      <c r="E45" s="161">
        <f>'実質公債費比率（分子）の構造'!L$49</f>
        <v>42</v>
      </c>
      <c r="F45" s="161"/>
      <c r="G45" s="161"/>
      <c r="H45" s="161">
        <f>'実質公債費比率（分子）の構造'!M$49</f>
        <v>39</v>
      </c>
      <c r="I45" s="161"/>
      <c r="J45" s="161"/>
      <c r="K45" s="161">
        <f>'実質公債費比率（分子）の構造'!N$49</f>
        <v>40</v>
      </c>
      <c r="L45" s="161"/>
      <c r="M45" s="161"/>
      <c r="N45" s="161">
        <f>'実質公債費比率（分子）の構造'!O$49</f>
        <v>39</v>
      </c>
      <c r="O45" s="161"/>
      <c r="P45" s="161"/>
    </row>
    <row r="46" spans="1:16" x14ac:dyDescent="0.15">
      <c r="A46" s="161" t="s">
        <v>60</v>
      </c>
      <c r="B46" s="161">
        <f>'実質公債費比率（分子）の構造'!K$48</f>
        <v>331</v>
      </c>
      <c r="C46" s="161"/>
      <c r="D46" s="161"/>
      <c r="E46" s="161">
        <f>'実質公債費比率（分子）の構造'!L$48</f>
        <v>380</v>
      </c>
      <c r="F46" s="161"/>
      <c r="G46" s="161"/>
      <c r="H46" s="161">
        <f>'実質公債費比率（分子）の構造'!M$48</f>
        <v>396</v>
      </c>
      <c r="I46" s="161"/>
      <c r="J46" s="161"/>
      <c r="K46" s="161">
        <f>'実質公債費比率（分子）の構造'!N$48</f>
        <v>261</v>
      </c>
      <c r="L46" s="161"/>
      <c r="M46" s="161"/>
      <c r="N46" s="161">
        <f>'実質公債費比率（分子）の構造'!O$48</f>
        <v>270</v>
      </c>
      <c r="O46" s="161"/>
      <c r="P46" s="161"/>
    </row>
    <row r="47" spans="1:16" x14ac:dyDescent="0.15">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63</v>
      </c>
      <c r="B49" s="161">
        <f>'実質公債費比率（分子）の構造'!K$45</f>
        <v>646</v>
      </c>
      <c r="C49" s="161"/>
      <c r="D49" s="161"/>
      <c r="E49" s="161">
        <f>'実質公債費比率（分子）の構造'!L$45</f>
        <v>614</v>
      </c>
      <c r="F49" s="161"/>
      <c r="G49" s="161"/>
      <c r="H49" s="161">
        <f>'実質公債費比率（分子）の構造'!M$45</f>
        <v>637</v>
      </c>
      <c r="I49" s="161"/>
      <c r="J49" s="161"/>
      <c r="K49" s="161">
        <f>'実質公債費比率（分子）の構造'!N$45</f>
        <v>601</v>
      </c>
      <c r="L49" s="161"/>
      <c r="M49" s="161"/>
      <c r="N49" s="161">
        <f>'実質公債費比率（分子）の構造'!O$45</f>
        <v>654</v>
      </c>
      <c r="O49" s="161"/>
      <c r="P49" s="161"/>
    </row>
    <row r="50" spans="1:16" x14ac:dyDescent="0.15">
      <c r="A50" s="161" t="s">
        <v>64</v>
      </c>
      <c r="B50" s="161" t="e">
        <f>NA()</f>
        <v>#N/A</v>
      </c>
      <c r="C50" s="161">
        <f>IF(ISNUMBER('実質公債費比率（分子）の構造'!K$53),'実質公債費比率（分子）の構造'!K$53,NA())</f>
        <v>474</v>
      </c>
      <c r="D50" s="161" t="e">
        <f>NA()</f>
        <v>#N/A</v>
      </c>
      <c r="E50" s="161" t="e">
        <f>NA()</f>
        <v>#N/A</v>
      </c>
      <c r="F50" s="161">
        <f>IF(ISNUMBER('実質公債費比率（分子）の構造'!L$53),'実質公債費比率（分子）の構造'!L$53,NA())</f>
        <v>447</v>
      </c>
      <c r="G50" s="161" t="e">
        <f>NA()</f>
        <v>#N/A</v>
      </c>
      <c r="H50" s="161" t="e">
        <f>NA()</f>
        <v>#N/A</v>
      </c>
      <c r="I50" s="161">
        <f>IF(ISNUMBER('実質公債費比率（分子）の構造'!M$53),'実質公債費比率（分子）の構造'!M$53,NA())</f>
        <v>446</v>
      </c>
      <c r="J50" s="161" t="e">
        <f>NA()</f>
        <v>#N/A</v>
      </c>
      <c r="K50" s="161" t="e">
        <f>NA()</f>
        <v>#N/A</v>
      </c>
      <c r="L50" s="161">
        <f>IF(ISNUMBER('実質公債費比率（分子）の構造'!N$53),'実質公債費比率（分子）の構造'!N$53,NA())</f>
        <v>306</v>
      </c>
      <c r="M50" s="161" t="e">
        <f>NA()</f>
        <v>#N/A</v>
      </c>
      <c r="N50" s="161" t="e">
        <f>NA()</f>
        <v>#N/A</v>
      </c>
      <c r="O50" s="161">
        <f>IF(ISNUMBER('実質公債費比率（分子）の構造'!O$53),'実質公債費比率（分子）の構造'!O$53,NA())</f>
        <v>334</v>
      </c>
      <c r="P50" s="161" t="e">
        <f>NA()</f>
        <v>#N/A</v>
      </c>
    </row>
    <row r="53" spans="1:16" x14ac:dyDescent="0.15">
      <c r="A53" s="129" t="s">
        <v>65</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15">
      <c r="A56" s="160" t="s">
        <v>37</v>
      </c>
      <c r="B56" s="160"/>
      <c r="C56" s="160"/>
      <c r="D56" s="160">
        <f>'将来負担比率（分子）の構造'!I$52</f>
        <v>7432</v>
      </c>
      <c r="E56" s="160"/>
      <c r="F56" s="160"/>
      <c r="G56" s="160">
        <f>'将来負担比率（分子）の構造'!J$52</f>
        <v>7761</v>
      </c>
      <c r="H56" s="160"/>
      <c r="I56" s="160"/>
      <c r="J56" s="160">
        <f>'将来負担比率（分子）の構造'!K$52</f>
        <v>7892</v>
      </c>
      <c r="K56" s="160"/>
      <c r="L56" s="160"/>
      <c r="M56" s="160">
        <f>'将来負担比率（分子）の構造'!L$52</f>
        <v>7616</v>
      </c>
      <c r="N56" s="160"/>
      <c r="O56" s="160"/>
      <c r="P56" s="160">
        <f>'将来負担比率（分子）の構造'!M$52</f>
        <v>7417</v>
      </c>
    </row>
    <row r="57" spans="1:16" x14ac:dyDescent="0.15">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15">
      <c r="A58" s="160" t="s">
        <v>35</v>
      </c>
      <c r="B58" s="160"/>
      <c r="C58" s="160"/>
      <c r="D58" s="160">
        <f>'将来負担比率（分子）の構造'!I$50</f>
        <v>1368</v>
      </c>
      <c r="E58" s="160"/>
      <c r="F58" s="160"/>
      <c r="G58" s="160">
        <f>'将来負担比率（分子）の構造'!J$50</f>
        <v>1364</v>
      </c>
      <c r="H58" s="160"/>
      <c r="I58" s="160"/>
      <c r="J58" s="160">
        <f>'将来負担比率（分子）の構造'!K$50</f>
        <v>1402</v>
      </c>
      <c r="K58" s="160"/>
      <c r="L58" s="160"/>
      <c r="M58" s="160">
        <f>'将来負担比率（分子）の構造'!L$50</f>
        <v>1673</v>
      </c>
      <c r="N58" s="160"/>
      <c r="O58" s="160"/>
      <c r="P58" s="160">
        <f>'将来負担比率（分子）の構造'!M$50</f>
        <v>1821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732</v>
      </c>
      <c r="C62" s="160"/>
      <c r="D62" s="160"/>
      <c r="E62" s="160">
        <f>'将来負担比率（分子）の構造'!J$45</f>
        <v>714</v>
      </c>
      <c r="F62" s="160"/>
      <c r="G62" s="160"/>
      <c r="H62" s="160">
        <f>'将来負担比率（分子）の構造'!K$45</f>
        <v>630</v>
      </c>
      <c r="I62" s="160"/>
      <c r="J62" s="160"/>
      <c r="K62" s="160">
        <f>'将来負担比率（分子）の構造'!L$45</f>
        <v>579</v>
      </c>
      <c r="L62" s="160"/>
      <c r="M62" s="160"/>
      <c r="N62" s="160">
        <f>'将来負担比率（分子）の構造'!M$45</f>
        <v>548</v>
      </c>
      <c r="O62" s="160"/>
      <c r="P62" s="160"/>
    </row>
    <row r="63" spans="1:16" x14ac:dyDescent="0.15">
      <c r="A63" s="160" t="s">
        <v>28</v>
      </c>
      <c r="B63" s="160">
        <f>'将来負担比率（分子）の構造'!I$44</f>
        <v>261</v>
      </c>
      <c r="C63" s="160"/>
      <c r="D63" s="160"/>
      <c r="E63" s="160">
        <f>'将来負担比率（分子）の構造'!J$44</f>
        <v>240</v>
      </c>
      <c r="F63" s="160"/>
      <c r="G63" s="160"/>
      <c r="H63" s="160">
        <f>'将来負担比率（分子）の構造'!K$44</f>
        <v>220</v>
      </c>
      <c r="I63" s="160"/>
      <c r="J63" s="160"/>
      <c r="K63" s="160">
        <f>'将来負担比率（分子）の構造'!L$44</f>
        <v>192</v>
      </c>
      <c r="L63" s="160"/>
      <c r="M63" s="160"/>
      <c r="N63" s="160">
        <f>'将来負担比率（分子）の構造'!M$44</f>
        <v>160</v>
      </c>
      <c r="O63" s="160"/>
      <c r="P63" s="160"/>
    </row>
    <row r="64" spans="1:16" x14ac:dyDescent="0.15">
      <c r="A64" s="160" t="s">
        <v>27</v>
      </c>
      <c r="B64" s="160">
        <f>'将来負担比率（分子）の構造'!I$43</f>
        <v>5004</v>
      </c>
      <c r="C64" s="160"/>
      <c r="D64" s="160"/>
      <c r="E64" s="160">
        <f>'将来負担比率（分子）の構造'!J$43</f>
        <v>4801</v>
      </c>
      <c r="F64" s="160"/>
      <c r="G64" s="160"/>
      <c r="H64" s="160">
        <f>'将来負担比率（分子）の構造'!K$43</f>
        <v>4451</v>
      </c>
      <c r="I64" s="160"/>
      <c r="J64" s="160"/>
      <c r="K64" s="160">
        <f>'将来負担比率（分子）の構造'!L$43</f>
        <v>4323</v>
      </c>
      <c r="L64" s="160"/>
      <c r="M64" s="160"/>
      <c r="N64" s="160">
        <f>'将来負担比率（分子）の構造'!M$43</f>
        <v>4217</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f>'将来負担比率（分子）の構造'!L$42</f>
        <v>102</v>
      </c>
      <c r="L65" s="160"/>
      <c r="M65" s="160"/>
      <c r="N65" s="160">
        <f>'将来負担比率（分子）の構造'!M$42</f>
        <v>92</v>
      </c>
      <c r="O65" s="160"/>
      <c r="P65" s="160"/>
    </row>
    <row r="66" spans="1:16" x14ac:dyDescent="0.15">
      <c r="A66" s="160" t="s">
        <v>25</v>
      </c>
      <c r="B66" s="160">
        <f>'将来負担比率（分子）の構造'!I$41</f>
        <v>6798</v>
      </c>
      <c r="C66" s="160"/>
      <c r="D66" s="160"/>
      <c r="E66" s="160">
        <f>'将来負担比率（分子）の構造'!J$41</f>
        <v>7247</v>
      </c>
      <c r="F66" s="160"/>
      <c r="G66" s="160"/>
      <c r="H66" s="160">
        <f>'将来負担比率（分子）の構造'!K$41</f>
        <v>7338</v>
      </c>
      <c r="I66" s="160"/>
      <c r="J66" s="160"/>
      <c r="K66" s="160">
        <f>'将来負担比率（分子）の構造'!L$41</f>
        <v>7193</v>
      </c>
      <c r="L66" s="160"/>
      <c r="M66" s="160"/>
      <c r="N66" s="160">
        <f>'将来負担比率（分子）の構造'!M$41</f>
        <v>7004</v>
      </c>
      <c r="O66" s="160"/>
      <c r="P66" s="160"/>
    </row>
    <row r="67" spans="1:16" x14ac:dyDescent="0.15">
      <c r="A67" s="160" t="s">
        <v>68</v>
      </c>
      <c r="B67" s="160" t="e">
        <f>NA()</f>
        <v>#N/A</v>
      </c>
      <c r="C67" s="160">
        <f>IF(ISNUMBER('将来負担比率（分子）の構造'!I$53), IF('将来負担比率（分子）の構造'!I$53 &lt; 0, 0, '将来負担比率（分子）の構造'!I$53), NA())</f>
        <v>3996</v>
      </c>
      <c r="D67" s="160" t="e">
        <f>NA()</f>
        <v>#N/A</v>
      </c>
      <c r="E67" s="160" t="e">
        <f>NA()</f>
        <v>#N/A</v>
      </c>
      <c r="F67" s="160">
        <f>IF(ISNUMBER('将来負担比率（分子）の構造'!J$53), IF('将来負担比率（分子）の構造'!J$53 &lt; 0, 0, '将来負担比率（分子）の構造'!J$53), NA())</f>
        <v>3876</v>
      </c>
      <c r="G67" s="160" t="e">
        <f>NA()</f>
        <v>#N/A</v>
      </c>
      <c r="H67" s="160" t="e">
        <f>NA()</f>
        <v>#N/A</v>
      </c>
      <c r="I67" s="160">
        <f>IF(ISNUMBER('将来負担比率（分子）の構造'!K$53), IF('将来負担比率（分子）の構造'!K$53 &lt; 0, 0, '将来負担比率（分子）の構造'!K$53), NA())</f>
        <v>3345</v>
      </c>
      <c r="J67" s="160" t="e">
        <f>NA()</f>
        <v>#N/A</v>
      </c>
      <c r="K67" s="160" t="e">
        <f>NA()</f>
        <v>#N/A</v>
      </c>
      <c r="L67" s="160">
        <f>IF(ISNUMBER('将来負担比率（分子）の構造'!L$53), IF('将来負担比率（分子）の構造'!L$53 &lt; 0, 0, '将来負担比率（分子）の構造'!L$53), NA())</f>
        <v>3100</v>
      </c>
      <c r="M67" s="160" t="e">
        <f>NA()</f>
        <v>#N/A</v>
      </c>
      <c r="N67" s="160" t="e">
        <f>NA()</f>
        <v>#N/A</v>
      </c>
      <c r="O67" s="160">
        <f>IF(ISNUMBER('将来負担比率（分子）の構造'!M$53), IF('将来負担比率（分子）の構造'!M$53 &lt; 0, 0, '将来負担比率（分子）の構造'!M$53), NA())</f>
        <v>2783</v>
      </c>
      <c r="P67" s="160" t="e">
        <f>NA()</f>
        <v>#N/A</v>
      </c>
    </row>
    <row r="70" spans="1:16" x14ac:dyDescent="0.15">
      <c r="A70" s="162" t="s">
        <v>69</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70</v>
      </c>
      <c r="B72" s="164">
        <f>基金残高に係る経年分析!F55</f>
        <v>416</v>
      </c>
      <c r="C72" s="164">
        <f>基金残高に係る経年分析!G55</f>
        <v>547</v>
      </c>
      <c r="D72" s="164">
        <f>基金残高に係る経年分析!H55</f>
        <v>415</v>
      </c>
    </row>
    <row r="73" spans="1:16" x14ac:dyDescent="0.15">
      <c r="A73" s="163" t="s">
        <v>71</v>
      </c>
      <c r="B73" s="164">
        <f>基金残高に係る経年分析!F56</f>
        <v>443</v>
      </c>
      <c r="C73" s="164">
        <f>基金残高に係る経年分析!G56</f>
        <v>444</v>
      </c>
      <c r="D73" s="164">
        <f>基金残高に係る経年分析!H56</f>
        <v>559</v>
      </c>
    </row>
    <row r="74" spans="1:16" x14ac:dyDescent="0.15">
      <c r="A74" s="163" t="s">
        <v>72</v>
      </c>
      <c r="B74" s="164">
        <f>基金残高に係る経年分析!F57</f>
        <v>332</v>
      </c>
      <c r="C74" s="164">
        <f>基金残高に係る経年分析!G57</f>
        <v>502</v>
      </c>
      <c r="D74" s="164">
        <f>基金残高に係る経年分析!H57</f>
        <v>646</v>
      </c>
    </row>
  </sheetData>
  <sheetProtection algorithmName="SHA-512" hashValue="a1KayMEAyQeXKy37ru2FzvILxZEnhWVhkkj6w2Z1UMMsGomP1Fjbi2EWvsImlpVOefj3SNjLLOmcGDYbEF0n4A==" saltValue="qRV1aGZVRAGmqrn6Mp2O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209</v>
      </c>
      <c r="DI1" s="774"/>
      <c r="DJ1" s="774"/>
      <c r="DK1" s="774"/>
      <c r="DL1" s="774"/>
      <c r="DM1" s="774"/>
      <c r="DN1" s="775"/>
      <c r="DO1" s="205"/>
      <c r="DP1" s="773" t="s">
        <v>210</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212</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213</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214</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215</v>
      </c>
      <c r="S4" s="716"/>
      <c r="T4" s="716"/>
      <c r="U4" s="716"/>
      <c r="V4" s="716"/>
      <c r="W4" s="716"/>
      <c r="X4" s="716"/>
      <c r="Y4" s="717"/>
      <c r="Z4" s="715" t="s">
        <v>216</v>
      </c>
      <c r="AA4" s="716"/>
      <c r="AB4" s="716"/>
      <c r="AC4" s="717"/>
      <c r="AD4" s="715" t="s">
        <v>217</v>
      </c>
      <c r="AE4" s="716"/>
      <c r="AF4" s="716"/>
      <c r="AG4" s="716"/>
      <c r="AH4" s="716"/>
      <c r="AI4" s="716"/>
      <c r="AJ4" s="716"/>
      <c r="AK4" s="717"/>
      <c r="AL4" s="715" t="s">
        <v>216</v>
      </c>
      <c r="AM4" s="716"/>
      <c r="AN4" s="716"/>
      <c r="AO4" s="717"/>
      <c r="AP4" s="776" t="s">
        <v>218</v>
      </c>
      <c r="AQ4" s="776"/>
      <c r="AR4" s="776"/>
      <c r="AS4" s="776"/>
      <c r="AT4" s="776"/>
      <c r="AU4" s="776"/>
      <c r="AV4" s="776"/>
      <c r="AW4" s="776"/>
      <c r="AX4" s="776"/>
      <c r="AY4" s="776"/>
      <c r="AZ4" s="776"/>
      <c r="BA4" s="776"/>
      <c r="BB4" s="776"/>
      <c r="BC4" s="776"/>
      <c r="BD4" s="776"/>
      <c r="BE4" s="776"/>
      <c r="BF4" s="776"/>
      <c r="BG4" s="776" t="s">
        <v>219</v>
      </c>
      <c r="BH4" s="776"/>
      <c r="BI4" s="776"/>
      <c r="BJ4" s="776"/>
      <c r="BK4" s="776"/>
      <c r="BL4" s="776"/>
      <c r="BM4" s="776"/>
      <c r="BN4" s="776"/>
      <c r="BO4" s="776" t="s">
        <v>216</v>
      </c>
      <c r="BP4" s="776"/>
      <c r="BQ4" s="776"/>
      <c r="BR4" s="776"/>
      <c r="BS4" s="776" t="s">
        <v>220</v>
      </c>
      <c r="BT4" s="776"/>
      <c r="BU4" s="776"/>
      <c r="BV4" s="776"/>
      <c r="BW4" s="776"/>
      <c r="BX4" s="776"/>
      <c r="BY4" s="776"/>
      <c r="BZ4" s="776"/>
      <c r="CA4" s="776"/>
      <c r="CB4" s="776"/>
      <c r="CD4" s="758" t="s">
        <v>221</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222</v>
      </c>
      <c r="C5" s="741"/>
      <c r="D5" s="741"/>
      <c r="E5" s="741"/>
      <c r="F5" s="741"/>
      <c r="G5" s="741"/>
      <c r="H5" s="741"/>
      <c r="I5" s="741"/>
      <c r="J5" s="741"/>
      <c r="K5" s="741"/>
      <c r="L5" s="741"/>
      <c r="M5" s="741"/>
      <c r="N5" s="741"/>
      <c r="O5" s="741"/>
      <c r="P5" s="741"/>
      <c r="Q5" s="742"/>
      <c r="R5" s="706">
        <v>866593</v>
      </c>
      <c r="S5" s="707"/>
      <c r="T5" s="707"/>
      <c r="U5" s="707"/>
      <c r="V5" s="707"/>
      <c r="W5" s="707"/>
      <c r="X5" s="707"/>
      <c r="Y5" s="753"/>
      <c r="Z5" s="771">
        <v>14.5</v>
      </c>
      <c r="AA5" s="771"/>
      <c r="AB5" s="771"/>
      <c r="AC5" s="771"/>
      <c r="AD5" s="772">
        <v>866593</v>
      </c>
      <c r="AE5" s="772"/>
      <c r="AF5" s="772"/>
      <c r="AG5" s="772"/>
      <c r="AH5" s="772"/>
      <c r="AI5" s="772"/>
      <c r="AJ5" s="772"/>
      <c r="AK5" s="772"/>
      <c r="AL5" s="754">
        <v>23.1</v>
      </c>
      <c r="AM5" s="723"/>
      <c r="AN5" s="723"/>
      <c r="AO5" s="755"/>
      <c r="AP5" s="740" t="s">
        <v>223</v>
      </c>
      <c r="AQ5" s="741"/>
      <c r="AR5" s="741"/>
      <c r="AS5" s="741"/>
      <c r="AT5" s="741"/>
      <c r="AU5" s="741"/>
      <c r="AV5" s="741"/>
      <c r="AW5" s="741"/>
      <c r="AX5" s="741"/>
      <c r="AY5" s="741"/>
      <c r="AZ5" s="741"/>
      <c r="BA5" s="741"/>
      <c r="BB5" s="741"/>
      <c r="BC5" s="741"/>
      <c r="BD5" s="741"/>
      <c r="BE5" s="741"/>
      <c r="BF5" s="742"/>
      <c r="BG5" s="641">
        <v>866593</v>
      </c>
      <c r="BH5" s="644"/>
      <c r="BI5" s="644"/>
      <c r="BJ5" s="644"/>
      <c r="BK5" s="644"/>
      <c r="BL5" s="644"/>
      <c r="BM5" s="644"/>
      <c r="BN5" s="645"/>
      <c r="BO5" s="703">
        <v>100</v>
      </c>
      <c r="BP5" s="703"/>
      <c r="BQ5" s="703"/>
      <c r="BR5" s="703"/>
      <c r="BS5" s="704" t="s">
        <v>121</v>
      </c>
      <c r="BT5" s="704"/>
      <c r="BU5" s="704"/>
      <c r="BV5" s="704"/>
      <c r="BW5" s="704"/>
      <c r="BX5" s="704"/>
      <c r="BY5" s="704"/>
      <c r="BZ5" s="704"/>
      <c r="CA5" s="704"/>
      <c r="CB5" s="745"/>
      <c r="CD5" s="758" t="s">
        <v>218</v>
      </c>
      <c r="CE5" s="759"/>
      <c r="CF5" s="759"/>
      <c r="CG5" s="759"/>
      <c r="CH5" s="759"/>
      <c r="CI5" s="759"/>
      <c r="CJ5" s="759"/>
      <c r="CK5" s="759"/>
      <c r="CL5" s="759"/>
      <c r="CM5" s="759"/>
      <c r="CN5" s="759"/>
      <c r="CO5" s="759"/>
      <c r="CP5" s="759"/>
      <c r="CQ5" s="760"/>
      <c r="CR5" s="758" t="s">
        <v>224</v>
      </c>
      <c r="CS5" s="759"/>
      <c r="CT5" s="759"/>
      <c r="CU5" s="759"/>
      <c r="CV5" s="759"/>
      <c r="CW5" s="759"/>
      <c r="CX5" s="759"/>
      <c r="CY5" s="760"/>
      <c r="CZ5" s="758" t="s">
        <v>216</v>
      </c>
      <c r="DA5" s="759"/>
      <c r="DB5" s="759"/>
      <c r="DC5" s="760"/>
      <c r="DD5" s="758" t="s">
        <v>225</v>
      </c>
      <c r="DE5" s="759"/>
      <c r="DF5" s="759"/>
      <c r="DG5" s="759"/>
      <c r="DH5" s="759"/>
      <c r="DI5" s="759"/>
      <c r="DJ5" s="759"/>
      <c r="DK5" s="759"/>
      <c r="DL5" s="759"/>
      <c r="DM5" s="759"/>
      <c r="DN5" s="759"/>
      <c r="DO5" s="759"/>
      <c r="DP5" s="760"/>
      <c r="DQ5" s="758" t="s">
        <v>226</v>
      </c>
      <c r="DR5" s="759"/>
      <c r="DS5" s="759"/>
      <c r="DT5" s="759"/>
      <c r="DU5" s="759"/>
      <c r="DV5" s="759"/>
      <c r="DW5" s="759"/>
      <c r="DX5" s="759"/>
      <c r="DY5" s="759"/>
      <c r="DZ5" s="759"/>
      <c r="EA5" s="759"/>
      <c r="EB5" s="759"/>
      <c r="EC5" s="760"/>
    </row>
    <row r="6" spans="2:143" ht="11.25" customHeight="1" x14ac:dyDescent="0.15">
      <c r="B6" s="638" t="s">
        <v>227</v>
      </c>
      <c r="C6" s="639"/>
      <c r="D6" s="639"/>
      <c r="E6" s="639"/>
      <c r="F6" s="639"/>
      <c r="G6" s="639"/>
      <c r="H6" s="639"/>
      <c r="I6" s="639"/>
      <c r="J6" s="639"/>
      <c r="K6" s="639"/>
      <c r="L6" s="639"/>
      <c r="M6" s="639"/>
      <c r="N6" s="639"/>
      <c r="O6" s="639"/>
      <c r="P6" s="639"/>
      <c r="Q6" s="640"/>
      <c r="R6" s="641">
        <v>75101</v>
      </c>
      <c r="S6" s="644"/>
      <c r="T6" s="644"/>
      <c r="U6" s="644"/>
      <c r="V6" s="644"/>
      <c r="W6" s="644"/>
      <c r="X6" s="644"/>
      <c r="Y6" s="645"/>
      <c r="Z6" s="703">
        <v>1.3</v>
      </c>
      <c r="AA6" s="703"/>
      <c r="AB6" s="703"/>
      <c r="AC6" s="703"/>
      <c r="AD6" s="704">
        <v>75101</v>
      </c>
      <c r="AE6" s="704"/>
      <c r="AF6" s="704"/>
      <c r="AG6" s="704"/>
      <c r="AH6" s="704"/>
      <c r="AI6" s="704"/>
      <c r="AJ6" s="704"/>
      <c r="AK6" s="704"/>
      <c r="AL6" s="646">
        <v>2</v>
      </c>
      <c r="AM6" s="647"/>
      <c r="AN6" s="647"/>
      <c r="AO6" s="705"/>
      <c r="AP6" s="638" t="s">
        <v>228</v>
      </c>
      <c r="AQ6" s="639"/>
      <c r="AR6" s="639"/>
      <c r="AS6" s="639"/>
      <c r="AT6" s="639"/>
      <c r="AU6" s="639"/>
      <c r="AV6" s="639"/>
      <c r="AW6" s="639"/>
      <c r="AX6" s="639"/>
      <c r="AY6" s="639"/>
      <c r="AZ6" s="639"/>
      <c r="BA6" s="639"/>
      <c r="BB6" s="639"/>
      <c r="BC6" s="639"/>
      <c r="BD6" s="639"/>
      <c r="BE6" s="639"/>
      <c r="BF6" s="640"/>
      <c r="BG6" s="641">
        <v>866593</v>
      </c>
      <c r="BH6" s="644"/>
      <c r="BI6" s="644"/>
      <c r="BJ6" s="644"/>
      <c r="BK6" s="644"/>
      <c r="BL6" s="644"/>
      <c r="BM6" s="644"/>
      <c r="BN6" s="645"/>
      <c r="BO6" s="703">
        <v>100</v>
      </c>
      <c r="BP6" s="703"/>
      <c r="BQ6" s="703"/>
      <c r="BR6" s="703"/>
      <c r="BS6" s="704" t="s">
        <v>121</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94533</v>
      </c>
      <c r="CS6" s="644"/>
      <c r="CT6" s="644"/>
      <c r="CU6" s="644"/>
      <c r="CV6" s="644"/>
      <c r="CW6" s="644"/>
      <c r="CX6" s="644"/>
      <c r="CY6" s="645"/>
      <c r="CZ6" s="754">
        <v>1.6</v>
      </c>
      <c r="DA6" s="723"/>
      <c r="DB6" s="723"/>
      <c r="DC6" s="757"/>
      <c r="DD6" s="649" t="s">
        <v>121</v>
      </c>
      <c r="DE6" s="644"/>
      <c r="DF6" s="644"/>
      <c r="DG6" s="644"/>
      <c r="DH6" s="644"/>
      <c r="DI6" s="644"/>
      <c r="DJ6" s="644"/>
      <c r="DK6" s="644"/>
      <c r="DL6" s="644"/>
      <c r="DM6" s="644"/>
      <c r="DN6" s="644"/>
      <c r="DO6" s="644"/>
      <c r="DP6" s="645"/>
      <c r="DQ6" s="649">
        <v>94533</v>
      </c>
      <c r="DR6" s="644"/>
      <c r="DS6" s="644"/>
      <c r="DT6" s="644"/>
      <c r="DU6" s="644"/>
      <c r="DV6" s="644"/>
      <c r="DW6" s="644"/>
      <c r="DX6" s="644"/>
      <c r="DY6" s="644"/>
      <c r="DZ6" s="644"/>
      <c r="EA6" s="644"/>
      <c r="EB6" s="644"/>
      <c r="EC6" s="684"/>
    </row>
    <row r="7" spans="2:143" ht="11.25" customHeight="1" x14ac:dyDescent="0.15">
      <c r="B7" s="638" t="s">
        <v>230</v>
      </c>
      <c r="C7" s="639"/>
      <c r="D7" s="639"/>
      <c r="E7" s="639"/>
      <c r="F7" s="639"/>
      <c r="G7" s="639"/>
      <c r="H7" s="639"/>
      <c r="I7" s="639"/>
      <c r="J7" s="639"/>
      <c r="K7" s="639"/>
      <c r="L7" s="639"/>
      <c r="M7" s="639"/>
      <c r="N7" s="639"/>
      <c r="O7" s="639"/>
      <c r="P7" s="639"/>
      <c r="Q7" s="640"/>
      <c r="R7" s="641">
        <v>1438</v>
      </c>
      <c r="S7" s="644"/>
      <c r="T7" s="644"/>
      <c r="U7" s="644"/>
      <c r="V7" s="644"/>
      <c r="W7" s="644"/>
      <c r="X7" s="644"/>
      <c r="Y7" s="645"/>
      <c r="Z7" s="703">
        <v>0</v>
      </c>
      <c r="AA7" s="703"/>
      <c r="AB7" s="703"/>
      <c r="AC7" s="703"/>
      <c r="AD7" s="704">
        <v>1438</v>
      </c>
      <c r="AE7" s="704"/>
      <c r="AF7" s="704"/>
      <c r="AG7" s="704"/>
      <c r="AH7" s="704"/>
      <c r="AI7" s="704"/>
      <c r="AJ7" s="704"/>
      <c r="AK7" s="704"/>
      <c r="AL7" s="646">
        <v>0</v>
      </c>
      <c r="AM7" s="647"/>
      <c r="AN7" s="647"/>
      <c r="AO7" s="705"/>
      <c r="AP7" s="638" t="s">
        <v>231</v>
      </c>
      <c r="AQ7" s="639"/>
      <c r="AR7" s="639"/>
      <c r="AS7" s="639"/>
      <c r="AT7" s="639"/>
      <c r="AU7" s="639"/>
      <c r="AV7" s="639"/>
      <c r="AW7" s="639"/>
      <c r="AX7" s="639"/>
      <c r="AY7" s="639"/>
      <c r="AZ7" s="639"/>
      <c r="BA7" s="639"/>
      <c r="BB7" s="639"/>
      <c r="BC7" s="639"/>
      <c r="BD7" s="639"/>
      <c r="BE7" s="639"/>
      <c r="BF7" s="640"/>
      <c r="BG7" s="641">
        <v>354232</v>
      </c>
      <c r="BH7" s="644"/>
      <c r="BI7" s="644"/>
      <c r="BJ7" s="644"/>
      <c r="BK7" s="644"/>
      <c r="BL7" s="644"/>
      <c r="BM7" s="644"/>
      <c r="BN7" s="645"/>
      <c r="BO7" s="703">
        <v>40.9</v>
      </c>
      <c r="BP7" s="703"/>
      <c r="BQ7" s="703"/>
      <c r="BR7" s="703"/>
      <c r="BS7" s="704" t="s">
        <v>232</v>
      </c>
      <c r="BT7" s="704"/>
      <c r="BU7" s="704"/>
      <c r="BV7" s="704"/>
      <c r="BW7" s="704"/>
      <c r="BX7" s="704"/>
      <c r="BY7" s="704"/>
      <c r="BZ7" s="704"/>
      <c r="CA7" s="704"/>
      <c r="CB7" s="745"/>
      <c r="CD7" s="685" t="s">
        <v>233</v>
      </c>
      <c r="CE7" s="682"/>
      <c r="CF7" s="682"/>
      <c r="CG7" s="682"/>
      <c r="CH7" s="682"/>
      <c r="CI7" s="682"/>
      <c r="CJ7" s="682"/>
      <c r="CK7" s="682"/>
      <c r="CL7" s="682"/>
      <c r="CM7" s="682"/>
      <c r="CN7" s="682"/>
      <c r="CO7" s="682"/>
      <c r="CP7" s="682"/>
      <c r="CQ7" s="683"/>
      <c r="CR7" s="641">
        <v>790423</v>
      </c>
      <c r="CS7" s="644"/>
      <c r="CT7" s="644"/>
      <c r="CU7" s="644"/>
      <c r="CV7" s="644"/>
      <c r="CW7" s="644"/>
      <c r="CX7" s="644"/>
      <c r="CY7" s="645"/>
      <c r="CZ7" s="703">
        <v>13.7</v>
      </c>
      <c r="DA7" s="703"/>
      <c r="DB7" s="703"/>
      <c r="DC7" s="703"/>
      <c r="DD7" s="649">
        <v>14208</v>
      </c>
      <c r="DE7" s="644"/>
      <c r="DF7" s="644"/>
      <c r="DG7" s="644"/>
      <c r="DH7" s="644"/>
      <c r="DI7" s="644"/>
      <c r="DJ7" s="644"/>
      <c r="DK7" s="644"/>
      <c r="DL7" s="644"/>
      <c r="DM7" s="644"/>
      <c r="DN7" s="644"/>
      <c r="DO7" s="644"/>
      <c r="DP7" s="645"/>
      <c r="DQ7" s="649">
        <v>603687</v>
      </c>
      <c r="DR7" s="644"/>
      <c r="DS7" s="644"/>
      <c r="DT7" s="644"/>
      <c r="DU7" s="644"/>
      <c r="DV7" s="644"/>
      <c r="DW7" s="644"/>
      <c r="DX7" s="644"/>
      <c r="DY7" s="644"/>
      <c r="DZ7" s="644"/>
      <c r="EA7" s="644"/>
      <c r="EB7" s="644"/>
      <c r="EC7" s="684"/>
    </row>
    <row r="8" spans="2:143" ht="11.25" customHeight="1" x14ac:dyDescent="0.15">
      <c r="B8" s="638" t="s">
        <v>234</v>
      </c>
      <c r="C8" s="639"/>
      <c r="D8" s="639"/>
      <c r="E8" s="639"/>
      <c r="F8" s="639"/>
      <c r="G8" s="639"/>
      <c r="H8" s="639"/>
      <c r="I8" s="639"/>
      <c r="J8" s="639"/>
      <c r="K8" s="639"/>
      <c r="L8" s="639"/>
      <c r="M8" s="639"/>
      <c r="N8" s="639"/>
      <c r="O8" s="639"/>
      <c r="P8" s="639"/>
      <c r="Q8" s="640"/>
      <c r="R8" s="641">
        <v>1541</v>
      </c>
      <c r="S8" s="644"/>
      <c r="T8" s="644"/>
      <c r="U8" s="644"/>
      <c r="V8" s="644"/>
      <c r="W8" s="644"/>
      <c r="X8" s="644"/>
      <c r="Y8" s="645"/>
      <c r="Z8" s="703">
        <v>0</v>
      </c>
      <c r="AA8" s="703"/>
      <c r="AB8" s="703"/>
      <c r="AC8" s="703"/>
      <c r="AD8" s="704">
        <v>1541</v>
      </c>
      <c r="AE8" s="704"/>
      <c r="AF8" s="704"/>
      <c r="AG8" s="704"/>
      <c r="AH8" s="704"/>
      <c r="AI8" s="704"/>
      <c r="AJ8" s="704"/>
      <c r="AK8" s="704"/>
      <c r="AL8" s="646">
        <v>0</v>
      </c>
      <c r="AM8" s="647"/>
      <c r="AN8" s="647"/>
      <c r="AO8" s="705"/>
      <c r="AP8" s="638" t="s">
        <v>235</v>
      </c>
      <c r="AQ8" s="639"/>
      <c r="AR8" s="639"/>
      <c r="AS8" s="639"/>
      <c r="AT8" s="639"/>
      <c r="AU8" s="639"/>
      <c r="AV8" s="639"/>
      <c r="AW8" s="639"/>
      <c r="AX8" s="639"/>
      <c r="AY8" s="639"/>
      <c r="AZ8" s="639"/>
      <c r="BA8" s="639"/>
      <c r="BB8" s="639"/>
      <c r="BC8" s="639"/>
      <c r="BD8" s="639"/>
      <c r="BE8" s="639"/>
      <c r="BF8" s="640"/>
      <c r="BG8" s="641">
        <v>16124</v>
      </c>
      <c r="BH8" s="644"/>
      <c r="BI8" s="644"/>
      <c r="BJ8" s="644"/>
      <c r="BK8" s="644"/>
      <c r="BL8" s="644"/>
      <c r="BM8" s="644"/>
      <c r="BN8" s="645"/>
      <c r="BO8" s="703">
        <v>1.9</v>
      </c>
      <c r="BP8" s="703"/>
      <c r="BQ8" s="703"/>
      <c r="BR8" s="703"/>
      <c r="BS8" s="649" t="s">
        <v>232</v>
      </c>
      <c r="BT8" s="644"/>
      <c r="BU8" s="644"/>
      <c r="BV8" s="644"/>
      <c r="BW8" s="644"/>
      <c r="BX8" s="644"/>
      <c r="BY8" s="644"/>
      <c r="BZ8" s="644"/>
      <c r="CA8" s="644"/>
      <c r="CB8" s="684"/>
      <c r="CD8" s="685" t="s">
        <v>236</v>
      </c>
      <c r="CE8" s="682"/>
      <c r="CF8" s="682"/>
      <c r="CG8" s="682"/>
      <c r="CH8" s="682"/>
      <c r="CI8" s="682"/>
      <c r="CJ8" s="682"/>
      <c r="CK8" s="682"/>
      <c r="CL8" s="682"/>
      <c r="CM8" s="682"/>
      <c r="CN8" s="682"/>
      <c r="CO8" s="682"/>
      <c r="CP8" s="682"/>
      <c r="CQ8" s="683"/>
      <c r="CR8" s="641">
        <v>1449980</v>
      </c>
      <c r="CS8" s="644"/>
      <c r="CT8" s="644"/>
      <c r="CU8" s="644"/>
      <c r="CV8" s="644"/>
      <c r="CW8" s="644"/>
      <c r="CX8" s="644"/>
      <c r="CY8" s="645"/>
      <c r="CZ8" s="703">
        <v>25.1</v>
      </c>
      <c r="DA8" s="703"/>
      <c r="DB8" s="703"/>
      <c r="DC8" s="703"/>
      <c r="DD8" s="649">
        <v>3955</v>
      </c>
      <c r="DE8" s="644"/>
      <c r="DF8" s="644"/>
      <c r="DG8" s="644"/>
      <c r="DH8" s="644"/>
      <c r="DI8" s="644"/>
      <c r="DJ8" s="644"/>
      <c r="DK8" s="644"/>
      <c r="DL8" s="644"/>
      <c r="DM8" s="644"/>
      <c r="DN8" s="644"/>
      <c r="DO8" s="644"/>
      <c r="DP8" s="645"/>
      <c r="DQ8" s="649">
        <v>860039</v>
      </c>
      <c r="DR8" s="644"/>
      <c r="DS8" s="644"/>
      <c r="DT8" s="644"/>
      <c r="DU8" s="644"/>
      <c r="DV8" s="644"/>
      <c r="DW8" s="644"/>
      <c r="DX8" s="644"/>
      <c r="DY8" s="644"/>
      <c r="DZ8" s="644"/>
      <c r="EA8" s="644"/>
      <c r="EB8" s="644"/>
      <c r="EC8" s="684"/>
    </row>
    <row r="9" spans="2:143" ht="11.25" customHeight="1" x14ac:dyDescent="0.15">
      <c r="B9" s="638" t="s">
        <v>237</v>
      </c>
      <c r="C9" s="639"/>
      <c r="D9" s="639"/>
      <c r="E9" s="639"/>
      <c r="F9" s="639"/>
      <c r="G9" s="639"/>
      <c r="H9" s="639"/>
      <c r="I9" s="639"/>
      <c r="J9" s="639"/>
      <c r="K9" s="639"/>
      <c r="L9" s="639"/>
      <c r="M9" s="639"/>
      <c r="N9" s="639"/>
      <c r="O9" s="639"/>
      <c r="P9" s="639"/>
      <c r="Q9" s="640"/>
      <c r="R9" s="641">
        <v>1374</v>
      </c>
      <c r="S9" s="644"/>
      <c r="T9" s="644"/>
      <c r="U9" s="644"/>
      <c r="V9" s="644"/>
      <c r="W9" s="644"/>
      <c r="X9" s="644"/>
      <c r="Y9" s="645"/>
      <c r="Z9" s="703">
        <v>0</v>
      </c>
      <c r="AA9" s="703"/>
      <c r="AB9" s="703"/>
      <c r="AC9" s="703"/>
      <c r="AD9" s="704">
        <v>1374</v>
      </c>
      <c r="AE9" s="704"/>
      <c r="AF9" s="704"/>
      <c r="AG9" s="704"/>
      <c r="AH9" s="704"/>
      <c r="AI9" s="704"/>
      <c r="AJ9" s="704"/>
      <c r="AK9" s="704"/>
      <c r="AL9" s="646">
        <v>0</v>
      </c>
      <c r="AM9" s="647"/>
      <c r="AN9" s="647"/>
      <c r="AO9" s="705"/>
      <c r="AP9" s="638" t="s">
        <v>238</v>
      </c>
      <c r="AQ9" s="639"/>
      <c r="AR9" s="639"/>
      <c r="AS9" s="639"/>
      <c r="AT9" s="639"/>
      <c r="AU9" s="639"/>
      <c r="AV9" s="639"/>
      <c r="AW9" s="639"/>
      <c r="AX9" s="639"/>
      <c r="AY9" s="639"/>
      <c r="AZ9" s="639"/>
      <c r="BA9" s="639"/>
      <c r="BB9" s="639"/>
      <c r="BC9" s="639"/>
      <c r="BD9" s="639"/>
      <c r="BE9" s="639"/>
      <c r="BF9" s="640"/>
      <c r="BG9" s="641">
        <v>279858</v>
      </c>
      <c r="BH9" s="644"/>
      <c r="BI9" s="644"/>
      <c r="BJ9" s="644"/>
      <c r="BK9" s="644"/>
      <c r="BL9" s="644"/>
      <c r="BM9" s="644"/>
      <c r="BN9" s="645"/>
      <c r="BO9" s="703">
        <v>32.299999999999997</v>
      </c>
      <c r="BP9" s="703"/>
      <c r="BQ9" s="703"/>
      <c r="BR9" s="703"/>
      <c r="BS9" s="649" t="s">
        <v>121</v>
      </c>
      <c r="BT9" s="644"/>
      <c r="BU9" s="644"/>
      <c r="BV9" s="644"/>
      <c r="BW9" s="644"/>
      <c r="BX9" s="644"/>
      <c r="BY9" s="644"/>
      <c r="BZ9" s="644"/>
      <c r="CA9" s="644"/>
      <c r="CB9" s="684"/>
      <c r="CD9" s="685" t="s">
        <v>239</v>
      </c>
      <c r="CE9" s="682"/>
      <c r="CF9" s="682"/>
      <c r="CG9" s="682"/>
      <c r="CH9" s="682"/>
      <c r="CI9" s="682"/>
      <c r="CJ9" s="682"/>
      <c r="CK9" s="682"/>
      <c r="CL9" s="682"/>
      <c r="CM9" s="682"/>
      <c r="CN9" s="682"/>
      <c r="CO9" s="682"/>
      <c r="CP9" s="682"/>
      <c r="CQ9" s="683"/>
      <c r="CR9" s="641">
        <v>1007116</v>
      </c>
      <c r="CS9" s="644"/>
      <c r="CT9" s="644"/>
      <c r="CU9" s="644"/>
      <c r="CV9" s="644"/>
      <c r="CW9" s="644"/>
      <c r="CX9" s="644"/>
      <c r="CY9" s="645"/>
      <c r="CZ9" s="703">
        <v>17.5</v>
      </c>
      <c r="DA9" s="703"/>
      <c r="DB9" s="703"/>
      <c r="DC9" s="703"/>
      <c r="DD9" s="649">
        <v>4112</v>
      </c>
      <c r="DE9" s="644"/>
      <c r="DF9" s="644"/>
      <c r="DG9" s="644"/>
      <c r="DH9" s="644"/>
      <c r="DI9" s="644"/>
      <c r="DJ9" s="644"/>
      <c r="DK9" s="644"/>
      <c r="DL9" s="644"/>
      <c r="DM9" s="644"/>
      <c r="DN9" s="644"/>
      <c r="DO9" s="644"/>
      <c r="DP9" s="645"/>
      <c r="DQ9" s="649">
        <v>919567</v>
      </c>
      <c r="DR9" s="644"/>
      <c r="DS9" s="644"/>
      <c r="DT9" s="644"/>
      <c r="DU9" s="644"/>
      <c r="DV9" s="644"/>
      <c r="DW9" s="644"/>
      <c r="DX9" s="644"/>
      <c r="DY9" s="644"/>
      <c r="DZ9" s="644"/>
      <c r="EA9" s="644"/>
      <c r="EB9" s="644"/>
      <c r="EC9" s="684"/>
    </row>
    <row r="10" spans="2:143" ht="11.25" customHeight="1" x14ac:dyDescent="0.15">
      <c r="B10" s="638" t="s">
        <v>240</v>
      </c>
      <c r="C10" s="639"/>
      <c r="D10" s="639"/>
      <c r="E10" s="639"/>
      <c r="F10" s="639"/>
      <c r="G10" s="639"/>
      <c r="H10" s="639"/>
      <c r="I10" s="639"/>
      <c r="J10" s="639"/>
      <c r="K10" s="639"/>
      <c r="L10" s="639"/>
      <c r="M10" s="639"/>
      <c r="N10" s="639"/>
      <c r="O10" s="639"/>
      <c r="P10" s="639"/>
      <c r="Q10" s="640"/>
      <c r="R10" s="641" t="s">
        <v>121</v>
      </c>
      <c r="S10" s="644"/>
      <c r="T10" s="644"/>
      <c r="U10" s="644"/>
      <c r="V10" s="644"/>
      <c r="W10" s="644"/>
      <c r="X10" s="644"/>
      <c r="Y10" s="645"/>
      <c r="Z10" s="703" t="s">
        <v>147</v>
      </c>
      <c r="AA10" s="703"/>
      <c r="AB10" s="703"/>
      <c r="AC10" s="703"/>
      <c r="AD10" s="704" t="s">
        <v>232</v>
      </c>
      <c r="AE10" s="704"/>
      <c r="AF10" s="704"/>
      <c r="AG10" s="704"/>
      <c r="AH10" s="704"/>
      <c r="AI10" s="704"/>
      <c r="AJ10" s="704"/>
      <c r="AK10" s="704"/>
      <c r="AL10" s="646" t="s">
        <v>121</v>
      </c>
      <c r="AM10" s="647"/>
      <c r="AN10" s="647"/>
      <c r="AO10" s="705"/>
      <c r="AP10" s="638" t="s">
        <v>241</v>
      </c>
      <c r="AQ10" s="639"/>
      <c r="AR10" s="639"/>
      <c r="AS10" s="639"/>
      <c r="AT10" s="639"/>
      <c r="AU10" s="639"/>
      <c r="AV10" s="639"/>
      <c r="AW10" s="639"/>
      <c r="AX10" s="639"/>
      <c r="AY10" s="639"/>
      <c r="AZ10" s="639"/>
      <c r="BA10" s="639"/>
      <c r="BB10" s="639"/>
      <c r="BC10" s="639"/>
      <c r="BD10" s="639"/>
      <c r="BE10" s="639"/>
      <c r="BF10" s="640"/>
      <c r="BG10" s="641">
        <v>27023</v>
      </c>
      <c r="BH10" s="644"/>
      <c r="BI10" s="644"/>
      <c r="BJ10" s="644"/>
      <c r="BK10" s="644"/>
      <c r="BL10" s="644"/>
      <c r="BM10" s="644"/>
      <c r="BN10" s="645"/>
      <c r="BO10" s="703">
        <v>3.1</v>
      </c>
      <c r="BP10" s="703"/>
      <c r="BQ10" s="703"/>
      <c r="BR10" s="703"/>
      <c r="BS10" s="649" t="s">
        <v>121</v>
      </c>
      <c r="BT10" s="644"/>
      <c r="BU10" s="644"/>
      <c r="BV10" s="644"/>
      <c r="BW10" s="644"/>
      <c r="BX10" s="644"/>
      <c r="BY10" s="644"/>
      <c r="BZ10" s="644"/>
      <c r="CA10" s="644"/>
      <c r="CB10" s="684"/>
      <c r="CD10" s="685" t="s">
        <v>242</v>
      </c>
      <c r="CE10" s="682"/>
      <c r="CF10" s="682"/>
      <c r="CG10" s="682"/>
      <c r="CH10" s="682"/>
      <c r="CI10" s="682"/>
      <c r="CJ10" s="682"/>
      <c r="CK10" s="682"/>
      <c r="CL10" s="682"/>
      <c r="CM10" s="682"/>
      <c r="CN10" s="682"/>
      <c r="CO10" s="682"/>
      <c r="CP10" s="682"/>
      <c r="CQ10" s="683"/>
      <c r="CR10" s="641">
        <v>9746</v>
      </c>
      <c r="CS10" s="644"/>
      <c r="CT10" s="644"/>
      <c r="CU10" s="644"/>
      <c r="CV10" s="644"/>
      <c r="CW10" s="644"/>
      <c r="CX10" s="644"/>
      <c r="CY10" s="645"/>
      <c r="CZ10" s="703">
        <v>0.2</v>
      </c>
      <c r="DA10" s="703"/>
      <c r="DB10" s="703"/>
      <c r="DC10" s="703"/>
      <c r="DD10" s="649" t="s">
        <v>147</v>
      </c>
      <c r="DE10" s="644"/>
      <c r="DF10" s="644"/>
      <c r="DG10" s="644"/>
      <c r="DH10" s="644"/>
      <c r="DI10" s="644"/>
      <c r="DJ10" s="644"/>
      <c r="DK10" s="644"/>
      <c r="DL10" s="644"/>
      <c r="DM10" s="644"/>
      <c r="DN10" s="644"/>
      <c r="DO10" s="644"/>
      <c r="DP10" s="645"/>
      <c r="DQ10" s="649">
        <v>9548</v>
      </c>
      <c r="DR10" s="644"/>
      <c r="DS10" s="644"/>
      <c r="DT10" s="644"/>
      <c r="DU10" s="644"/>
      <c r="DV10" s="644"/>
      <c r="DW10" s="644"/>
      <c r="DX10" s="644"/>
      <c r="DY10" s="644"/>
      <c r="DZ10" s="644"/>
      <c r="EA10" s="644"/>
      <c r="EB10" s="644"/>
      <c r="EC10" s="684"/>
    </row>
    <row r="11" spans="2:143" ht="11.25" customHeight="1" x14ac:dyDescent="0.15">
      <c r="B11" s="638" t="s">
        <v>243</v>
      </c>
      <c r="C11" s="639"/>
      <c r="D11" s="639"/>
      <c r="E11" s="639"/>
      <c r="F11" s="639"/>
      <c r="G11" s="639"/>
      <c r="H11" s="639"/>
      <c r="I11" s="639"/>
      <c r="J11" s="639"/>
      <c r="K11" s="639"/>
      <c r="L11" s="639"/>
      <c r="M11" s="639"/>
      <c r="N11" s="639"/>
      <c r="O11" s="639"/>
      <c r="P11" s="639"/>
      <c r="Q11" s="640"/>
      <c r="R11" s="641" t="s">
        <v>147</v>
      </c>
      <c r="S11" s="644"/>
      <c r="T11" s="644"/>
      <c r="U11" s="644"/>
      <c r="V11" s="644"/>
      <c r="W11" s="644"/>
      <c r="X11" s="644"/>
      <c r="Y11" s="645"/>
      <c r="Z11" s="703" t="s">
        <v>147</v>
      </c>
      <c r="AA11" s="703"/>
      <c r="AB11" s="703"/>
      <c r="AC11" s="703"/>
      <c r="AD11" s="704" t="s">
        <v>121</v>
      </c>
      <c r="AE11" s="704"/>
      <c r="AF11" s="704"/>
      <c r="AG11" s="704"/>
      <c r="AH11" s="704"/>
      <c r="AI11" s="704"/>
      <c r="AJ11" s="704"/>
      <c r="AK11" s="704"/>
      <c r="AL11" s="646" t="s">
        <v>121</v>
      </c>
      <c r="AM11" s="647"/>
      <c r="AN11" s="647"/>
      <c r="AO11" s="705"/>
      <c r="AP11" s="638" t="s">
        <v>244</v>
      </c>
      <c r="AQ11" s="639"/>
      <c r="AR11" s="639"/>
      <c r="AS11" s="639"/>
      <c r="AT11" s="639"/>
      <c r="AU11" s="639"/>
      <c r="AV11" s="639"/>
      <c r="AW11" s="639"/>
      <c r="AX11" s="639"/>
      <c r="AY11" s="639"/>
      <c r="AZ11" s="639"/>
      <c r="BA11" s="639"/>
      <c r="BB11" s="639"/>
      <c r="BC11" s="639"/>
      <c r="BD11" s="639"/>
      <c r="BE11" s="639"/>
      <c r="BF11" s="640"/>
      <c r="BG11" s="641">
        <v>31227</v>
      </c>
      <c r="BH11" s="644"/>
      <c r="BI11" s="644"/>
      <c r="BJ11" s="644"/>
      <c r="BK11" s="644"/>
      <c r="BL11" s="644"/>
      <c r="BM11" s="644"/>
      <c r="BN11" s="645"/>
      <c r="BO11" s="703">
        <v>3.6</v>
      </c>
      <c r="BP11" s="703"/>
      <c r="BQ11" s="703"/>
      <c r="BR11" s="703"/>
      <c r="BS11" s="649" t="s">
        <v>121</v>
      </c>
      <c r="BT11" s="644"/>
      <c r="BU11" s="644"/>
      <c r="BV11" s="644"/>
      <c r="BW11" s="644"/>
      <c r="BX11" s="644"/>
      <c r="BY11" s="644"/>
      <c r="BZ11" s="644"/>
      <c r="CA11" s="644"/>
      <c r="CB11" s="684"/>
      <c r="CD11" s="685" t="s">
        <v>245</v>
      </c>
      <c r="CE11" s="682"/>
      <c r="CF11" s="682"/>
      <c r="CG11" s="682"/>
      <c r="CH11" s="682"/>
      <c r="CI11" s="682"/>
      <c r="CJ11" s="682"/>
      <c r="CK11" s="682"/>
      <c r="CL11" s="682"/>
      <c r="CM11" s="682"/>
      <c r="CN11" s="682"/>
      <c r="CO11" s="682"/>
      <c r="CP11" s="682"/>
      <c r="CQ11" s="683"/>
      <c r="CR11" s="641">
        <v>364333</v>
      </c>
      <c r="CS11" s="644"/>
      <c r="CT11" s="644"/>
      <c r="CU11" s="644"/>
      <c r="CV11" s="644"/>
      <c r="CW11" s="644"/>
      <c r="CX11" s="644"/>
      <c r="CY11" s="645"/>
      <c r="CZ11" s="703">
        <v>6.3</v>
      </c>
      <c r="DA11" s="703"/>
      <c r="DB11" s="703"/>
      <c r="DC11" s="703"/>
      <c r="DD11" s="649">
        <v>135294</v>
      </c>
      <c r="DE11" s="644"/>
      <c r="DF11" s="644"/>
      <c r="DG11" s="644"/>
      <c r="DH11" s="644"/>
      <c r="DI11" s="644"/>
      <c r="DJ11" s="644"/>
      <c r="DK11" s="644"/>
      <c r="DL11" s="644"/>
      <c r="DM11" s="644"/>
      <c r="DN11" s="644"/>
      <c r="DO11" s="644"/>
      <c r="DP11" s="645"/>
      <c r="DQ11" s="649">
        <v>120973</v>
      </c>
      <c r="DR11" s="644"/>
      <c r="DS11" s="644"/>
      <c r="DT11" s="644"/>
      <c r="DU11" s="644"/>
      <c r="DV11" s="644"/>
      <c r="DW11" s="644"/>
      <c r="DX11" s="644"/>
      <c r="DY11" s="644"/>
      <c r="DZ11" s="644"/>
      <c r="EA11" s="644"/>
      <c r="EB11" s="644"/>
      <c r="EC11" s="684"/>
    </row>
    <row r="12" spans="2:143" ht="11.25" customHeight="1" x14ac:dyDescent="0.15">
      <c r="B12" s="638" t="s">
        <v>246</v>
      </c>
      <c r="C12" s="639"/>
      <c r="D12" s="639"/>
      <c r="E12" s="639"/>
      <c r="F12" s="639"/>
      <c r="G12" s="639"/>
      <c r="H12" s="639"/>
      <c r="I12" s="639"/>
      <c r="J12" s="639"/>
      <c r="K12" s="639"/>
      <c r="L12" s="639"/>
      <c r="M12" s="639"/>
      <c r="N12" s="639"/>
      <c r="O12" s="639"/>
      <c r="P12" s="639"/>
      <c r="Q12" s="640"/>
      <c r="R12" s="641">
        <v>168857</v>
      </c>
      <c r="S12" s="644"/>
      <c r="T12" s="644"/>
      <c r="U12" s="644"/>
      <c r="V12" s="644"/>
      <c r="W12" s="644"/>
      <c r="X12" s="644"/>
      <c r="Y12" s="645"/>
      <c r="Z12" s="703">
        <v>2.8</v>
      </c>
      <c r="AA12" s="703"/>
      <c r="AB12" s="703"/>
      <c r="AC12" s="703"/>
      <c r="AD12" s="704">
        <v>168857</v>
      </c>
      <c r="AE12" s="704"/>
      <c r="AF12" s="704"/>
      <c r="AG12" s="704"/>
      <c r="AH12" s="704"/>
      <c r="AI12" s="704"/>
      <c r="AJ12" s="704"/>
      <c r="AK12" s="704"/>
      <c r="AL12" s="646">
        <v>4.5</v>
      </c>
      <c r="AM12" s="647"/>
      <c r="AN12" s="647"/>
      <c r="AO12" s="705"/>
      <c r="AP12" s="638" t="s">
        <v>247</v>
      </c>
      <c r="AQ12" s="639"/>
      <c r="AR12" s="639"/>
      <c r="AS12" s="639"/>
      <c r="AT12" s="639"/>
      <c r="AU12" s="639"/>
      <c r="AV12" s="639"/>
      <c r="AW12" s="639"/>
      <c r="AX12" s="639"/>
      <c r="AY12" s="639"/>
      <c r="AZ12" s="639"/>
      <c r="BA12" s="639"/>
      <c r="BB12" s="639"/>
      <c r="BC12" s="639"/>
      <c r="BD12" s="639"/>
      <c r="BE12" s="639"/>
      <c r="BF12" s="640"/>
      <c r="BG12" s="641">
        <v>390366</v>
      </c>
      <c r="BH12" s="644"/>
      <c r="BI12" s="644"/>
      <c r="BJ12" s="644"/>
      <c r="BK12" s="644"/>
      <c r="BL12" s="644"/>
      <c r="BM12" s="644"/>
      <c r="BN12" s="645"/>
      <c r="BO12" s="703">
        <v>45</v>
      </c>
      <c r="BP12" s="703"/>
      <c r="BQ12" s="703"/>
      <c r="BR12" s="703"/>
      <c r="BS12" s="649" t="s">
        <v>121</v>
      </c>
      <c r="BT12" s="644"/>
      <c r="BU12" s="644"/>
      <c r="BV12" s="644"/>
      <c r="BW12" s="644"/>
      <c r="BX12" s="644"/>
      <c r="BY12" s="644"/>
      <c r="BZ12" s="644"/>
      <c r="CA12" s="644"/>
      <c r="CB12" s="684"/>
      <c r="CD12" s="685" t="s">
        <v>248</v>
      </c>
      <c r="CE12" s="682"/>
      <c r="CF12" s="682"/>
      <c r="CG12" s="682"/>
      <c r="CH12" s="682"/>
      <c r="CI12" s="682"/>
      <c r="CJ12" s="682"/>
      <c r="CK12" s="682"/>
      <c r="CL12" s="682"/>
      <c r="CM12" s="682"/>
      <c r="CN12" s="682"/>
      <c r="CO12" s="682"/>
      <c r="CP12" s="682"/>
      <c r="CQ12" s="683"/>
      <c r="CR12" s="641">
        <v>65907</v>
      </c>
      <c r="CS12" s="644"/>
      <c r="CT12" s="644"/>
      <c r="CU12" s="644"/>
      <c r="CV12" s="644"/>
      <c r="CW12" s="644"/>
      <c r="CX12" s="644"/>
      <c r="CY12" s="645"/>
      <c r="CZ12" s="703">
        <v>1.1000000000000001</v>
      </c>
      <c r="DA12" s="703"/>
      <c r="DB12" s="703"/>
      <c r="DC12" s="703"/>
      <c r="DD12" s="649">
        <v>3045</v>
      </c>
      <c r="DE12" s="644"/>
      <c r="DF12" s="644"/>
      <c r="DG12" s="644"/>
      <c r="DH12" s="644"/>
      <c r="DI12" s="644"/>
      <c r="DJ12" s="644"/>
      <c r="DK12" s="644"/>
      <c r="DL12" s="644"/>
      <c r="DM12" s="644"/>
      <c r="DN12" s="644"/>
      <c r="DO12" s="644"/>
      <c r="DP12" s="645"/>
      <c r="DQ12" s="649">
        <v>54406</v>
      </c>
      <c r="DR12" s="644"/>
      <c r="DS12" s="644"/>
      <c r="DT12" s="644"/>
      <c r="DU12" s="644"/>
      <c r="DV12" s="644"/>
      <c r="DW12" s="644"/>
      <c r="DX12" s="644"/>
      <c r="DY12" s="644"/>
      <c r="DZ12" s="644"/>
      <c r="EA12" s="644"/>
      <c r="EB12" s="644"/>
      <c r="EC12" s="684"/>
    </row>
    <row r="13" spans="2:143" ht="11.25" customHeight="1" x14ac:dyDescent="0.15">
      <c r="B13" s="638" t="s">
        <v>249</v>
      </c>
      <c r="C13" s="639"/>
      <c r="D13" s="639"/>
      <c r="E13" s="639"/>
      <c r="F13" s="639"/>
      <c r="G13" s="639"/>
      <c r="H13" s="639"/>
      <c r="I13" s="639"/>
      <c r="J13" s="639"/>
      <c r="K13" s="639"/>
      <c r="L13" s="639"/>
      <c r="M13" s="639"/>
      <c r="N13" s="639"/>
      <c r="O13" s="639"/>
      <c r="P13" s="639"/>
      <c r="Q13" s="640"/>
      <c r="R13" s="641" t="s">
        <v>147</v>
      </c>
      <c r="S13" s="644"/>
      <c r="T13" s="644"/>
      <c r="U13" s="644"/>
      <c r="V13" s="644"/>
      <c r="W13" s="644"/>
      <c r="X13" s="644"/>
      <c r="Y13" s="645"/>
      <c r="Z13" s="703" t="s">
        <v>147</v>
      </c>
      <c r="AA13" s="703"/>
      <c r="AB13" s="703"/>
      <c r="AC13" s="703"/>
      <c r="AD13" s="704" t="s">
        <v>121</v>
      </c>
      <c r="AE13" s="704"/>
      <c r="AF13" s="704"/>
      <c r="AG13" s="704"/>
      <c r="AH13" s="704"/>
      <c r="AI13" s="704"/>
      <c r="AJ13" s="704"/>
      <c r="AK13" s="704"/>
      <c r="AL13" s="646" t="s">
        <v>121</v>
      </c>
      <c r="AM13" s="647"/>
      <c r="AN13" s="647"/>
      <c r="AO13" s="705"/>
      <c r="AP13" s="638" t="s">
        <v>250</v>
      </c>
      <c r="AQ13" s="639"/>
      <c r="AR13" s="639"/>
      <c r="AS13" s="639"/>
      <c r="AT13" s="639"/>
      <c r="AU13" s="639"/>
      <c r="AV13" s="639"/>
      <c r="AW13" s="639"/>
      <c r="AX13" s="639"/>
      <c r="AY13" s="639"/>
      <c r="AZ13" s="639"/>
      <c r="BA13" s="639"/>
      <c r="BB13" s="639"/>
      <c r="BC13" s="639"/>
      <c r="BD13" s="639"/>
      <c r="BE13" s="639"/>
      <c r="BF13" s="640"/>
      <c r="BG13" s="641">
        <v>388670</v>
      </c>
      <c r="BH13" s="644"/>
      <c r="BI13" s="644"/>
      <c r="BJ13" s="644"/>
      <c r="BK13" s="644"/>
      <c r="BL13" s="644"/>
      <c r="BM13" s="644"/>
      <c r="BN13" s="645"/>
      <c r="BO13" s="703">
        <v>44.9</v>
      </c>
      <c r="BP13" s="703"/>
      <c r="BQ13" s="703"/>
      <c r="BR13" s="703"/>
      <c r="BS13" s="649" t="s">
        <v>147</v>
      </c>
      <c r="BT13" s="644"/>
      <c r="BU13" s="644"/>
      <c r="BV13" s="644"/>
      <c r="BW13" s="644"/>
      <c r="BX13" s="644"/>
      <c r="BY13" s="644"/>
      <c r="BZ13" s="644"/>
      <c r="CA13" s="644"/>
      <c r="CB13" s="684"/>
      <c r="CD13" s="685" t="s">
        <v>251</v>
      </c>
      <c r="CE13" s="682"/>
      <c r="CF13" s="682"/>
      <c r="CG13" s="682"/>
      <c r="CH13" s="682"/>
      <c r="CI13" s="682"/>
      <c r="CJ13" s="682"/>
      <c r="CK13" s="682"/>
      <c r="CL13" s="682"/>
      <c r="CM13" s="682"/>
      <c r="CN13" s="682"/>
      <c r="CO13" s="682"/>
      <c r="CP13" s="682"/>
      <c r="CQ13" s="683"/>
      <c r="CR13" s="641">
        <v>433522</v>
      </c>
      <c r="CS13" s="644"/>
      <c r="CT13" s="644"/>
      <c r="CU13" s="644"/>
      <c r="CV13" s="644"/>
      <c r="CW13" s="644"/>
      <c r="CX13" s="644"/>
      <c r="CY13" s="645"/>
      <c r="CZ13" s="703">
        <v>7.5</v>
      </c>
      <c r="DA13" s="703"/>
      <c r="DB13" s="703"/>
      <c r="DC13" s="703"/>
      <c r="DD13" s="649">
        <v>147111</v>
      </c>
      <c r="DE13" s="644"/>
      <c r="DF13" s="644"/>
      <c r="DG13" s="644"/>
      <c r="DH13" s="644"/>
      <c r="DI13" s="644"/>
      <c r="DJ13" s="644"/>
      <c r="DK13" s="644"/>
      <c r="DL13" s="644"/>
      <c r="DM13" s="644"/>
      <c r="DN13" s="644"/>
      <c r="DO13" s="644"/>
      <c r="DP13" s="645"/>
      <c r="DQ13" s="649">
        <v>303733</v>
      </c>
      <c r="DR13" s="644"/>
      <c r="DS13" s="644"/>
      <c r="DT13" s="644"/>
      <c r="DU13" s="644"/>
      <c r="DV13" s="644"/>
      <c r="DW13" s="644"/>
      <c r="DX13" s="644"/>
      <c r="DY13" s="644"/>
      <c r="DZ13" s="644"/>
      <c r="EA13" s="644"/>
      <c r="EB13" s="644"/>
      <c r="EC13" s="684"/>
    </row>
    <row r="14" spans="2:143" ht="11.25" customHeight="1" x14ac:dyDescent="0.15">
      <c r="B14" s="638" t="s">
        <v>252</v>
      </c>
      <c r="C14" s="639"/>
      <c r="D14" s="639"/>
      <c r="E14" s="639"/>
      <c r="F14" s="639"/>
      <c r="G14" s="639"/>
      <c r="H14" s="639"/>
      <c r="I14" s="639"/>
      <c r="J14" s="639"/>
      <c r="K14" s="639"/>
      <c r="L14" s="639"/>
      <c r="M14" s="639"/>
      <c r="N14" s="639"/>
      <c r="O14" s="639"/>
      <c r="P14" s="639"/>
      <c r="Q14" s="640"/>
      <c r="R14" s="641" t="s">
        <v>121</v>
      </c>
      <c r="S14" s="644"/>
      <c r="T14" s="644"/>
      <c r="U14" s="644"/>
      <c r="V14" s="644"/>
      <c r="W14" s="644"/>
      <c r="X14" s="644"/>
      <c r="Y14" s="645"/>
      <c r="Z14" s="703" t="s">
        <v>121</v>
      </c>
      <c r="AA14" s="703"/>
      <c r="AB14" s="703"/>
      <c r="AC14" s="703"/>
      <c r="AD14" s="704" t="s">
        <v>121</v>
      </c>
      <c r="AE14" s="704"/>
      <c r="AF14" s="704"/>
      <c r="AG14" s="704"/>
      <c r="AH14" s="704"/>
      <c r="AI14" s="704"/>
      <c r="AJ14" s="704"/>
      <c r="AK14" s="704"/>
      <c r="AL14" s="646" t="s">
        <v>121</v>
      </c>
      <c r="AM14" s="647"/>
      <c r="AN14" s="647"/>
      <c r="AO14" s="705"/>
      <c r="AP14" s="638" t="s">
        <v>253</v>
      </c>
      <c r="AQ14" s="639"/>
      <c r="AR14" s="639"/>
      <c r="AS14" s="639"/>
      <c r="AT14" s="639"/>
      <c r="AU14" s="639"/>
      <c r="AV14" s="639"/>
      <c r="AW14" s="639"/>
      <c r="AX14" s="639"/>
      <c r="AY14" s="639"/>
      <c r="AZ14" s="639"/>
      <c r="BA14" s="639"/>
      <c r="BB14" s="639"/>
      <c r="BC14" s="639"/>
      <c r="BD14" s="639"/>
      <c r="BE14" s="639"/>
      <c r="BF14" s="640"/>
      <c r="BG14" s="641">
        <v>37453</v>
      </c>
      <c r="BH14" s="644"/>
      <c r="BI14" s="644"/>
      <c r="BJ14" s="644"/>
      <c r="BK14" s="644"/>
      <c r="BL14" s="644"/>
      <c r="BM14" s="644"/>
      <c r="BN14" s="645"/>
      <c r="BO14" s="703">
        <v>4.3</v>
      </c>
      <c r="BP14" s="703"/>
      <c r="BQ14" s="703"/>
      <c r="BR14" s="703"/>
      <c r="BS14" s="649" t="s">
        <v>232</v>
      </c>
      <c r="BT14" s="644"/>
      <c r="BU14" s="644"/>
      <c r="BV14" s="644"/>
      <c r="BW14" s="644"/>
      <c r="BX14" s="644"/>
      <c r="BY14" s="644"/>
      <c r="BZ14" s="644"/>
      <c r="CA14" s="644"/>
      <c r="CB14" s="684"/>
      <c r="CD14" s="685" t="s">
        <v>254</v>
      </c>
      <c r="CE14" s="682"/>
      <c r="CF14" s="682"/>
      <c r="CG14" s="682"/>
      <c r="CH14" s="682"/>
      <c r="CI14" s="682"/>
      <c r="CJ14" s="682"/>
      <c r="CK14" s="682"/>
      <c r="CL14" s="682"/>
      <c r="CM14" s="682"/>
      <c r="CN14" s="682"/>
      <c r="CO14" s="682"/>
      <c r="CP14" s="682"/>
      <c r="CQ14" s="683"/>
      <c r="CR14" s="641">
        <v>246334</v>
      </c>
      <c r="CS14" s="644"/>
      <c r="CT14" s="644"/>
      <c r="CU14" s="644"/>
      <c r="CV14" s="644"/>
      <c r="CW14" s="644"/>
      <c r="CX14" s="644"/>
      <c r="CY14" s="645"/>
      <c r="CZ14" s="703">
        <v>4.3</v>
      </c>
      <c r="DA14" s="703"/>
      <c r="DB14" s="703"/>
      <c r="DC14" s="703"/>
      <c r="DD14" s="649">
        <v>32785</v>
      </c>
      <c r="DE14" s="644"/>
      <c r="DF14" s="644"/>
      <c r="DG14" s="644"/>
      <c r="DH14" s="644"/>
      <c r="DI14" s="644"/>
      <c r="DJ14" s="644"/>
      <c r="DK14" s="644"/>
      <c r="DL14" s="644"/>
      <c r="DM14" s="644"/>
      <c r="DN14" s="644"/>
      <c r="DO14" s="644"/>
      <c r="DP14" s="645"/>
      <c r="DQ14" s="649">
        <v>216553</v>
      </c>
      <c r="DR14" s="644"/>
      <c r="DS14" s="644"/>
      <c r="DT14" s="644"/>
      <c r="DU14" s="644"/>
      <c r="DV14" s="644"/>
      <c r="DW14" s="644"/>
      <c r="DX14" s="644"/>
      <c r="DY14" s="644"/>
      <c r="DZ14" s="644"/>
      <c r="EA14" s="644"/>
      <c r="EB14" s="644"/>
      <c r="EC14" s="684"/>
    </row>
    <row r="15" spans="2:143" ht="11.25" customHeight="1" x14ac:dyDescent="0.15">
      <c r="B15" s="638" t="s">
        <v>255</v>
      </c>
      <c r="C15" s="639"/>
      <c r="D15" s="639"/>
      <c r="E15" s="639"/>
      <c r="F15" s="639"/>
      <c r="G15" s="639"/>
      <c r="H15" s="639"/>
      <c r="I15" s="639"/>
      <c r="J15" s="639"/>
      <c r="K15" s="639"/>
      <c r="L15" s="639"/>
      <c r="M15" s="639"/>
      <c r="N15" s="639"/>
      <c r="O15" s="639"/>
      <c r="P15" s="639"/>
      <c r="Q15" s="640"/>
      <c r="R15" s="641">
        <v>20171</v>
      </c>
      <c r="S15" s="644"/>
      <c r="T15" s="644"/>
      <c r="U15" s="644"/>
      <c r="V15" s="644"/>
      <c r="W15" s="644"/>
      <c r="X15" s="644"/>
      <c r="Y15" s="645"/>
      <c r="Z15" s="703">
        <v>0.3</v>
      </c>
      <c r="AA15" s="703"/>
      <c r="AB15" s="703"/>
      <c r="AC15" s="703"/>
      <c r="AD15" s="704">
        <v>20171</v>
      </c>
      <c r="AE15" s="704"/>
      <c r="AF15" s="704"/>
      <c r="AG15" s="704"/>
      <c r="AH15" s="704"/>
      <c r="AI15" s="704"/>
      <c r="AJ15" s="704"/>
      <c r="AK15" s="704"/>
      <c r="AL15" s="646">
        <v>0.5</v>
      </c>
      <c r="AM15" s="647"/>
      <c r="AN15" s="647"/>
      <c r="AO15" s="705"/>
      <c r="AP15" s="638" t="s">
        <v>256</v>
      </c>
      <c r="AQ15" s="639"/>
      <c r="AR15" s="639"/>
      <c r="AS15" s="639"/>
      <c r="AT15" s="639"/>
      <c r="AU15" s="639"/>
      <c r="AV15" s="639"/>
      <c r="AW15" s="639"/>
      <c r="AX15" s="639"/>
      <c r="AY15" s="639"/>
      <c r="AZ15" s="639"/>
      <c r="BA15" s="639"/>
      <c r="BB15" s="639"/>
      <c r="BC15" s="639"/>
      <c r="BD15" s="639"/>
      <c r="BE15" s="639"/>
      <c r="BF15" s="640"/>
      <c r="BG15" s="641">
        <v>84542</v>
      </c>
      <c r="BH15" s="644"/>
      <c r="BI15" s="644"/>
      <c r="BJ15" s="644"/>
      <c r="BK15" s="644"/>
      <c r="BL15" s="644"/>
      <c r="BM15" s="644"/>
      <c r="BN15" s="645"/>
      <c r="BO15" s="703">
        <v>9.8000000000000007</v>
      </c>
      <c r="BP15" s="703"/>
      <c r="BQ15" s="703"/>
      <c r="BR15" s="703"/>
      <c r="BS15" s="649" t="s">
        <v>121</v>
      </c>
      <c r="BT15" s="644"/>
      <c r="BU15" s="644"/>
      <c r="BV15" s="644"/>
      <c r="BW15" s="644"/>
      <c r="BX15" s="644"/>
      <c r="BY15" s="644"/>
      <c r="BZ15" s="644"/>
      <c r="CA15" s="644"/>
      <c r="CB15" s="684"/>
      <c r="CD15" s="685" t="s">
        <v>257</v>
      </c>
      <c r="CE15" s="682"/>
      <c r="CF15" s="682"/>
      <c r="CG15" s="682"/>
      <c r="CH15" s="682"/>
      <c r="CI15" s="682"/>
      <c r="CJ15" s="682"/>
      <c r="CK15" s="682"/>
      <c r="CL15" s="682"/>
      <c r="CM15" s="682"/>
      <c r="CN15" s="682"/>
      <c r="CO15" s="682"/>
      <c r="CP15" s="682"/>
      <c r="CQ15" s="683"/>
      <c r="CR15" s="641">
        <v>602634</v>
      </c>
      <c r="CS15" s="644"/>
      <c r="CT15" s="644"/>
      <c r="CU15" s="644"/>
      <c r="CV15" s="644"/>
      <c r="CW15" s="644"/>
      <c r="CX15" s="644"/>
      <c r="CY15" s="645"/>
      <c r="CZ15" s="703">
        <v>10.4</v>
      </c>
      <c r="DA15" s="703"/>
      <c r="DB15" s="703"/>
      <c r="DC15" s="703"/>
      <c r="DD15" s="649">
        <v>30162</v>
      </c>
      <c r="DE15" s="644"/>
      <c r="DF15" s="644"/>
      <c r="DG15" s="644"/>
      <c r="DH15" s="644"/>
      <c r="DI15" s="644"/>
      <c r="DJ15" s="644"/>
      <c r="DK15" s="644"/>
      <c r="DL15" s="644"/>
      <c r="DM15" s="644"/>
      <c r="DN15" s="644"/>
      <c r="DO15" s="644"/>
      <c r="DP15" s="645"/>
      <c r="DQ15" s="649">
        <v>448821</v>
      </c>
      <c r="DR15" s="644"/>
      <c r="DS15" s="644"/>
      <c r="DT15" s="644"/>
      <c r="DU15" s="644"/>
      <c r="DV15" s="644"/>
      <c r="DW15" s="644"/>
      <c r="DX15" s="644"/>
      <c r="DY15" s="644"/>
      <c r="DZ15" s="644"/>
      <c r="EA15" s="644"/>
      <c r="EB15" s="644"/>
      <c r="EC15" s="684"/>
    </row>
    <row r="16" spans="2:143" ht="11.25" customHeight="1" x14ac:dyDescent="0.15">
      <c r="B16" s="638" t="s">
        <v>258</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121</v>
      </c>
      <c r="AA16" s="703"/>
      <c r="AB16" s="703"/>
      <c r="AC16" s="703"/>
      <c r="AD16" s="704" t="s">
        <v>232</v>
      </c>
      <c r="AE16" s="704"/>
      <c r="AF16" s="704"/>
      <c r="AG16" s="704"/>
      <c r="AH16" s="704"/>
      <c r="AI16" s="704"/>
      <c r="AJ16" s="704"/>
      <c r="AK16" s="704"/>
      <c r="AL16" s="646" t="s">
        <v>232</v>
      </c>
      <c r="AM16" s="647"/>
      <c r="AN16" s="647"/>
      <c r="AO16" s="705"/>
      <c r="AP16" s="638" t="s">
        <v>259</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232</v>
      </c>
      <c r="BP16" s="703"/>
      <c r="BQ16" s="703"/>
      <c r="BR16" s="703"/>
      <c r="BS16" s="649" t="s">
        <v>121</v>
      </c>
      <c r="BT16" s="644"/>
      <c r="BU16" s="644"/>
      <c r="BV16" s="644"/>
      <c r="BW16" s="644"/>
      <c r="BX16" s="644"/>
      <c r="BY16" s="644"/>
      <c r="BZ16" s="644"/>
      <c r="CA16" s="644"/>
      <c r="CB16" s="684"/>
      <c r="CD16" s="685" t="s">
        <v>260</v>
      </c>
      <c r="CE16" s="682"/>
      <c r="CF16" s="682"/>
      <c r="CG16" s="682"/>
      <c r="CH16" s="682"/>
      <c r="CI16" s="682"/>
      <c r="CJ16" s="682"/>
      <c r="CK16" s="682"/>
      <c r="CL16" s="682"/>
      <c r="CM16" s="682"/>
      <c r="CN16" s="682"/>
      <c r="CO16" s="682"/>
      <c r="CP16" s="682"/>
      <c r="CQ16" s="683"/>
      <c r="CR16" s="641">
        <v>50467</v>
      </c>
      <c r="CS16" s="644"/>
      <c r="CT16" s="644"/>
      <c r="CU16" s="644"/>
      <c r="CV16" s="644"/>
      <c r="CW16" s="644"/>
      <c r="CX16" s="644"/>
      <c r="CY16" s="645"/>
      <c r="CZ16" s="703">
        <v>0.9</v>
      </c>
      <c r="DA16" s="703"/>
      <c r="DB16" s="703"/>
      <c r="DC16" s="703"/>
      <c r="DD16" s="649" t="s">
        <v>232</v>
      </c>
      <c r="DE16" s="644"/>
      <c r="DF16" s="644"/>
      <c r="DG16" s="644"/>
      <c r="DH16" s="644"/>
      <c r="DI16" s="644"/>
      <c r="DJ16" s="644"/>
      <c r="DK16" s="644"/>
      <c r="DL16" s="644"/>
      <c r="DM16" s="644"/>
      <c r="DN16" s="644"/>
      <c r="DO16" s="644"/>
      <c r="DP16" s="645"/>
      <c r="DQ16" s="649">
        <v>50418</v>
      </c>
      <c r="DR16" s="644"/>
      <c r="DS16" s="644"/>
      <c r="DT16" s="644"/>
      <c r="DU16" s="644"/>
      <c r="DV16" s="644"/>
      <c r="DW16" s="644"/>
      <c r="DX16" s="644"/>
      <c r="DY16" s="644"/>
      <c r="DZ16" s="644"/>
      <c r="EA16" s="644"/>
      <c r="EB16" s="644"/>
      <c r="EC16" s="684"/>
    </row>
    <row r="17" spans="2:133" ht="11.25" customHeight="1" x14ac:dyDescent="0.15">
      <c r="B17" s="638" t="s">
        <v>261</v>
      </c>
      <c r="C17" s="639"/>
      <c r="D17" s="639"/>
      <c r="E17" s="639"/>
      <c r="F17" s="639"/>
      <c r="G17" s="639"/>
      <c r="H17" s="639"/>
      <c r="I17" s="639"/>
      <c r="J17" s="639"/>
      <c r="K17" s="639"/>
      <c r="L17" s="639"/>
      <c r="M17" s="639"/>
      <c r="N17" s="639"/>
      <c r="O17" s="639"/>
      <c r="P17" s="639"/>
      <c r="Q17" s="640"/>
      <c r="R17" s="641">
        <v>1957</v>
      </c>
      <c r="S17" s="644"/>
      <c r="T17" s="644"/>
      <c r="U17" s="644"/>
      <c r="V17" s="644"/>
      <c r="W17" s="644"/>
      <c r="X17" s="644"/>
      <c r="Y17" s="645"/>
      <c r="Z17" s="703">
        <v>0</v>
      </c>
      <c r="AA17" s="703"/>
      <c r="AB17" s="703"/>
      <c r="AC17" s="703"/>
      <c r="AD17" s="704">
        <v>1957</v>
      </c>
      <c r="AE17" s="704"/>
      <c r="AF17" s="704"/>
      <c r="AG17" s="704"/>
      <c r="AH17" s="704"/>
      <c r="AI17" s="704"/>
      <c r="AJ17" s="704"/>
      <c r="AK17" s="704"/>
      <c r="AL17" s="646">
        <v>0.1</v>
      </c>
      <c r="AM17" s="647"/>
      <c r="AN17" s="647"/>
      <c r="AO17" s="705"/>
      <c r="AP17" s="638" t="s">
        <v>262</v>
      </c>
      <c r="AQ17" s="639"/>
      <c r="AR17" s="639"/>
      <c r="AS17" s="639"/>
      <c r="AT17" s="639"/>
      <c r="AU17" s="639"/>
      <c r="AV17" s="639"/>
      <c r="AW17" s="639"/>
      <c r="AX17" s="639"/>
      <c r="AY17" s="639"/>
      <c r="AZ17" s="639"/>
      <c r="BA17" s="639"/>
      <c r="BB17" s="639"/>
      <c r="BC17" s="639"/>
      <c r="BD17" s="639"/>
      <c r="BE17" s="639"/>
      <c r="BF17" s="640"/>
      <c r="BG17" s="641" t="s">
        <v>147</v>
      </c>
      <c r="BH17" s="644"/>
      <c r="BI17" s="644"/>
      <c r="BJ17" s="644"/>
      <c r="BK17" s="644"/>
      <c r="BL17" s="644"/>
      <c r="BM17" s="644"/>
      <c r="BN17" s="645"/>
      <c r="BO17" s="703" t="s">
        <v>232</v>
      </c>
      <c r="BP17" s="703"/>
      <c r="BQ17" s="703"/>
      <c r="BR17" s="703"/>
      <c r="BS17" s="649" t="s">
        <v>121</v>
      </c>
      <c r="BT17" s="644"/>
      <c r="BU17" s="644"/>
      <c r="BV17" s="644"/>
      <c r="BW17" s="644"/>
      <c r="BX17" s="644"/>
      <c r="BY17" s="644"/>
      <c r="BZ17" s="644"/>
      <c r="CA17" s="644"/>
      <c r="CB17" s="684"/>
      <c r="CD17" s="685" t="s">
        <v>263</v>
      </c>
      <c r="CE17" s="682"/>
      <c r="CF17" s="682"/>
      <c r="CG17" s="682"/>
      <c r="CH17" s="682"/>
      <c r="CI17" s="682"/>
      <c r="CJ17" s="682"/>
      <c r="CK17" s="682"/>
      <c r="CL17" s="682"/>
      <c r="CM17" s="682"/>
      <c r="CN17" s="682"/>
      <c r="CO17" s="682"/>
      <c r="CP17" s="682"/>
      <c r="CQ17" s="683"/>
      <c r="CR17" s="641">
        <v>654207</v>
      </c>
      <c r="CS17" s="644"/>
      <c r="CT17" s="644"/>
      <c r="CU17" s="644"/>
      <c r="CV17" s="644"/>
      <c r="CW17" s="644"/>
      <c r="CX17" s="644"/>
      <c r="CY17" s="645"/>
      <c r="CZ17" s="703">
        <v>11.3</v>
      </c>
      <c r="DA17" s="703"/>
      <c r="DB17" s="703"/>
      <c r="DC17" s="703"/>
      <c r="DD17" s="649" t="s">
        <v>121</v>
      </c>
      <c r="DE17" s="644"/>
      <c r="DF17" s="644"/>
      <c r="DG17" s="644"/>
      <c r="DH17" s="644"/>
      <c r="DI17" s="644"/>
      <c r="DJ17" s="644"/>
      <c r="DK17" s="644"/>
      <c r="DL17" s="644"/>
      <c r="DM17" s="644"/>
      <c r="DN17" s="644"/>
      <c r="DO17" s="644"/>
      <c r="DP17" s="645"/>
      <c r="DQ17" s="649">
        <v>654207</v>
      </c>
      <c r="DR17" s="644"/>
      <c r="DS17" s="644"/>
      <c r="DT17" s="644"/>
      <c r="DU17" s="644"/>
      <c r="DV17" s="644"/>
      <c r="DW17" s="644"/>
      <c r="DX17" s="644"/>
      <c r="DY17" s="644"/>
      <c r="DZ17" s="644"/>
      <c r="EA17" s="644"/>
      <c r="EB17" s="644"/>
      <c r="EC17" s="684"/>
    </row>
    <row r="18" spans="2:133" ht="11.25" customHeight="1" x14ac:dyDescent="0.15">
      <c r="B18" s="638" t="s">
        <v>264</v>
      </c>
      <c r="C18" s="639"/>
      <c r="D18" s="639"/>
      <c r="E18" s="639"/>
      <c r="F18" s="639"/>
      <c r="G18" s="639"/>
      <c r="H18" s="639"/>
      <c r="I18" s="639"/>
      <c r="J18" s="639"/>
      <c r="K18" s="639"/>
      <c r="L18" s="639"/>
      <c r="M18" s="639"/>
      <c r="N18" s="639"/>
      <c r="O18" s="639"/>
      <c r="P18" s="639"/>
      <c r="Q18" s="640"/>
      <c r="R18" s="641">
        <v>2945418</v>
      </c>
      <c r="S18" s="644"/>
      <c r="T18" s="644"/>
      <c r="U18" s="644"/>
      <c r="V18" s="644"/>
      <c r="W18" s="644"/>
      <c r="X18" s="644"/>
      <c r="Y18" s="645"/>
      <c r="Z18" s="703">
        <v>49.2</v>
      </c>
      <c r="AA18" s="703"/>
      <c r="AB18" s="703"/>
      <c r="AC18" s="703"/>
      <c r="AD18" s="704">
        <v>2595204</v>
      </c>
      <c r="AE18" s="704"/>
      <c r="AF18" s="704"/>
      <c r="AG18" s="704"/>
      <c r="AH18" s="704"/>
      <c r="AI18" s="704"/>
      <c r="AJ18" s="704"/>
      <c r="AK18" s="704"/>
      <c r="AL18" s="646">
        <v>69.3</v>
      </c>
      <c r="AM18" s="647"/>
      <c r="AN18" s="647"/>
      <c r="AO18" s="705"/>
      <c r="AP18" s="638" t="s">
        <v>265</v>
      </c>
      <c r="AQ18" s="639"/>
      <c r="AR18" s="639"/>
      <c r="AS18" s="639"/>
      <c r="AT18" s="639"/>
      <c r="AU18" s="639"/>
      <c r="AV18" s="639"/>
      <c r="AW18" s="639"/>
      <c r="AX18" s="639"/>
      <c r="AY18" s="639"/>
      <c r="AZ18" s="639"/>
      <c r="BA18" s="639"/>
      <c r="BB18" s="639"/>
      <c r="BC18" s="639"/>
      <c r="BD18" s="639"/>
      <c r="BE18" s="639"/>
      <c r="BF18" s="640"/>
      <c r="BG18" s="641" t="s">
        <v>121</v>
      </c>
      <c r="BH18" s="644"/>
      <c r="BI18" s="644"/>
      <c r="BJ18" s="644"/>
      <c r="BK18" s="644"/>
      <c r="BL18" s="644"/>
      <c r="BM18" s="644"/>
      <c r="BN18" s="645"/>
      <c r="BO18" s="703" t="s">
        <v>121</v>
      </c>
      <c r="BP18" s="703"/>
      <c r="BQ18" s="703"/>
      <c r="BR18" s="703"/>
      <c r="BS18" s="649" t="s">
        <v>232</v>
      </c>
      <c r="BT18" s="644"/>
      <c r="BU18" s="644"/>
      <c r="BV18" s="644"/>
      <c r="BW18" s="644"/>
      <c r="BX18" s="644"/>
      <c r="BY18" s="644"/>
      <c r="BZ18" s="644"/>
      <c r="CA18" s="644"/>
      <c r="CB18" s="684"/>
      <c r="CD18" s="685" t="s">
        <v>266</v>
      </c>
      <c r="CE18" s="682"/>
      <c r="CF18" s="682"/>
      <c r="CG18" s="682"/>
      <c r="CH18" s="682"/>
      <c r="CI18" s="682"/>
      <c r="CJ18" s="682"/>
      <c r="CK18" s="682"/>
      <c r="CL18" s="682"/>
      <c r="CM18" s="682"/>
      <c r="CN18" s="682"/>
      <c r="CO18" s="682"/>
      <c r="CP18" s="682"/>
      <c r="CQ18" s="683"/>
      <c r="CR18" s="641" t="s">
        <v>232</v>
      </c>
      <c r="CS18" s="644"/>
      <c r="CT18" s="644"/>
      <c r="CU18" s="644"/>
      <c r="CV18" s="644"/>
      <c r="CW18" s="644"/>
      <c r="CX18" s="644"/>
      <c r="CY18" s="645"/>
      <c r="CZ18" s="703" t="s">
        <v>121</v>
      </c>
      <c r="DA18" s="703"/>
      <c r="DB18" s="703"/>
      <c r="DC18" s="703"/>
      <c r="DD18" s="649" t="s">
        <v>121</v>
      </c>
      <c r="DE18" s="644"/>
      <c r="DF18" s="644"/>
      <c r="DG18" s="644"/>
      <c r="DH18" s="644"/>
      <c r="DI18" s="644"/>
      <c r="DJ18" s="644"/>
      <c r="DK18" s="644"/>
      <c r="DL18" s="644"/>
      <c r="DM18" s="644"/>
      <c r="DN18" s="644"/>
      <c r="DO18" s="644"/>
      <c r="DP18" s="645"/>
      <c r="DQ18" s="649" t="s">
        <v>121</v>
      </c>
      <c r="DR18" s="644"/>
      <c r="DS18" s="644"/>
      <c r="DT18" s="644"/>
      <c r="DU18" s="644"/>
      <c r="DV18" s="644"/>
      <c r="DW18" s="644"/>
      <c r="DX18" s="644"/>
      <c r="DY18" s="644"/>
      <c r="DZ18" s="644"/>
      <c r="EA18" s="644"/>
      <c r="EB18" s="644"/>
      <c r="EC18" s="684"/>
    </row>
    <row r="19" spans="2:133" ht="11.25" customHeight="1" x14ac:dyDescent="0.15">
      <c r="B19" s="638" t="s">
        <v>267</v>
      </c>
      <c r="C19" s="639"/>
      <c r="D19" s="639"/>
      <c r="E19" s="639"/>
      <c r="F19" s="639"/>
      <c r="G19" s="639"/>
      <c r="H19" s="639"/>
      <c r="I19" s="639"/>
      <c r="J19" s="639"/>
      <c r="K19" s="639"/>
      <c r="L19" s="639"/>
      <c r="M19" s="639"/>
      <c r="N19" s="639"/>
      <c r="O19" s="639"/>
      <c r="P19" s="639"/>
      <c r="Q19" s="640"/>
      <c r="R19" s="641">
        <v>2595204</v>
      </c>
      <c r="S19" s="644"/>
      <c r="T19" s="644"/>
      <c r="U19" s="644"/>
      <c r="V19" s="644"/>
      <c r="W19" s="644"/>
      <c r="X19" s="644"/>
      <c r="Y19" s="645"/>
      <c r="Z19" s="703">
        <v>43.4</v>
      </c>
      <c r="AA19" s="703"/>
      <c r="AB19" s="703"/>
      <c r="AC19" s="703"/>
      <c r="AD19" s="704">
        <v>2595204</v>
      </c>
      <c r="AE19" s="704"/>
      <c r="AF19" s="704"/>
      <c r="AG19" s="704"/>
      <c r="AH19" s="704"/>
      <c r="AI19" s="704"/>
      <c r="AJ19" s="704"/>
      <c r="AK19" s="704"/>
      <c r="AL19" s="646">
        <v>69.3</v>
      </c>
      <c r="AM19" s="647"/>
      <c r="AN19" s="647"/>
      <c r="AO19" s="705"/>
      <c r="AP19" s="638" t="s">
        <v>268</v>
      </c>
      <c r="AQ19" s="639"/>
      <c r="AR19" s="639"/>
      <c r="AS19" s="639"/>
      <c r="AT19" s="639"/>
      <c r="AU19" s="639"/>
      <c r="AV19" s="639"/>
      <c r="AW19" s="639"/>
      <c r="AX19" s="639"/>
      <c r="AY19" s="639"/>
      <c r="AZ19" s="639"/>
      <c r="BA19" s="639"/>
      <c r="BB19" s="639"/>
      <c r="BC19" s="639"/>
      <c r="BD19" s="639"/>
      <c r="BE19" s="639"/>
      <c r="BF19" s="640"/>
      <c r="BG19" s="641" t="s">
        <v>121</v>
      </c>
      <c r="BH19" s="644"/>
      <c r="BI19" s="644"/>
      <c r="BJ19" s="644"/>
      <c r="BK19" s="644"/>
      <c r="BL19" s="644"/>
      <c r="BM19" s="644"/>
      <c r="BN19" s="645"/>
      <c r="BO19" s="703" t="s">
        <v>121</v>
      </c>
      <c r="BP19" s="703"/>
      <c r="BQ19" s="703"/>
      <c r="BR19" s="703"/>
      <c r="BS19" s="649" t="s">
        <v>121</v>
      </c>
      <c r="BT19" s="644"/>
      <c r="BU19" s="644"/>
      <c r="BV19" s="644"/>
      <c r="BW19" s="644"/>
      <c r="BX19" s="644"/>
      <c r="BY19" s="644"/>
      <c r="BZ19" s="644"/>
      <c r="CA19" s="644"/>
      <c r="CB19" s="684"/>
      <c r="CD19" s="685" t="s">
        <v>269</v>
      </c>
      <c r="CE19" s="682"/>
      <c r="CF19" s="682"/>
      <c r="CG19" s="682"/>
      <c r="CH19" s="682"/>
      <c r="CI19" s="682"/>
      <c r="CJ19" s="682"/>
      <c r="CK19" s="682"/>
      <c r="CL19" s="682"/>
      <c r="CM19" s="682"/>
      <c r="CN19" s="682"/>
      <c r="CO19" s="682"/>
      <c r="CP19" s="682"/>
      <c r="CQ19" s="683"/>
      <c r="CR19" s="641" t="s">
        <v>147</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147</v>
      </c>
      <c r="DR19" s="644"/>
      <c r="DS19" s="644"/>
      <c r="DT19" s="644"/>
      <c r="DU19" s="644"/>
      <c r="DV19" s="644"/>
      <c r="DW19" s="644"/>
      <c r="DX19" s="644"/>
      <c r="DY19" s="644"/>
      <c r="DZ19" s="644"/>
      <c r="EA19" s="644"/>
      <c r="EB19" s="644"/>
      <c r="EC19" s="684"/>
    </row>
    <row r="20" spans="2:133" ht="11.25" customHeight="1" x14ac:dyDescent="0.15">
      <c r="B20" s="638" t="s">
        <v>270</v>
      </c>
      <c r="C20" s="639"/>
      <c r="D20" s="639"/>
      <c r="E20" s="639"/>
      <c r="F20" s="639"/>
      <c r="G20" s="639"/>
      <c r="H20" s="639"/>
      <c r="I20" s="639"/>
      <c r="J20" s="639"/>
      <c r="K20" s="639"/>
      <c r="L20" s="639"/>
      <c r="M20" s="639"/>
      <c r="N20" s="639"/>
      <c r="O20" s="639"/>
      <c r="P20" s="639"/>
      <c r="Q20" s="640"/>
      <c r="R20" s="641">
        <v>350214</v>
      </c>
      <c r="S20" s="644"/>
      <c r="T20" s="644"/>
      <c r="U20" s="644"/>
      <c r="V20" s="644"/>
      <c r="W20" s="644"/>
      <c r="X20" s="644"/>
      <c r="Y20" s="645"/>
      <c r="Z20" s="703">
        <v>5.9</v>
      </c>
      <c r="AA20" s="703"/>
      <c r="AB20" s="703"/>
      <c r="AC20" s="703"/>
      <c r="AD20" s="704" t="s">
        <v>121</v>
      </c>
      <c r="AE20" s="704"/>
      <c r="AF20" s="704"/>
      <c r="AG20" s="704"/>
      <c r="AH20" s="704"/>
      <c r="AI20" s="704"/>
      <c r="AJ20" s="704"/>
      <c r="AK20" s="704"/>
      <c r="AL20" s="646" t="s">
        <v>121</v>
      </c>
      <c r="AM20" s="647"/>
      <c r="AN20" s="647"/>
      <c r="AO20" s="705"/>
      <c r="AP20" s="638" t="s">
        <v>271</v>
      </c>
      <c r="AQ20" s="639"/>
      <c r="AR20" s="639"/>
      <c r="AS20" s="639"/>
      <c r="AT20" s="639"/>
      <c r="AU20" s="639"/>
      <c r="AV20" s="639"/>
      <c r="AW20" s="639"/>
      <c r="AX20" s="639"/>
      <c r="AY20" s="639"/>
      <c r="AZ20" s="639"/>
      <c r="BA20" s="639"/>
      <c r="BB20" s="639"/>
      <c r="BC20" s="639"/>
      <c r="BD20" s="639"/>
      <c r="BE20" s="639"/>
      <c r="BF20" s="640"/>
      <c r="BG20" s="641" t="s">
        <v>121</v>
      </c>
      <c r="BH20" s="644"/>
      <c r="BI20" s="644"/>
      <c r="BJ20" s="644"/>
      <c r="BK20" s="644"/>
      <c r="BL20" s="644"/>
      <c r="BM20" s="644"/>
      <c r="BN20" s="645"/>
      <c r="BO20" s="703" t="s">
        <v>121</v>
      </c>
      <c r="BP20" s="703"/>
      <c r="BQ20" s="703"/>
      <c r="BR20" s="703"/>
      <c r="BS20" s="649" t="s">
        <v>121</v>
      </c>
      <c r="BT20" s="644"/>
      <c r="BU20" s="644"/>
      <c r="BV20" s="644"/>
      <c r="BW20" s="644"/>
      <c r="BX20" s="644"/>
      <c r="BY20" s="644"/>
      <c r="BZ20" s="644"/>
      <c r="CA20" s="644"/>
      <c r="CB20" s="684"/>
      <c r="CD20" s="685" t="s">
        <v>272</v>
      </c>
      <c r="CE20" s="682"/>
      <c r="CF20" s="682"/>
      <c r="CG20" s="682"/>
      <c r="CH20" s="682"/>
      <c r="CI20" s="682"/>
      <c r="CJ20" s="682"/>
      <c r="CK20" s="682"/>
      <c r="CL20" s="682"/>
      <c r="CM20" s="682"/>
      <c r="CN20" s="682"/>
      <c r="CO20" s="682"/>
      <c r="CP20" s="682"/>
      <c r="CQ20" s="683"/>
      <c r="CR20" s="641">
        <v>5769202</v>
      </c>
      <c r="CS20" s="644"/>
      <c r="CT20" s="644"/>
      <c r="CU20" s="644"/>
      <c r="CV20" s="644"/>
      <c r="CW20" s="644"/>
      <c r="CX20" s="644"/>
      <c r="CY20" s="645"/>
      <c r="CZ20" s="703">
        <v>100</v>
      </c>
      <c r="DA20" s="703"/>
      <c r="DB20" s="703"/>
      <c r="DC20" s="703"/>
      <c r="DD20" s="649">
        <v>370672</v>
      </c>
      <c r="DE20" s="644"/>
      <c r="DF20" s="644"/>
      <c r="DG20" s="644"/>
      <c r="DH20" s="644"/>
      <c r="DI20" s="644"/>
      <c r="DJ20" s="644"/>
      <c r="DK20" s="644"/>
      <c r="DL20" s="644"/>
      <c r="DM20" s="644"/>
      <c r="DN20" s="644"/>
      <c r="DO20" s="644"/>
      <c r="DP20" s="645"/>
      <c r="DQ20" s="649">
        <v>4336485</v>
      </c>
      <c r="DR20" s="644"/>
      <c r="DS20" s="644"/>
      <c r="DT20" s="644"/>
      <c r="DU20" s="644"/>
      <c r="DV20" s="644"/>
      <c r="DW20" s="644"/>
      <c r="DX20" s="644"/>
      <c r="DY20" s="644"/>
      <c r="DZ20" s="644"/>
      <c r="EA20" s="644"/>
      <c r="EB20" s="644"/>
      <c r="EC20" s="684"/>
    </row>
    <row r="21" spans="2:133" ht="11.25" customHeight="1" x14ac:dyDescent="0.15">
      <c r="B21" s="638" t="s">
        <v>273</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121</v>
      </c>
      <c r="AE21" s="704"/>
      <c r="AF21" s="704"/>
      <c r="AG21" s="704"/>
      <c r="AH21" s="704"/>
      <c r="AI21" s="704"/>
      <c r="AJ21" s="704"/>
      <c r="AK21" s="704"/>
      <c r="AL21" s="646" t="s">
        <v>121</v>
      </c>
      <c r="AM21" s="647"/>
      <c r="AN21" s="647"/>
      <c r="AO21" s="705"/>
      <c r="AP21" s="749" t="s">
        <v>274</v>
      </c>
      <c r="AQ21" s="756"/>
      <c r="AR21" s="756"/>
      <c r="AS21" s="756"/>
      <c r="AT21" s="756"/>
      <c r="AU21" s="756"/>
      <c r="AV21" s="756"/>
      <c r="AW21" s="756"/>
      <c r="AX21" s="756"/>
      <c r="AY21" s="756"/>
      <c r="AZ21" s="756"/>
      <c r="BA21" s="756"/>
      <c r="BB21" s="756"/>
      <c r="BC21" s="756"/>
      <c r="BD21" s="756"/>
      <c r="BE21" s="756"/>
      <c r="BF21" s="751"/>
      <c r="BG21" s="641" t="s">
        <v>121</v>
      </c>
      <c r="BH21" s="644"/>
      <c r="BI21" s="644"/>
      <c r="BJ21" s="644"/>
      <c r="BK21" s="644"/>
      <c r="BL21" s="644"/>
      <c r="BM21" s="644"/>
      <c r="BN21" s="645"/>
      <c r="BO21" s="703" t="s">
        <v>121</v>
      </c>
      <c r="BP21" s="703"/>
      <c r="BQ21" s="703"/>
      <c r="BR21" s="703"/>
      <c r="BS21" s="649" t="s">
        <v>121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275</v>
      </c>
      <c r="C22" s="639"/>
      <c r="D22" s="639"/>
      <c r="E22" s="639"/>
      <c r="F22" s="639"/>
      <c r="G22" s="639"/>
      <c r="H22" s="639"/>
      <c r="I22" s="639"/>
      <c r="J22" s="639"/>
      <c r="K22" s="639"/>
      <c r="L22" s="639"/>
      <c r="M22" s="639"/>
      <c r="N22" s="639"/>
      <c r="O22" s="639"/>
      <c r="P22" s="639"/>
      <c r="Q22" s="640"/>
      <c r="R22" s="641">
        <v>4082450</v>
      </c>
      <c r="S22" s="644"/>
      <c r="T22" s="644"/>
      <c r="U22" s="644"/>
      <c r="V22" s="644"/>
      <c r="W22" s="644"/>
      <c r="X22" s="644"/>
      <c r="Y22" s="645"/>
      <c r="Z22" s="703">
        <v>68.2</v>
      </c>
      <c r="AA22" s="703"/>
      <c r="AB22" s="703"/>
      <c r="AC22" s="703"/>
      <c r="AD22" s="704">
        <v>3732236</v>
      </c>
      <c r="AE22" s="704"/>
      <c r="AF22" s="704"/>
      <c r="AG22" s="704"/>
      <c r="AH22" s="704"/>
      <c r="AI22" s="704"/>
      <c r="AJ22" s="704"/>
      <c r="AK22" s="704"/>
      <c r="AL22" s="646">
        <v>99.6</v>
      </c>
      <c r="AM22" s="647"/>
      <c r="AN22" s="647"/>
      <c r="AO22" s="705"/>
      <c r="AP22" s="749" t="s">
        <v>276</v>
      </c>
      <c r="AQ22" s="756"/>
      <c r="AR22" s="756"/>
      <c r="AS22" s="756"/>
      <c r="AT22" s="756"/>
      <c r="AU22" s="756"/>
      <c r="AV22" s="756"/>
      <c r="AW22" s="756"/>
      <c r="AX22" s="756"/>
      <c r="AY22" s="756"/>
      <c r="AZ22" s="756"/>
      <c r="BA22" s="756"/>
      <c r="BB22" s="756"/>
      <c r="BC22" s="756"/>
      <c r="BD22" s="756"/>
      <c r="BE22" s="756"/>
      <c r="BF22" s="751"/>
      <c r="BG22" s="641" t="s">
        <v>147</v>
      </c>
      <c r="BH22" s="644"/>
      <c r="BI22" s="644"/>
      <c r="BJ22" s="644"/>
      <c r="BK22" s="644"/>
      <c r="BL22" s="644"/>
      <c r="BM22" s="644"/>
      <c r="BN22" s="645"/>
      <c r="BO22" s="703" t="s">
        <v>147</v>
      </c>
      <c r="BP22" s="703"/>
      <c r="BQ22" s="703"/>
      <c r="BR22" s="703"/>
      <c r="BS22" s="649" t="s">
        <v>121</v>
      </c>
      <c r="BT22" s="644"/>
      <c r="BU22" s="644"/>
      <c r="BV22" s="644"/>
      <c r="BW22" s="644"/>
      <c r="BX22" s="644"/>
      <c r="BY22" s="644"/>
      <c r="BZ22" s="644"/>
      <c r="CA22" s="644"/>
      <c r="CB22" s="684"/>
      <c r="CD22" s="758" t="s">
        <v>277</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278</v>
      </c>
      <c r="C23" s="639"/>
      <c r="D23" s="639"/>
      <c r="E23" s="639"/>
      <c r="F23" s="639"/>
      <c r="G23" s="639"/>
      <c r="H23" s="639"/>
      <c r="I23" s="639"/>
      <c r="J23" s="639"/>
      <c r="K23" s="639"/>
      <c r="L23" s="639"/>
      <c r="M23" s="639"/>
      <c r="N23" s="639"/>
      <c r="O23" s="639"/>
      <c r="P23" s="639"/>
      <c r="Q23" s="640"/>
      <c r="R23" s="641">
        <v>1114</v>
      </c>
      <c r="S23" s="644"/>
      <c r="T23" s="644"/>
      <c r="U23" s="644"/>
      <c r="V23" s="644"/>
      <c r="W23" s="644"/>
      <c r="X23" s="644"/>
      <c r="Y23" s="645"/>
      <c r="Z23" s="703">
        <v>0</v>
      </c>
      <c r="AA23" s="703"/>
      <c r="AB23" s="703"/>
      <c r="AC23" s="703"/>
      <c r="AD23" s="704">
        <v>1114</v>
      </c>
      <c r="AE23" s="704"/>
      <c r="AF23" s="704"/>
      <c r="AG23" s="704"/>
      <c r="AH23" s="704"/>
      <c r="AI23" s="704"/>
      <c r="AJ23" s="704"/>
      <c r="AK23" s="704"/>
      <c r="AL23" s="646">
        <v>0</v>
      </c>
      <c r="AM23" s="647"/>
      <c r="AN23" s="647"/>
      <c r="AO23" s="705"/>
      <c r="AP23" s="749" t="s">
        <v>279</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121</v>
      </c>
      <c r="BP23" s="703"/>
      <c r="BQ23" s="703"/>
      <c r="BR23" s="703"/>
      <c r="BS23" s="649" t="s">
        <v>121</v>
      </c>
      <c r="BT23" s="644"/>
      <c r="BU23" s="644"/>
      <c r="BV23" s="644"/>
      <c r="BW23" s="644"/>
      <c r="BX23" s="644"/>
      <c r="BY23" s="644"/>
      <c r="BZ23" s="644"/>
      <c r="CA23" s="644"/>
      <c r="CB23" s="684"/>
      <c r="CD23" s="758" t="s">
        <v>218</v>
      </c>
      <c r="CE23" s="759"/>
      <c r="CF23" s="759"/>
      <c r="CG23" s="759"/>
      <c r="CH23" s="759"/>
      <c r="CI23" s="759"/>
      <c r="CJ23" s="759"/>
      <c r="CK23" s="759"/>
      <c r="CL23" s="759"/>
      <c r="CM23" s="759"/>
      <c r="CN23" s="759"/>
      <c r="CO23" s="759"/>
      <c r="CP23" s="759"/>
      <c r="CQ23" s="760"/>
      <c r="CR23" s="758" t="s">
        <v>280</v>
      </c>
      <c r="CS23" s="759"/>
      <c r="CT23" s="759"/>
      <c r="CU23" s="759"/>
      <c r="CV23" s="759"/>
      <c r="CW23" s="759"/>
      <c r="CX23" s="759"/>
      <c r="CY23" s="760"/>
      <c r="CZ23" s="758" t="s">
        <v>281</v>
      </c>
      <c r="DA23" s="759"/>
      <c r="DB23" s="759"/>
      <c r="DC23" s="760"/>
      <c r="DD23" s="758" t="s">
        <v>282</v>
      </c>
      <c r="DE23" s="759"/>
      <c r="DF23" s="759"/>
      <c r="DG23" s="759"/>
      <c r="DH23" s="759"/>
      <c r="DI23" s="759"/>
      <c r="DJ23" s="759"/>
      <c r="DK23" s="760"/>
      <c r="DL23" s="767" t="s">
        <v>283</v>
      </c>
      <c r="DM23" s="768"/>
      <c r="DN23" s="768"/>
      <c r="DO23" s="768"/>
      <c r="DP23" s="768"/>
      <c r="DQ23" s="768"/>
      <c r="DR23" s="768"/>
      <c r="DS23" s="768"/>
      <c r="DT23" s="768"/>
      <c r="DU23" s="768"/>
      <c r="DV23" s="769"/>
      <c r="DW23" s="758" t="s">
        <v>284</v>
      </c>
      <c r="DX23" s="759"/>
      <c r="DY23" s="759"/>
      <c r="DZ23" s="759"/>
      <c r="EA23" s="759"/>
      <c r="EB23" s="759"/>
      <c r="EC23" s="760"/>
    </row>
    <row r="24" spans="2:133" ht="11.25" customHeight="1" x14ac:dyDescent="0.15">
      <c r="B24" s="638" t="s">
        <v>285</v>
      </c>
      <c r="C24" s="639"/>
      <c r="D24" s="639"/>
      <c r="E24" s="639"/>
      <c r="F24" s="639"/>
      <c r="G24" s="639"/>
      <c r="H24" s="639"/>
      <c r="I24" s="639"/>
      <c r="J24" s="639"/>
      <c r="K24" s="639"/>
      <c r="L24" s="639"/>
      <c r="M24" s="639"/>
      <c r="N24" s="639"/>
      <c r="O24" s="639"/>
      <c r="P24" s="639"/>
      <c r="Q24" s="640"/>
      <c r="R24" s="641">
        <v>22839</v>
      </c>
      <c r="S24" s="644"/>
      <c r="T24" s="644"/>
      <c r="U24" s="644"/>
      <c r="V24" s="644"/>
      <c r="W24" s="644"/>
      <c r="X24" s="644"/>
      <c r="Y24" s="645"/>
      <c r="Z24" s="703">
        <v>0.4</v>
      </c>
      <c r="AA24" s="703"/>
      <c r="AB24" s="703"/>
      <c r="AC24" s="703"/>
      <c r="AD24" s="704">
        <v>2723</v>
      </c>
      <c r="AE24" s="704"/>
      <c r="AF24" s="704"/>
      <c r="AG24" s="704"/>
      <c r="AH24" s="704"/>
      <c r="AI24" s="704"/>
      <c r="AJ24" s="704"/>
      <c r="AK24" s="704"/>
      <c r="AL24" s="646">
        <v>0.1</v>
      </c>
      <c r="AM24" s="647"/>
      <c r="AN24" s="647"/>
      <c r="AO24" s="705"/>
      <c r="AP24" s="749" t="s">
        <v>286</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147</v>
      </c>
      <c r="BP24" s="703"/>
      <c r="BQ24" s="703"/>
      <c r="BR24" s="703"/>
      <c r="BS24" s="649" t="s">
        <v>121</v>
      </c>
      <c r="BT24" s="644"/>
      <c r="BU24" s="644"/>
      <c r="BV24" s="644"/>
      <c r="BW24" s="644"/>
      <c r="BX24" s="644"/>
      <c r="BY24" s="644"/>
      <c r="BZ24" s="644"/>
      <c r="CA24" s="644"/>
      <c r="CB24" s="684"/>
      <c r="CD24" s="712" t="s">
        <v>287</v>
      </c>
      <c r="CE24" s="713"/>
      <c r="CF24" s="713"/>
      <c r="CG24" s="713"/>
      <c r="CH24" s="713"/>
      <c r="CI24" s="713"/>
      <c r="CJ24" s="713"/>
      <c r="CK24" s="713"/>
      <c r="CL24" s="713"/>
      <c r="CM24" s="713"/>
      <c r="CN24" s="713"/>
      <c r="CO24" s="713"/>
      <c r="CP24" s="713"/>
      <c r="CQ24" s="714"/>
      <c r="CR24" s="706">
        <v>2241093</v>
      </c>
      <c r="CS24" s="707"/>
      <c r="CT24" s="707"/>
      <c r="CU24" s="707"/>
      <c r="CV24" s="707"/>
      <c r="CW24" s="707"/>
      <c r="CX24" s="707"/>
      <c r="CY24" s="753"/>
      <c r="CZ24" s="754">
        <v>38.799999999999997</v>
      </c>
      <c r="DA24" s="723"/>
      <c r="DB24" s="723"/>
      <c r="DC24" s="757"/>
      <c r="DD24" s="752">
        <v>1702941</v>
      </c>
      <c r="DE24" s="707"/>
      <c r="DF24" s="707"/>
      <c r="DG24" s="707"/>
      <c r="DH24" s="707"/>
      <c r="DI24" s="707"/>
      <c r="DJ24" s="707"/>
      <c r="DK24" s="753"/>
      <c r="DL24" s="752">
        <v>1672134</v>
      </c>
      <c r="DM24" s="707"/>
      <c r="DN24" s="707"/>
      <c r="DO24" s="707"/>
      <c r="DP24" s="707"/>
      <c r="DQ24" s="707"/>
      <c r="DR24" s="707"/>
      <c r="DS24" s="707"/>
      <c r="DT24" s="707"/>
      <c r="DU24" s="707"/>
      <c r="DV24" s="753"/>
      <c r="DW24" s="754">
        <v>42.8</v>
      </c>
      <c r="DX24" s="723"/>
      <c r="DY24" s="723"/>
      <c r="DZ24" s="723"/>
      <c r="EA24" s="723"/>
      <c r="EB24" s="723"/>
      <c r="EC24" s="755"/>
    </row>
    <row r="25" spans="2:133" ht="11.25" customHeight="1" x14ac:dyDescent="0.15">
      <c r="B25" s="638" t="s">
        <v>288</v>
      </c>
      <c r="C25" s="639"/>
      <c r="D25" s="639"/>
      <c r="E25" s="639"/>
      <c r="F25" s="639"/>
      <c r="G25" s="639"/>
      <c r="H25" s="639"/>
      <c r="I25" s="639"/>
      <c r="J25" s="639"/>
      <c r="K25" s="639"/>
      <c r="L25" s="639"/>
      <c r="M25" s="639"/>
      <c r="N25" s="639"/>
      <c r="O25" s="639"/>
      <c r="P25" s="639"/>
      <c r="Q25" s="640"/>
      <c r="R25" s="641">
        <v>32386</v>
      </c>
      <c r="S25" s="644"/>
      <c r="T25" s="644"/>
      <c r="U25" s="644"/>
      <c r="V25" s="644"/>
      <c r="W25" s="644"/>
      <c r="X25" s="644"/>
      <c r="Y25" s="645"/>
      <c r="Z25" s="703">
        <v>0.5</v>
      </c>
      <c r="AA25" s="703"/>
      <c r="AB25" s="703"/>
      <c r="AC25" s="703"/>
      <c r="AD25" s="704">
        <v>2044</v>
      </c>
      <c r="AE25" s="704"/>
      <c r="AF25" s="704"/>
      <c r="AG25" s="704"/>
      <c r="AH25" s="704"/>
      <c r="AI25" s="704"/>
      <c r="AJ25" s="704"/>
      <c r="AK25" s="704"/>
      <c r="AL25" s="646">
        <v>0.1</v>
      </c>
      <c r="AM25" s="647"/>
      <c r="AN25" s="647"/>
      <c r="AO25" s="705"/>
      <c r="AP25" s="749" t="s">
        <v>289</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121</v>
      </c>
      <c r="BP25" s="703"/>
      <c r="BQ25" s="703"/>
      <c r="BR25" s="703"/>
      <c r="BS25" s="649" t="s">
        <v>121</v>
      </c>
      <c r="BT25" s="644"/>
      <c r="BU25" s="644"/>
      <c r="BV25" s="644"/>
      <c r="BW25" s="644"/>
      <c r="BX25" s="644"/>
      <c r="BY25" s="644"/>
      <c r="BZ25" s="644"/>
      <c r="CA25" s="644"/>
      <c r="CB25" s="684"/>
      <c r="CD25" s="685" t="s">
        <v>290</v>
      </c>
      <c r="CE25" s="682"/>
      <c r="CF25" s="682"/>
      <c r="CG25" s="682"/>
      <c r="CH25" s="682"/>
      <c r="CI25" s="682"/>
      <c r="CJ25" s="682"/>
      <c r="CK25" s="682"/>
      <c r="CL25" s="682"/>
      <c r="CM25" s="682"/>
      <c r="CN25" s="682"/>
      <c r="CO25" s="682"/>
      <c r="CP25" s="682"/>
      <c r="CQ25" s="683"/>
      <c r="CR25" s="641">
        <v>848488</v>
      </c>
      <c r="CS25" s="642"/>
      <c r="CT25" s="642"/>
      <c r="CU25" s="642"/>
      <c r="CV25" s="642"/>
      <c r="CW25" s="642"/>
      <c r="CX25" s="642"/>
      <c r="CY25" s="643"/>
      <c r="CZ25" s="646">
        <v>14.7</v>
      </c>
      <c r="DA25" s="675"/>
      <c r="DB25" s="675"/>
      <c r="DC25" s="676"/>
      <c r="DD25" s="649">
        <v>823442</v>
      </c>
      <c r="DE25" s="642"/>
      <c r="DF25" s="642"/>
      <c r="DG25" s="642"/>
      <c r="DH25" s="642"/>
      <c r="DI25" s="642"/>
      <c r="DJ25" s="642"/>
      <c r="DK25" s="643"/>
      <c r="DL25" s="649">
        <v>800418</v>
      </c>
      <c r="DM25" s="642"/>
      <c r="DN25" s="642"/>
      <c r="DO25" s="642"/>
      <c r="DP25" s="642"/>
      <c r="DQ25" s="642"/>
      <c r="DR25" s="642"/>
      <c r="DS25" s="642"/>
      <c r="DT25" s="642"/>
      <c r="DU25" s="642"/>
      <c r="DV25" s="643"/>
      <c r="DW25" s="646">
        <v>20.5</v>
      </c>
      <c r="DX25" s="675"/>
      <c r="DY25" s="675"/>
      <c r="DZ25" s="675"/>
      <c r="EA25" s="675"/>
      <c r="EB25" s="675"/>
      <c r="EC25" s="677"/>
    </row>
    <row r="26" spans="2:133" ht="11.25" customHeight="1" x14ac:dyDescent="0.15">
      <c r="B26" s="638" t="s">
        <v>291</v>
      </c>
      <c r="C26" s="639"/>
      <c r="D26" s="639"/>
      <c r="E26" s="639"/>
      <c r="F26" s="639"/>
      <c r="G26" s="639"/>
      <c r="H26" s="639"/>
      <c r="I26" s="639"/>
      <c r="J26" s="639"/>
      <c r="K26" s="639"/>
      <c r="L26" s="639"/>
      <c r="M26" s="639"/>
      <c r="N26" s="639"/>
      <c r="O26" s="639"/>
      <c r="P26" s="639"/>
      <c r="Q26" s="640"/>
      <c r="R26" s="641">
        <v>7004</v>
      </c>
      <c r="S26" s="644"/>
      <c r="T26" s="644"/>
      <c r="U26" s="644"/>
      <c r="V26" s="644"/>
      <c r="W26" s="644"/>
      <c r="X26" s="644"/>
      <c r="Y26" s="645"/>
      <c r="Z26" s="703">
        <v>0.1</v>
      </c>
      <c r="AA26" s="703"/>
      <c r="AB26" s="703"/>
      <c r="AC26" s="703"/>
      <c r="AD26" s="704" t="s">
        <v>121</v>
      </c>
      <c r="AE26" s="704"/>
      <c r="AF26" s="704"/>
      <c r="AG26" s="704"/>
      <c r="AH26" s="704"/>
      <c r="AI26" s="704"/>
      <c r="AJ26" s="704"/>
      <c r="AK26" s="704"/>
      <c r="AL26" s="646" t="s">
        <v>121</v>
      </c>
      <c r="AM26" s="647"/>
      <c r="AN26" s="647"/>
      <c r="AO26" s="705"/>
      <c r="AP26" s="749" t="s">
        <v>292</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121</v>
      </c>
      <c r="BP26" s="703"/>
      <c r="BQ26" s="703"/>
      <c r="BR26" s="703"/>
      <c r="BS26" s="649" t="s">
        <v>147</v>
      </c>
      <c r="BT26" s="644"/>
      <c r="BU26" s="644"/>
      <c r="BV26" s="644"/>
      <c r="BW26" s="644"/>
      <c r="BX26" s="644"/>
      <c r="BY26" s="644"/>
      <c r="BZ26" s="644"/>
      <c r="CA26" s="644"/>
      <c r="CB26" s="684"/>
      <c r="CD26" s="685" t="s">
        <v>293</v>
      </c>
      <c r="CE26" s="682"/>
      <c r="CF26" s="682"/>
      <c r="CG26" s="682"/>
      <c r="CH26" s="682"/>
      <c r="CI26" s="682"/>
      <c r="CJ26" s="682"/>
      <c r="CK26" s="682"/>
      <c r="CL26" s="682"/>
      <c r="CM26" s="682"/>
      <c r="CN26" s="682"/>
      <c r="CO26" s="682"/>
      <c r="CP26" s="682"/>
      <c r="CQ26" s="683"/>
      <c r="CR26" s="641">
        <v>522400</v>
      </c>
      <c r="CS26" s="644"/>
      <c r="CT26" s="644"/>
      <c r="CU26" s="644"/>
      <c r="CV26" s="644"/>
      <c r="CW26" s="644"/>
      <c r="CX26" s="644"/>
      <c r="CY26" s="645"/>
      <c r="CZ26" s="646">
        <v>9.1</v>
      </c>
      <c r="DA26" s="675"/>
      <c r="DB26" s="675"/>
      <c r="DC26" s="676"/>
      <c r="DD26" s="649">
        <v>500741</v>
      </c>
      <c r="DE26" s="644"/>
      <c r="DF26" s="644"/>
      <c r="DG26" s="644"/>
      <c r="DH26" s="644"/>
      <c r="DI26" s="644"/>
      <c r="DJ26" s="644"/>
      <c r="DK26" s="645"/>
      <c r="DL26" s="649" t="s">
        <v>232</v>
      </c>
      <c r="DM26" s="644"/>
      <c r="DN26" s="644"/>
      <c r="DO26" s="644"/>
      <c r="DP26" s="644"/>
      <c r="DQ26" s="644"/>
      <c r="DR26" s="644"/>
      <c r="DS26" s="644"/>
      <c r="DT26" s="644"/>
      <c r="DU26" s="644"/>
      <c r="DV26" s="645"/>
      <c r="DW26" s="646" t="s">
        <v>121</v>
      </c>
      <c r="DX26" s="675"/>
      <c r="DY26" s="675"/>
      <c r="DZ26" s="675"/>
      <c r="EA26" s="675"/>
      <c r="EB26" s="675"/>
      <c r="EC26" s="677"/>
    </row>
    <row r="27" spans="2:133" ht="11.25" customHeight="1" x14ac:dyDescent="0.15">
      <c r="B27" s="638" t="s">
        <v>294</v>
      </c>
      <c r="C27" s="639"/>
      <c r="D27" s="639"/>
      <c r="E27" s="639"/>
      <c r="F27" s="639"/>
      <c r="G27" s="639"/>
      <c r="H27" s="639"/>
      <c r="I27" s="639"/>
      <c r="J27" s="639"/>
      <c r="K27" s="639"/>
      <c r="L27" s="639"/>
      <c r="M27" s="639"/>
      <c r="N27" s="639"/>
      <c r="O27" s="639"/>
      <c r="P27" s="639"/>
      <c r="Q27" s="640"/>
      <c r="R27" s="641">
        <v>424804</v>
      </c>
      <c r="S27" s="644"/>
      <c r="T27" s="644"/>
      <c r="U27" s="644"/>
      <c r="V27" s="644"/>
      <c r="W27" s="644"/>
      <c r="X27" s="644"/>
      <c r="Y27" s="645"/>
      <c r="Z27" s="703">
        <v>7.1</v>
      </c>
      <c r="AA27" s="703"/>
      <c r="AB27" s="703"/>
      <c r="AC27" s="703"/>
      <c r="AD27" s="704" t="s">
        <v>121</v>
      </c>
      <c r="AE27" s="704"/>
      <c r="AF27" s="704"/>
      <c r="AG27" s="704"/>
      <c r="AH27" s="704"/>
      <c r="AI27" s="704"/>
      <c r="AJ27" s="704"/>
      <c r="AK27" s="704"/>
      <c r="AL27" s="646" t="s">
        <v>121</v>
      </c>
      <c r="AM27" s="647"/>
      <c r="AN27" s="647"/>
      <c r="AO27" s="705"/>
      <c r="AP27" s="638" t="s">
        <v>295</v>
      </c>
      <c r="AQ27" s="639"/>
      <c r="AR27" s="639"/>
      <c r="AS27" s="639"/>
      <c r="AT27" s="639"/>
      <c r="AU27" s="639"/>
      <c r="AV27" s="639"/>
      <c r="AW27" s="639"/>
      <c r="AX27" s="639"/>
      <c r="AY27" s="639"/>
      <c r="AZ27" s="639"/>
      <c r="BA27" s="639"/>
      <c r="BB27" s="639"/>
      <c r="BC27" s="639"/>
      <c r="BD27" s="639"/>
      <c r="BE27" s="639"/>
      <c r="BF27" s="640"/>
      <c r="BG27" s="641">
        <v>866593</v>
      </c>
      <c r="BH27" s="644"/>
      <c r="BI27" s="644"/>
      <c r="BJ27" s="644"/>
      <c r="BK27" s="644"/>
      <c r="BL27" s="644"/>
      <c r="BM27" s="644"/>
      <c r="BN27" s="645"/>
      <c r="BO27" s="703">
        <v>100</v>
      </c>
      <c r="BP27" s="703"/>
      <c r="BQ27" s="703"/>
      <c r="BR27" s="703"/>
      <c r="BS27" s="649" t="s">
        <v>121</v>
      </c>
      <c r="BT27" s="644"/>
      <c r="BU27" s="644"/>
      <c r="BV27" s="644"/>
      <c r="BW27" s="644"/>
      <c r="BX27" s="644"/>
      <c r="BY27" s="644"/>
      <c r="BZ27" s="644"/>
      <c r="CA27" s="644"/>
      <c r="CB27" s="684"/>
      <c r="CD27" s="685" t="s">
        <v>296</v>
      </c>
      <c r="CE27" s="682"/>
      <c r="CF27" s="682"/>
      <c r="CG27" s="682"/>
      <c r="CH27" s="682"/>
      <c r="CI27" s="682"/>
      <c r="CJ27" s="682"/>
      <c r="CK27" s="682"/>
      <c r="CL27" s="682"/>
      <c r="CM27" s="682"/>
      <c r="CN27" s="682"/>
      <c r="CO27" s="682"/>
      <c r="CP27" s="682"/>
      <c r="CQ27" s="683"/>
      <c r="CR27" s="641">
        <v>738398</v>
      </c>
      <c r="CS27" s="642"/>
      <c r="CT27" s="642"/>
      <c r="CU27" s="642"/>
      <c r="CV27" s="642"/>
      <c r="CW27" s="642"/>
      <c r="CX27" s="642"/>
      <c r="CY27" s="643"/>
      <c r="CZ27" s="646">
        <v>12.8</v>
      </c>
      <c r="DA27" s="675"/>
      <c r="DB27" s="675"/>
      <c r="DC27" s="676"/>
      <c r="DD27" s="649">
        <v>225292</v>
      </c>
      <c r="DE27" s="642"/>
      <c r="DF27" s="642"/>
      <c r="DG27" s="642"/>
      <c r="DH27" s="642"/>
      <c r="DI27" s="642"/>
      <c r="DJ27" s="642"/>
      <c r="DK27" s="643"/>
      <c r="DL27" s="649">
        <v>217509</v>
      </c>
      <c r="DM27" s="642"/>
      <c r="DN27" s="642"/>
      <c r="DO27" s="642"/>
      <c r="DP27" s="642"/>
      <c r="DQ27" s="642"/>
      <c r="DR27" s="642"/>
      <c r="DS27" s="642"/>
      <c r="DT27" s="642"/>
      <c r="DU27" s="642"/>
      <c r="DV27" s="643"/>
      <c r="DW27" s="646">
        <v>5.6</v>
      </c>
      <c r="DX27" s="675"/>
      <c r="DY27" s="675"/>
      <c r="DZ27" s="675"/>
      <c r="EA27" s="675"/>
      <c r="EB27" s="675"/>
      <c r="EC27" s="677"/>
    </row>
    <row r="28" spans="2:133" ht="11.25" customHeight="1" x14ac:dyDescent="0.15">
      <c r="B28" s="746" t="s">
        <v>297</v>
      </c>
      <c r="C28" s="747"/>
      <c r="D28" s="747"/>
      <c r="E28" s="747"/>
      <c r="F28" s="747"/>
      <c r="G28" s="747"/>
      <c r="H28" s="747"/>
      <c r="I28" s="747"/>
      <c r="J28" s="747"/>
      <c r="K28" s="747"/>
      <c r="L28" s="747"/>
      <c r="M28" s="747"/>
      <c r="N28" s="747"/>
      <c r="O28" s="747"/>
      <c r="P28" s="747"/>
      <c r="Q28" s="748"/>
      <c r="R28" s="641" t="s">
        <v>121</v>
      </c>
      <c r="S28" s="644"/>
      <c r="T28" s="644"/>
      <c r="U28" s="644"/>
      <c r="V28" s="644"/>
      <c r="W28" s="644"/>
      <c r="X28" s="644"/>
      <c r="Y28" s="645"/>
      <c r="Z28" s="703" t="s">
        <v>232</v>
      </c>
      <c r="AA28" s="703"/>
      <c r="AB28" s="703"/>
      <c r="AC28" s="703"/>
      <c r="AD28" s="704" t="s">
        <v>232</v>
      </c>
      <c r="AE28" s="704"/>
      <c r="AF28" s="704"/>
      <c r="AG28" s="704"/>
      <c r="AH28" s="704"/>
      <c r="AI28" s="704"/>
      <c r="AJ28" s="704"/>
      <c r="AK28" s="704"/>
      <c r="AL28" s="646" t="s">
        <v>121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298</v>
      </c>
      <c r="CE28" s="682"/>
      <c r="CF28" s="682"/>
      <c r="CG28" s="682"/>
      <c r="CH28" s="682"/>
      <c r="CI28" s="682"/>
      <c r="CJ28" s="682"/>
      <c r="CK28" s="682"/>
      <c r="CL28" s="682"/>
      <c r="CM28" s="682"/>
      <c r="CN28" s="682"/>
      <c r="CO28" s="682"/>
      <c r="CP28" s="682"/>
      <c r="CQ28" s="683"/>
      <c r="CR28" s="641">
        <v>654207</v>
      </c>
      <c r="CS28" s="644"/>
      <c r="CT28" s="644"/>
      <c r="CU28" s="644"/>
      <c r="CV28" s="644"/>
      <c r="CW28" s="644"/>
      <c r="CX28" s="644"/>
      <c r="CY28" s="645"/>
      <c r="CZ28" s="646">
        <v>11.3</v>
      </c>
      <c r="DA28" s="675"/>
      <c r="DB28" s="675"/>
      <c r="DC28" s="676"/>
      <c r="DD28" s="649">
        <v>654207</v>
      </c>
      <c r="DE28" s="644"/>
      <c r="DF28" s="644"/>
      <c r="DG28" s="644"/>
      <c r="DH28" s="644"/>
      <c r="DI28" s="644"/>
      <c r="DJ28" s="644"/>
      <c r="DK28" s="645"/>
      <c r="DL28" s="649">
        <v>654207</v>
      </c>
      <c r="DM28" s="644"/>
      <c r="DN28" s="644"/>
      <c r="DO28" s="644"/>
      <c r="DP28" s="644"/>
      <c r="DQ28" s="644"/>
      <c r="DR28" s="644"/>
      <c r="DS28" s="644"/>
      <c r="DT28" s="644"/>
      <c r="DU28" s="644"/>
      <c r="DV28" s="645"/>
      <c r="DW28" s="646">
        <v>16.7</v>
      </c>
      <c r="DX28" s="675"/>
      <c r="DY28" s="675"/>
      <c r="DZ28" s="675"/>
      <c r="EA28" s="675"/>
      <c r="EB28" s="675"/>
      <c r="EC28" s="677"/>
    </row>
    <row r="29" spans="2:133" ht="11.25" customHeight="1" x14ac:dyDescent="0.15">
      <c r="B29" s="638" t="s">
        <v>299</v>
      </c>
      <c r="C29" s="639"/>
      <c r="D29" s="639"/>
      <c r="E29" s="639"/>
      <c r="F29" s="639"/>
      <c r="G29" s="639"/>
      <c r="H29" s="639"/>
      <c r="I29" s="639"/>
      <c r="J29" s="639"/>
      <c r="K29" s="639"/>
      <c r="L29" s="639"/>
      <c r="M29" s="639"/>
      <c r="N29" s="639"/>
      <c r="O29" s="639"/>
      <c r="P29" s="639"/>
      <c r="Q29" s="640"/>
      <c r="R29" s="641">
        <v>486699</v>
      </c>
      <c r="S29" s="644"/>
      <c r="T29" s="644"/>
      <c r="U29" s="644"/>
      <c r="V29" s="644"/>
      <c r="W29" s="644"/>
      <c r="X29" s="644"/>
      <c r="Y29" s="645"/>
      <c r="Z29" s="703">
        <v>8.1</v>
      </c>
      <c r="AA29" s="703"/>
      <c r="AB29" s="703"/>
      <c r="AC29" s="703"/>
      <c r="AD29" s="704" t="s">
        <v>121</v>
      </c>
      <c r="AE29" s="704"/>
      <c r="AF29" s="704"/>
      <c r="AG29" s="704"/>
      <c r="AH29" s="704"/>
      <c r="AI29" s="704"/>
      <c r="AJ29" s="704"/>
      <c r="AK29" s="704"/>
      <c r="AL29" s="646" t="s">
        <v>232</v>
      </c>
      <c r="AM29" s="647"/>
      <c r="AN29" s="647"/>
      <c r="AO29" s="705"/>
      <c r="AP29" s="715" t="s">
        <v>218</v>
      </c>
      <c r="AQ29" s="716"/>
      <c r="AR29" s="716"/>
      <c r="AS29" s="716"/>
      <c r="AT29" s="716"/>
      <c r="AU29" s="716"/>
      <c r="AV29" s="716"/>
      <c r="AW29" s="716"/>
      <c r="AX29" s="716"/>
      <c r="AY29" s="716"/>
      <c r="AZ29" s="716"/>
      <c r="BA29" s="716"/>
      <c r="BB29" s="716"/>
      <c r="BC29" s="716"/>
      <c r="BD29" s="716"/>
      <c r="BE29" s="716"/>
      <c r="BF29" s="717"/>
      <c r="BG29" s="715" t="s">
        <v>300</v>
      </c>
      <c r="BH29" s="743"/>
      <c r="BI29" s="743"/>
      <c r="BJ29" s="743"/>
      <c r="BK29" s="743"/>
      <c r="BL29" s="743"/>
      <c r="BM29" s="743"/>
      <c r="BN29" s="743"/>
      <c r="BO29" s="743"/>
      <c r="BP29" s="743"/>
      <c r="BQ29" s="744"/>
      <c r="BR29" s="715" t="s">
        <v>301</v>
      </c>
      <c r="BS29" s="743"/>
      <c r="BT29" s="743"/>
      <c r="BU29" s="743"/>
      <c r="BV29" s="743"/>
      <c r="BW29" s="743"/>
      <c r="BX29" s="743"/>
      <c r="BY29" s="743"/>
      <c r="BZ29" s="743"/>
      <c r="CA29" s="743"/>
      <c r="CB29" s="744"/>
      <c r="CD29" s="725" t="s">
        <v>302</v>
      </c>
      <c r="CE29" s="726"/>
      <c r="CF29" s="685" t="s">
        <v>63</v>
      </c>
      <c r="CG29" s="682"/>
      <c r="CH29" s="682"/>
      <c r="CI29" s="682"/>
      <c r="CJ29" s="682"/>
      <c r="CK29" s="682"/>
      <c r="CL29" s="682"/>
      <c r="CM29" s="682"/>
      <c r="CN29" s="682"/>
      <c r="CO29" s="682"/>
      <c r="CP29" s="682"/>
      <c r="CQ29" s="683"/>
      <c r="CR29" s="641">
        <v>654207</v>
      </c>
      <c r="CS29" s="642"/>
      <c r="CT29" s="642"/>
      <c r="CU29" s="642"/>
      <c r="CV29" s="642"/>
      <c r="CW29" s="642"/>
      <c r="CX29" s="642"/>
      <c r="CY29" s="643"/>
      <c r="CZ29" s="646">
        <v>11.3</v>
      </c>
      <c r="DA29" s="675"/>
      <c r="DB29" s="675"/>
      <c r="DC29" s="676"/>
      <c r="DD29" s="649">
        <v>654207</v>
      </c>
      <c r="DE29" s="642"/>
      <c r="DF29" s="642"/>
      <c r="DG29" s="642"/>
      <c r="DH29" s="642"/>
      <c r="DI29" s="642"/>
      <c r="DJ29" s="642"/>
      <c r="DK29" s="643"/>
      <c r="DL29" s="649">
        <v>654207</v>
      </c>
      <c r="DM29" s="642"/>
      <c r="DN29" s="642"/>
      <c r="DO29" s="642"/>
      <c r="DP29" s="642"/>
      <c r="DQ29" s="642"/>
      <c r="DR29" s="642"/>
      <c r="DS29" s="642"/>
      <c r="DT29" s="642"/>
      <c r="DU29" s="642"/>
      <c r="DV29" s="643"/>
      <c r="DW29" s="646">
        <v>16.7</v>
      </c>
      <c r="DX29" s="675"/>
      <c r="DY29" s="675"/>
      <c r="DZ29" s="675"/>
      <c r="EA29" s="675"/>
      <c r="EB29" s="675"/>
      <c r="EC29" s="677"/>
    </row>
    <row r="30" spans="2:133" ht="11.25" customHeight="1" x14ac:dyDescent="0.15">
      <c r="B30" s="638" t="s">
        <v>303</v>
      </c>
      <c r="C30" s="639"/>
      <c r="D30" s="639"/>
      <c r="E30" s="639"/>
      <c r="F30" s="639"/>
      <c r="G30" s="639"/>
      <c r="H30" s="639"/>
      <c r="I30" s="639"/>
      <c r="J30" s="639"/>
      <c r="K30" s="639"/>
      <c r="L30" s="639"/>
      <c r="M30" s="639"/>
      <c r="N30" s="639"/>
      <c r="O30" s="639"/>
      <c r="P30" s="639"/>
      <c r="Q30" s="640"/>
      <c r="R30" s="641">
        <v>26347</v>
      </c>
      <c r="S30" s="644"/>
      <c r="T30" s="644"/>
      <c r="U30" s="644"/>
      <c r="V30" s="644"/>
      <c r="W30" s="644"/>
      <c r="X30" s="644"/>
      <c r="Y30" s="645"/>
      <c r="Z30" s="703">
        <v>0.4</v>
      </c>
      <c r="AA30" s="703"/>
      <c r="AB30" s="703"/>
      <c r="AC30" s="703"/>
      <c r="AD30" s="704">
        <v>8638</v>
      </c>
      <c r="AE30" s="704"/>
      <c r="AF30" s="704"/>
      <c r="AG30" s="704"/>
      <c r="AH30" s="704"/>
      <c r="AI30" s="704"/>
      <c r="AJ30" s="704"/>
      <c r="AK30" s="704"/>
      <c r="AL30" s="646">
        <v>0.2</v>
      </c>
      <c r="AM30" s="647"/>
      <c r="AN30" s="647"/>
      <c r="AO30" s="705"/>
      <c r="AP30" s="731" t="s">
        <v>304</v>
      </c>
      <c r="AQ30" s="732"/>
      <c r="AR30" s="732"/>
      <c r="AS30" s="732"/>
      <c r="AT30" s="737" t="s">
        <v>305</v>
      </c>
      <c r="AU30" s="210"/>
      <c r="AV30" s="210"/>
      <c r="AW30" s="210"/>
      <c r="AX30" s="740" t="s">
        <v>182</v>
      </c>
      <c r="AY30" s="741"/>
      <c r="AZ30" s="741"/>
      <c r="BA30" s="741"/>
      <c r="BB30" s="741"/>
      <c r="BC30" s="741"/>
      <c r="BD30" s="741"/>
      <c r="BE30" s="741"/>
      <c r="BF30" s="742"/>
      <c r="BG30" s="721">
        <v>98.2</v>
      </c>
      <c r="BH30" s="722"/>
      <c r="BI30" s="722"/>
      <c r="BJ30" s="722"/>
      <c r="BK30" s="722"/>
      <c r="BL30" s="722"/>
      <c r="BM30" s="723">
        <v>93.2</v>
      </c>
      <c r="BN30" s="722"/>
      <c r="BO30" s="722"/>
      <c r="BP30" s="722"/>
      <c r="BQ30" s="724"/>
      <c r="BR30" s="721">
        <v>98.2</v>
      </c>
      <c r="BS30" s="722"/>
      <c r="BT30" s="722"/>
      <c r="BU30" s="722"/>
      <c r="BV30" s="722"/>
      <c r="BW30" s="722"/>
      <c r="BX30" s="723">
        <v>92.2</v>
      </c>
      <c r="BY30" s="722"/>
      <c r="BZ30" s="722"/>
      <c r="CA30" s="722"/>
      <c r="CB30" s="724"/>
      <c r="CD30" s="727"/>
      <c r="CE30" s="728"/>
      <c r="CF30" s="685" t="s">
        <v>306</v>
      </c>
      <c r="CG30" s="682"/>
      <c r="CH30" s="682"/>
      <c r="CI30" s="682"/>
      <c r="CJ30" s="682"/>
      <c r="CK30" s="682"/>
      <c r="CL30" s="682"/>
      <c r="CM30" s="682"/>
      <c r="CN30" s="682"/>
      <c r="CO30" s="682"/>
      <c r="CP30" s="682"/>
      <c r="CQ30" s="683"/>
      <c r="CR30" s="641">
        <v>617033</v>
      </c>
      <c r="CS30" s="644"/>
      <c r="CT30" s="644"/>
      <c r="CU30" s="644"/>
      <c r="CV30" s="644"/>
      <c r="CW30" s="644"/>
      <c r="CX30" s="644"/>
      <c r="CY30" s="645"/>
      <c r="CZ30" s="646">
        <v>10.7</v>
      </c>
      <c r="DA30" s="675"/>
      <c r="DB30" s="675"/>
      <c r="DC30" s="676"/>
      <c r="DD30" s="649">
        <v>617033</v>
      </c>
      <c r="DE30" s="644"/>
      <c r="DF30" s="644"/>
      <c r="DG30" s="644"/>
      <c r="DH30" s="644"/>
      <c r="DI30" s="644"/>
      <c r="DJ30" s="644"/>
      <c r="DK30" s="645"/>
      <c r="DL30" s="649">
        <v>617033</v>
      </c>
      <c r="DM30" s="644"/>
      <c r="DN30" s="644"/>
      <c r="DO30" s="644"/>
      <c r="DP30" s="644"/>
      <c r="DQ30" s="644"/>
      <c r="DR30" s="644"/>
      <c r="DS30" s="644"/>
      <c r="DT30" s="644"/>
      <c r="DU30" s="644"/>
      <c r="DV30" s="645"/>
      <c r="DW30" s="646">
        <v>15.8</v>
      </c>
      <c r="DX30" s="675"/>
      <c r="DY30" s="675"/>
      <c r="DZ30" s="675"/>
      <c r="EA30" s="675"/>
      <c r="EB30" s="675"/>
      <c r="EC30" s="677"/>
    </row>
    <row r="31" spans="2:133" ht="11.25" customHeight="1" x14ac:dyDescent="0.15">
      <c r="B31" s="638" t="s">
        <v>307</v>
      </c>
      <c r="C31" s="639"/>
      <c r="D31" s="639"/>
      <c r="E31" s="639"/>
      <c r="F31" s="639"/>
      <c r="G31" s="639"/>
      <c r="H31" s="639"/>
      <c r="I31" s="639"/>
      <c r="J31" s="639"/>
      <c r="K31" s="639"/>
      <c r="L31" s="639"/>
      <c r="M31" s="639"/>
      <c r="N31" s="639"/>
      <c r="O31" s="639"/>
      <c r="P31" s="639"/>
      <c r="Q31" s="640"/>
      <c r="R31" s="641">
        <v>108261</v>
      </c>
      <c r="S31" s="644"/>
      <c r="T31" s="644"/>
      <c r="U31" s="644"/>
      <c r="V31" s="644"/>
      <c r="W31" s="644"/>
      <c r="X31" s="644"/>
      <c r="Y31" s="645"/>
      <c r="Z31" s="703">
        <v>1.8</v>
      </c>
      <c r="AA31" s="703"/>
      <c r="AB31" s="703"/>
      <c r="AC31" s="703"/>
      <c r="AD31" s="704" t="s">
        <v>147</v>
      </c>
      <c r="AE31" s="704"/>
      <c r="AF31" s="704"/>
      <c r="AG31" s="704"/>
      <c r="AH31" s="704"/>
      <c r="AI31" s="704"/>
      <c r="AJ31" s="704"/>
      <c r="AK31" s="704"/>
      <c r="AL31" s="646" t="s">
        <v>121</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98.2</v>
      </c>
      <c r="BH31" s="642"/>
      <c r="BI31" s="642"/>
      <c r="BJ31" s="642"/>
      <c r="BK31" s="642"/>
      <c r="BL31" s="642"/>
      <c r="BM31" s="647">
        <v>95.1</v>
      </c>
      <c r="BN31" s="720"/>
      <c r="BO31" s="720"/>
      <c r="BP31" s="720"/>
      <c r="BQ31" s="681"/>
      <c r="BR31" s="719">
        <v>98.6</v>
      </c>
      <c r="BS31" s="642"/>
      <c r="BT31" s="642"/>
      <c r="BU31" s="642"/>
      <c r="BV31" s="642"/>
      <c r="BW31" s="642"/>
      <c r="BX31" s="647">
        <v>94.5</v>
      </c>
      <c r="BY31" s="720"/>
      <c r="BZ31" s="720"/>
      <c r="CA31" s="720"/>
      <c r="CB31" s="681"/>
      <c r="CD31" s="727"/>
      <c r="CE31" s="728"/>
      <c r="CF31" s="685" t="s">
        <v>310</v>
      </c>
      <c r="CG31" s="682"/>
      <c r="CH31" s="682"/>
      <c r="CI31" s="682"/>
      <c r="CJ31" s="682"/>
      <c r="CK31" s="682"/>
      <c r="CL31" s="682"/>
      <c r="CM31" s="682"/>
      <c r="CN31" s="682"/>
      <c r="CO31" s="682"/>
      <c r="CP31" s="682"/>
      <c r="CQ31" s="683"/>
      <c r="CR31" s="641">
        <v>37174</v>
      </c>
      <c r="CS31" s="642"/>
      <c r="CT31" s="642"/>
      <c r="CU31" s="642"/>
      <c r="CV31" s="642"/>
      <c r="CW31" s="642"/>
      <c r="CX31" s="642"/>
      <c r="CY31" s="643"/>
      <c r="CZ31" s="646">
        <v>0.6</v>
      </c>
      <c r="DA31" s="675"/>
      <c r="DB31" s="675"/>
      <c r="DC31" s="676"/>
      <c r="DD31" s="649">
        <v>37174</v>
      </c>
      <c r="DE31" s="642"/>
      <c r="DF31" s="642"/>
      <c r="DG31" s="642"/>
      <c r="DH31" s="642"/>
      <c r="DI31" s="642"/>
      <c r="DJ31" s="642"/>
      <c r="DK31" s="643"/>
      <c r="DL31" s="649">
        <v>37174</v>
      </c>
      <c r="DM31" s="642"/>
      <c r="DN31" s="642"/>
      <c r="DO31" s="642"/>
      <c r="DP31" s="642"/>
      <c r="DQ31" s="642"/>
      <c r="DR31" s="642"/>
      <c r="DS31" s="642"/>
      <c r="DT31" s="642"/>
      <c r="DU31" s="642"/>
      <c r="DV31" s="643"/>
      <c r="DW31" s="646">
        <v>1</v>
      </c>
      <c r="DX31" s="675"/>
      <c r="DY31" s="675"/>
      <c r="DZ31" s="675"/>
      <c r="EA31" s="675"/>
      <c r="EB31" s="675"/>
      <c r="EC31" s="677"/>
    </row>
    <row r="32" spans="2:133" ht="11.25" customHeight="1" x14ac:dyDescent="0.15">
      <c r="B32" s="638" t="s">
        <v>311</v>
      </c>
      <c r="C32" s="639"/>
      <c r="D32" s="639"/>
      <c r="E32" s="639"/>
      <c r="F32" s="639"/>
      <c r="G32" s="639"/>
      <c r="H32" s="639"/>
      <c r="I32" s="639"/>
      <c r="J32" s="639"/>
      <c r="K32" s="639"/>
      <c r="L32" s="639"/>
      <c r="M32" s="639"/>
      <c r="N32" s="639"/>
      <c r="O32" s="639"/>
      <c r="P32" s="639"/>
      <c r="Q32" s="640"/>
      <c r="R32" s="641">
        <v>157398</v>
      </c>
      <c r="S32" s="644"/>
      <c r="T32" s="644"/>
      <c r="U32" s="644"/>
      <c r="V32" s="644"/>
      <c r="W32" s="644"/>
      <c r="X32" s="644"/>
      <c r="Y32" s="645"/>
      <c r="Z32" s="703">
        <v>2.6</v>
      </c>
      <c r="AA32" s="703"/>
      <c r="AB32" s="703"/>
      <c r="AC32" s="703"/>
      <c r="AD32" s="704" t="s">
        <v>121</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97.8</v>
      </c>
      <c r="BH32" s="657"/>
      <c r="BI32" s="657"/>
      <c r="BJ32" s="657"/>
      <c r="BK32" s="657"/>
      <c r="BL32" s="657"/>
      <c r="BM32" s="701">
        <v>90.3</v>
      </c>
      <c r="BN32" s="657"/>
      <c r="BO32" s="657"/>
      <c r="BP32" s="657"/>
      <c r="BQ32" s="694"/>
      <c r="BR32" s="718">
        <v>97.5</v>
      </c>
      <c r="BS32" s="657"/>
      <c r="BT32" s="657"/>
      <c r="BU32" s="657"/>
      <c r="BV32" s="657"/>
      <c r="BW32" s="657"/>
      <c r="BX32" s="701">
        <v>88.5</v>
      </c>
      <c r="BY32" s="657"/>
      <c r="BZ32" s="657"/>
      <c r="CA32" s="657"/>
      <c r="CB32" s="694"/>
      <c r="CD32" s="729"/>
      <c r="CE32" s="730"/>
      <c r="CF32" s="685" t="s">
        <v>313</v>
      </c>
      <c r="CG32" s="682"/>
      <c r="CH32" s="682"/>
      <c r="CI32" s="682"/>
      <c r="CJ32" s="682"/>
      <c r="CK32" s="682"/>
      <c r="CL32" s="682"/>
      <c r="CM32" s="682"/>
      <c r="CN32" s="682"/>
      <c r="CO32" s="682"/>
      <c r="CP32" s="682"/>
      <c r="CQ32" s="683"/>
      <c r="CR32" s="641" t="s">
        <v>232</v>
      </c>
      <c r="CS32" s="644"/>
      <c r="CT32" s="644"/>
      <c r="CU32" s="644"/>
      <c r="CV32" s="644"/>
      <c r="CW32" s="644"/>
      <c r="CX32" s="644"/>
      <c r="CY32" s="645"/>
      <c r="CZ32" s="646" t="s">
        <v>121</v>
      </c>
      <c r="DA32" s="675"/>
      <c r="DB32" s="675"/>
      <c r="DC32" s="676"/>
      <c r="DD32" s="649" t="s">
        <v>121</v>
      </c>
      <c r="DE32" s="644"/>
      <c r="DF32" s="644"/>
      <c r="DG32" s="644"/>
      <c r="DH32" s="644"/>
      <c r="DI32" s="644"/>
      <c r="DJ32" s="644"/>
      <c r="DK32" s="645"/>
      <c r="DL32" s="649" t="s">
        <v>232</v>
      </c>
      <c r="DM32" s="644"/>
      <c r="DN32" s="644"/>
      <c r="DO32" s="644"/>
      <c r="DP32" s="644"/>
      <c r="DQ32" s="644"/>
      <c r="DR32" s="644"/>
      <c r="DS32" s="644"/>
      <c r="DT32" s="644"/>
      <c r="DU32" s="644"/>
      <c r="DV32" s="645"/>
      <c r="DW32" s="646" t="s">
        <v>121</v>
      </c>
      <c r="DX32" s="675"/>
      <c r="DY32" s="675"/>
      <c r="DZ32" s="675"/>
      <c r="EA32" s="675"/>
      <c r="EB32" s="675"/>
      <c r="EC32" s="677"/>
    </row>
    <row r="33" spans="2:133" ht="11.25" customHeight="1" x14ac:dyDescent="0.15">
      <c r="B33" s="638" t="s">
        <v>314</v>
      </c>
      <c r="C33" s="639"/>
      <c r="D33" s="639"/>
      <c r="E33" s="639"/>
      <c r="F33" s="639"/>
      <c r="G33" s="639"/>
      <c r="H33" s="639"/>
      <c r="I33" s="639"/>
      <c r="J33" s="639"/>
      <c r="K33" s="639"/>
      <c r="L33" s="639"/>
      <c r="M33" s="639"/>
      <c r="N33" s="639"/>
      <c r="O33" s="639"/>
      <c r="P33" s="639"/>
      <c r="Q33" s="640"/>
      <c r="R33" s="641">
        <v>114122</v>
      </c>
      <c r="S33" s="644"/>
      <c r="T33" s="644"/>
      <c r="U33" s="644"/>
      <c r="V33" s="644"/>
      <c r="W33" s="644"/>
      <c r="X33" s="644"/>
      <c r="Y33" s="645"/>
      <c r="Z33" s="703">
        <v>1.9</v>
      </c>
      <c r="AA33" s="703"/>
      <c r="AB33" s="703"/>
      <c r="AC33" s="703"/>
      <c r="AD33" s="704" t="s">
        <v>121</v>
      </c>
      <c r="AE33" s="704"/>
      <c r="AF33" s="704"/>
      <c r="AG33" s="704"/>
      <c r="AH33" s="704"/>
      <c r="AI33" s="704"/>
      <c r="AJ33" s="704"/>
      <c r="AK33" s="704"/>
      <c r="AL33" s="646" t="s">
        <v>232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3106970</v>
      </c>
      <c r="CS33" s="642"/>
      <c r="CT33" s="642"/>
      <c r="CU33" s="642"/>
      <c r="CV33" s="642"/>
      <c r="CW33" s="642"/>
      <c r="CX33" s="642"/>
      <c r="CY33" s="643"/>
      <c r="CZ33" s="646">
        <v>53.9</v>
      </c>
      <c r="DA33" s="675"/>
      <c r="DB33" s="675"/>
      <c r="DC33" s="676"/>
      <c r="DD33" s="649">
        <v>2494488</v>
      </c>
      <c r="DE33" s="642"/>
      <c r="DF33" s="642"/>
      <c r="DG33" s="642"/>
      <c r="DH33" s="642"/>
      <c r="DI33" s="642"/>
      <c r="DJ33" s="642"/>
      <c r="DK33" s="643"/>
      <c r="DL33" s="649">
        <v>1973325</v>
      </c>
      <c r="DM33" s="642"/>
      <c r="DN33" s="642"/>
      <c r="DO33" s="642"/>
      <c r="DP33" s="642"/>
      <c r="DQ33" s="642"/>
      <c r="DR33" s="642"/>
      <c r="DS33" s="642"/>
      <c r="DT33" s="642"/>
      <c r="DU33" s="642"/>
      <c r="DV33" s="643"/>
      <c r="DW33" s="646">
        <v>50.5</v>
      </c>
      <c r="DX33" s="675"/>
      <c r="DY33" s="675"/>
      <c r="DZ33" s="675"/>
      <c r="EA33" s="675"/>
      <c r="EB33" s="675"/>
      <c r="EC33" s="677"/>
    </row>
    <row r="34" spans="2:133" ht="11.25" customHeight="1" x14ac:dyDescent="0.15">
      <c r="B34" s="638" t="s">
        <v>316</v>
      </c>
      <c r="C34" s="639"/>
      <c r="D34" s="639"/>
      <c r="E34" s="639"/>
      <c r="F34" s="639"/>
      <c r="G34" s="639"/>
      <c r="H34" s="639"/>
      <c r="I34" s="639"/>
      <c r="J34" s="639"/>
      <c r="K34" s="639"/>
      <c r="L34" s="639"/>
      <c r="M34" s="639"/>
      <c r="N34" s="639"/>
      <c r="O34" s="639"/>
      <c r="P34" s="639"/>
      <c r="Q34" s="640"/>
      <c r="R34" s="641">
        <v>94276</v>
      </c>
      <c r="S34" s="644"/>
      <c r="T34" s="644"/>
      <c r="U34" s="644"/>
      <c r="V34" s="644"/>
      <c r="W34" s="644"/>
      <c r="X34" s="644"/>
      <c r="Y34" s="645"/>
      <c r="Z34" s="703">
        <v>1.6</v>
      </c>
      <c r="AA34" s="703"/>
      <c r="AB34" s="703"/>
      <c r="AC34" s="703"/>
      <c r="AD34" s="704" t="s">
        <v>121</v>
      </c>
      <c r="AE34" s="704"/>
      <c r="AF34" s="704"/>
      <c r="AG34" s="704"/>
      <c r="AH34" s="704"/>
      <c r="AI34" s="704"/>
      <c r="AJ34" s="704"/>
      <c r="AK34" s="704"/>
      <c r="AL34" s="646" t="s">
        <v>147</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880716</v>
      </c>
      <c r="CS34" s="644"/>
      <c r="CT34" s="644"/>
      <c r="CU34" s="644"/>
      <c r="CV34" s="644"/>
      <c r="CW34" s="644"/>
      <c r="CX34" s="644"/>
      <c r="CY34" s="645"/>
      <c r="CZ34" s="646">
        <v>15.3</v>
      </c>
      <c r="DA34" s="675"/>
      <c r="DB34" s="675"/>
      <c r="DC34" s="676"/>
      <c r="DD34" s="649">
        <v>671672</v>
      </c>
      <c r="DE34" s="644"/>
      <c r="DF34" s="644"/>
      <c r="DG34" s="644"/>
      <c r="DH34" s="644"/>
      <c r="DI34" s="644"/>
      <c r="DJ34" s="644"/>
      <c r="DK34" s="645"/>
      <c r="DL34" s="649">
        <v>564121</v>
      </c>
      <c r="DM34" s="644"/>
      <c r="DN34" s="644"/>
      <c r="DO34" s="644"/>
      <c r="DP34" s="644"/>
      <c r="DQ34" s="644"/>
      <c r="DR34" s="644"/>
      <c r="DS34" s="644"/>
      <c r="DT34" s="644"/>
      <c r="DU34" s="644"/>
      <c r="DV34" s="645"/>
      <c r="DW34" s="646">
        <v>14.4</v>
      </c>
      <c r="DX34" s="675"/>
      <c r="DY34" s="675"/>
      <c r="DZ34" s="675"/>
      <c r="EA34" s="675"/>
      <c r="EB34" s="675"/>
      <c r="EC34" s="677"/>
    </row>
    <row r="35" spans="2:133" ht="11.25" customHeight="1" x14ac:dyDescent="0.15">
      <c r="B35" s="638" t="s">
        <v>320</v>
      </c>
      <c r="C35" s="639"/>
      <c r="D35" s="639"/>
      <c r="E35" s="639"/>
      <c r="F35" s="639"/>
      <c r="G35" s="639"/>
      <c r="H35" s="639"/>
      <c r="I35" s="639"/>
      <c r="J35" s="639"/>
      <c r="K35" s="639"/>
      <c r="L35" s="639"/>
      <c r="M35" s="639"/>
      <c r="N35" s="639"/>
      <c r="O35" s="639"/>
      <c r="P35" s="639"/>
      <c r="Q35" s="640"/>
      <c r="R35" s="641">
        <v>427600</v>
      </c>
      <c r="S35" s="644"/>
      <c r="T35" s="644"/>
      <c r="U35" s="644"/>
      <c r="V35" s="644"/>
      <c r="W35" s="644"/>
      <c r="X35" s="644"/>
      <c r="Y35" s="645"/>
      <c r="Z35" s="703">
        <v>7.1</v>
      </c>
      <c r="AA35" s="703"/>
      <c r="AB35" s="703"/>
      <c r="AC35" s="703"/>
      <c r="AD35" s="704" t="s">
        <v>232</v>
      </c>
      <c r="AE35" s="704"/>
      <c r="AF35" s="704"/>
      <c r="AG35" s="704"/>
      <c r="AH35" s="704"/>
      <c r="AI35" s="704"/>
      <c r="AJ35" s="704"/>
      <c r="AK35" s="704"/>
      <c r="AL35" s="646" t="s">
        <v>121</v>
      </c>
      <c r="AM35" s="647"/>
      <c r="AN35" s="647"/>
      <c r="AO35" s="705"/>
      <c r="AP35" s="214"/>
      <c r="AQ35" s="709" t="s">
        <v>321</v>
      </c>
      <c r="AR35" s="710"/>
      <c r="AS35" s="710"/>
      <c r="AT35" s="710"/>
      <c r="AU35" s="710"/>
      <c r="AV35" s="710"/>
      <c r="AW35" s="710"/>
      <c r="AX35" s="710"/>
      <c r="AY35" s="711"/>
      <c r="AZ35" s="706">
        <v>1197175</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78164</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75383</v>
      </c>
      <c r="CS35" s="642"/>
      <c r="CT35" s="642"/>
      <c r="CU35" s="642"/>
      <c r="CV35" s="642"/>
      <c r="CW35" s="642"/>
      <c r="CX35" s="642"/>
      <c r="CY35" s="643"/>
      <c r="CZ35" s="646">
        <v>1.3</v>
      </c>
      <c r="DA35" s="675"/>
      <c r="DB35" s="675"/>
      <c r="DC35" s="676"/>
      <c r="DD35" s="649">
        <v>67904</v>
      </c>
      <c r="DE35" s="642"/>
      <c r="DF35" s="642"/>
      <c r="DG35" s="642"/>
      <c r="DH35" s="642"/>
      <c r="DI35" s="642"/>
      <c r="DJ35" s="642"/>
      <c r="DK35" s="643"/>
      <c r="DL35" s="649">
        <v>53535</v>
      </c>
      <c r="DM35" s="642"/>
      <c r="DN35" s="642"/>
      <c r="DO35" s="642"/>
      <c r="DP35" s="642"/>
      <c r="DQ35" s="642"/>
      <c r="DR35" s="642"/>
      <c r="DS35" s="642"/>
      <c r="DT35" s="642"/>
      <c r="DU35" s="642"/>
      <c r="DV35" s="643"/>
      <c r="DW35" s="646">
        <v>1.4</v>
      </c>
      <c r="DX35" s="675"/>
      <c r="DY35" s="675"/>
      <c r="DZ35" s="675"/>
      <c r="EA35" s="675"/>
      <c r="EB35" s="675"/>
      <c r="EC35" s="677"/>
    </row>
    <row r="36" spans="2:133" ht="11.25" customHeight="1" x14ac:dyDescent="0.15">
      <c r="B36" s="638" t="s">
        <v>324</v>
      </c>
      <c r="C36" s="639"/>
      <c r="D36" s="639"/>
      <c r="E36" s="639"/>
      <c r="F36" s="639"/>
      <c r="G36" s="639"/>
      <c r="H36" s="639"/>
      <c r="I36" s="639"/>
      <c r="J36" s="639"/>
      <c r="K36" s="639"/>
      <c r="L36" s="639"/>
      <c r="M36" s="639"/>
      <c r="N36" s="639"/>
      <c r="O36" s="639"/>
      <c r="P36" s="639"/>
      <c r="Q36" s="640"/>
      <c r="R36" s="641" t="s">
        <v>121</v>
      </c>
      <c r="S36" s="644"/>
      <c r="T36" s="644"/>
      <c r="U36" s="644"/>
      <c r="V36" s="644"/>
      <c r="W36" s="644"/>
      <c r="X36" s="644"/>
      <c r="Y36" s="645"/>
      <c r="Z36" s="703" t="s">
        <v>147</v>
      </c>
      <c r="AA36" s="703"/>
      <c r="AB36" s="703"/>
      <c r="AC36" s="703"/>
      <c r="AD36" s="704" t="s">
        <v>121</v>
      </c>
      <c r="AE36" s="704"/>
      <c r="AF36" s="704"/>
      <c r="AG36" s="704"/>
      <c r="AH36" s="704"/>
      <c r="AI36" s="704"/>
      <c r="AJ36" s="704"/>
      <c r="AK36" s="704"/>
      <c r="AL36" s="646" t="s">
        <v>121</v>
      </c>
      <c r="AM36" s="647"/>
      <c r="AN36" s="647"/>
      <c r="AO36" s="705"/>
      <c r="AQ36" s="678" t="s">
        <v>325</v>
      </c>
      <c r="AR36" s="679"/>
      <c r="AS36" s="679"/>
      <c r="AT36" s="679"/>
      <c r="AU36" s="679"/>
      <c r="AV36" s="679"/>
      <c r="AW36" s="679"/>
      <c r="AX36" s="679"/>
      <c r="AY36" s="680"/>
      <c r="AZ36" s="641">
        <v>485589</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49421</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1270723</v>
      </c>
      <c r="CS36" s="644"/>
      <c r="CT36" s="644"/>
      <c r="CU36" s="644"/>
      <c r="CV36" s="644"/>
      <c r="CW36" s="644"/>
      <c r="CX36" s="644"/>
      <c r="CY36" s="645"/>
      <c r="CZ36" s="646">
        <v>22</v>
      </c>
      <c r="DA36" s="675"/>
      <c r="DB36" s="675"/>
      <c r="DC36" s="676"/>
      <c r="DD36" s="649">
        <v>1038353</v>
      </c>
      <c r="DE36" s="644"/>
      <c r="DF36" s="644"/>
      <c r="DG36" s="644"/>
      <c r="DH36" s="644"/>
      <c r="DI36" s="644"/>
      <c r="DJ36" s="644"/>
      <c r="DK36" s="645"/>
      <c r="DL36" s="649">
        <v>825402</v>
      </c>
      <c r="DM36" s="644"/>
      <c r="DN36" s="644"/>
      <c r="DO36" s="644"/>
      <c r="DP36" s="644"/>
      <c r="DQ36" s="644"/>
      <c r="DR36" s="644"/>
      <c r="DS36" s="644"/>
      <c r="DT36" s="644"/>
      <c r="DU36" s="644"/>
      <c r="DV36" s="645"/>
      <c r="DW36" s="646">
        <v>21.1</v>
      </c>
      <c r="DX36" s="675"/>
      <c r="DY36" s="675"/>
      <c r="DZ36" s="675"/>
      <c r="EA36" s="675"/>
      <c r="EB36" s="675"/>
      <c r="EC36" s="677"/>
    </row>
    <row r="37" spans="2:133" ht="11.25" customHeight="1" x14ac:dyDescent="0.15">
      <c r="B37" s="638" t="s">
        <v>328</v>
      </c>
      <c r="C37" s="639"/>
      <c r="D37" s="639"/>
      <c r="E37" s="639"/>
      <c r="F37" s="639"/>
      <c r="G37" s="639"/>
      <c r="H37" s="639"/>
      <c r="I37" s="639"/>
      <c r="J37" s="639"/>
      <c r="K37" s="639"/>
      <c r="L37" s="639"/>
      <c r="M37" s="639"/>
      <c r="N37" s="639"/>
      <c r="O37" s="639"/>
      <c r="P37" s="639"/>
      <c r="Q37" s="640"/>
      <c r="R37" s="641">
        <v>160900</v>
      </c>
      <c r="S37" s="644"/>
      <c r="T37" s="644"/>
      <c r="U37" s="644"/>
      <c r="V37" s="644"/>
      <c r="W37" s="644"/>
      <c r="X37" s="644"/>
      <c r="Y37" s="645"/>
      <c r="Z37" s="703">
        <v>2.7</v>
      </c>
      <c r="AA37" s="703"/>
      <c r="AB37" s="703"/>
      <c r="AC37" s="703"/>
      <c r="AD37" s="704" t="s">
        <v>232</v>
      </c>
      <c r="AE37" s="704"/>
      <c r="AF37" s="704"/>
      <c r="AG37" s="704"/>
      <c r="AH37" s="704"/>
      <c r="AI37" s="704"/>
      <c r="AJ37" s="704"/>
      <c r="AK37" s="704"/>
      <c r="AL37" s="646" t="s">
        <v>232</v>
      </c>
      <c r="AM37" s="647"/>
      <c r="AN37" s="647"/>
      <c r="AO37" s="705"/>
      <c r="AQ37" s="678" t="s">
        <v>329</v>
      </c>
      <c r="AR37" s="679"/>
      <c r="AS37" s="679"/>
      <c r="AT37" s="679"/>
      <c r="AU37" s="679"/>
      <c r="AV37" s="679"/>
      <c r="AW37" s="679"/>
      <c r="AX37" s="679"/>
      <c r="AY37" s="680"/>
      <c r="AZ37" s="641">
        <v>130622</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1772</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417908</v>
      </c>
      <c r="CS37" s="642"/>
      <c r="CT37" s="642"/>
      <c r="CU37" s="642"/>
      <c r="CV37" s="642"/>
      <c r="CW37" s="642"/>
      <c r="CX37" s="642"/>
      <c r="CY37" s="643"/>
      <c r="CZ37" s="646">
        <v>7.2</v>
      </c>
      <c r="DA37" s="675"/>
      <c r="DB37" s="675"/>
      <c r="DC37" s="676"/>
      <c r="DD37" s="649">
        <v>372708</v>
      </c>
      <c r="DE37" s="642"/>
      <c r="DF37" s="642"/>
      <c r="DG37" s="642"/>
      <c r="DH37" s="642"/>
      <c r="DI37" s="642"/>
      <c r="DJ37" s="642"/>
      <c r="DK37" s="643"/>
      <c r="DL37" s="649">
        <v>363425</v>
      </c>
      <c r="DM37" s="642"/>
      <c r="DN37" s="642"/>
      <c r="DO37" s="642"/>
      <c r="DP37" s="642"/>
      <c r="DQ37" s="642"/>
      <c r="DR37" s="642"/>
      <c r="DS37" s="642"/>
      <c r="DT37" s="642"/>
      <c r="DU37" s="642"/>
      <c r="DV37" s="643"/>
      <c r="DW37" s="646">
        <v>9.3000000000000007</v>
      </c>
      <c r="DX37" s="675"/>
      <c r="DY37" s="675"/>
      <c r="DZ37" s="675"/>
      <c r="EA37" s="675"/>
      <c r="EB37" s="675"/>
      <c r="EC37" s="677"/>
    </row>
    <row r="38" spans="2:133" ht="11.25" customHeight="1" x14ac:dyDescent="0.15">
      <c r="B38" s="653" t="s">
        <v>332</v>
      </c>
      <c r="C38" s="654"/>
      <c r="D38" s="654"/>
      <c r="E38" s="654"/>
      <c r="F38" s="654"/>
      <c r="G38" s="654"/>
      <c r="H38" s="654"/>
      <c r="I38" s="654"/>
      <c r="J38" s="654"/>
      <c r="K38" s="654"/>
      <c r="L38" s="654"/>
      <c r="M38" s="654"/>
      <c r="N38" s="654"/>
      <c r="O38" s="654"/>
      <c r="P38" s="654"/>
      <c r="Q38" s="655"/>
      <c r="R38" s="656">
        <v>5985300</v>
      </c>
      <c r="S38" s="693"/>
      <c r="T38" s="693"/>
      <c r="U38" s="693"/>
      <c r="V38" s="693"/>
      <c r="W38" s="693"/>
      <c r="X38" s="693"/>
      <c r="Y38" s="698"/>
      <c r="Z38" s="699">
        <v>100</v>
      </c>
      <c r="AA38" s="699"/>
      <c r="AB38" s="699"/>
      <c r="AC38" s="699"/>
      <c r="AD38" s="700">
        <v>3746755</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14812</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3147</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708569</v>
      </c>
      <c r="CS38" s="644"/>
      <c r="CT38" s="644"/>
      <c r="CU38" s="644"/>
      <c r="CV38" s="644"/>
      <c r="CW38" s="644"/>
      <c r="CX38" s="644"/>
      <c r="CY38" s="645"/>
      <c r="CZ38" s="646">
        <v>12.3</v>
      </c>
      <c r="DA38" s="675"/>
      <c r="DB38" s="675"/>
      <c r="DC38" s="676"/>
      <c r="DD38" s="649">
        <v>611392</v>
      </c>
      <c r="DE38" s="644"/>
      <c r="DF38" s="644"/>
      <c r="DG38" s="644"/>
      <c r="DH38" s="644"/>
      <c r="DI38" s="644"/>
      <c r="DJ38" s="644"/>
      <c r="DK38" s="645"/>
      <c r="DL38" s="649">
        <v>530267</v>
      </c>
      <c r="DM38" s="644"/>
      <c r="DN38" s="644"/>
      <c r="DO38" s="644"/>
      <c r="DP38" s="644"/>
      <c r="DQ38" s="644"/>
      <c r="DR38" s="644"/>
      <c r="DS38" s="644"/>
      <c r="DT38" s="644"/>
      <c r="DU38" s="644"/>
      <c r="DV38" s="645"/>
      <c r="DW38" s="646">
        <v>13.6</v>
      </c>
      <c r="DX38" s="675"/>
      <c r="DY38" s="675"/>
      <c r="DZ38" s="675"/>
      <c r="EA38" s="675"/>
      <c r="EB38" s="675"/>
      <c r="EC38" s="677"/>
    </row>
    <row r="39" spans="2:133" ht="11.25" customHeight="1" x14ac:dyDescent="0.15">
      <c r="AQ39" s="678" t="s">
        <v>336</v>
      </c>
      <c r="AR39" s="679"/>
      <c r="AS39" s="679"/>
      <c r="AT39" s="679"/>
      <c r="AU39" s="679"/>
      <c r="AV39" s="679"/>
      <c r="AW39" s="679"/>
      <c r="AX39" s="679"/>
      <c r="AY39" s="680"/>
      <c r="AZ39" s="641">
        <v>3017</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103</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171329</v>
      </c>
      <c r="CS39" s="642"/>
      <c r="CT39" s="642"/>
      <c r="CU39" s="642"/>
      <c r="CV39" s="642"/>
      <c r="CW39" s="642"/>
      <c r="CX39" s="642"/>
      <c r="CY39" s="643"/>
      <c r="CZ39" s="646">
        <v>3</v>
      </c>
      <c r="DA39" s="675"/>
      <c r="DB39" s="675"/>
      <c r="DC39" s="676"/>
      <c r="DD39" s="649">
        <v>105167</v>
      </c>
      <c r="DE39" s="642"/>
      <c r="DF39" s="642"/>
      <c r="DG39" s="642"/>
      <c r="DH39" s="642"/>
      <c r="DI39" s="642"/>
      <c r="DJ39" s="642"/>
      <c r="DK39" s="643"/>
      <c r="DL39" s="649" t="s">
        <v>147</v>
      </c>
      <c r="DM39" s="642"/>
      <c r="DN39" s="642"/>
      <c r="DO39" s="642"/>
      <c r="DP39" s="642"/>
      <c r="DQ39" s="642"/>
      <c r="DR39" s="642"/>
      <c r="DS39" s="642"/>
      <c r="DT39" s="642"/>
      <c r="DU39" s="642"/>
      <c r="DV39" s="643"/>
      <c r="DW39" s="646" t="s">
        <v>232</v>
      </c>
      <c r="DX39" s="675"/>
      <c r="DY39" s="675"/>
      <c r="DZ39" s="675"/>
      <c r="EA39" s="675"/>
      <c r="EB39" s="675"/>
      <c r="EC39" s="677"/>
    </row>
    <row r="40" spans="2:133" ht="11.25" customHeight="1" x14ac:dyDescent="0.15">
      <c r="AQ40" s="678" t="s">
        <v>340</v>
      </c>
      <c r="AR40" s="679"/>
      <c r="AS40" s="679"/>
      <c r="AT40" s="679"/>
      <c r="AU40" s="679"/>
      <c r="AV40" s="679"/>
      <c r="AW40" s="679"/>
      <c r="AX40" s="679"/>
      <c r="AY40" s="680"/>
      <c r="AZ40" s="641">
        <v>142678</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130</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250</v>
      </c>
      <c r="CS40" s="644"/>
      <c r="CT40" s="644"/>
      <c r="CU40" s="644"/>
      <c r="CV40" s="644"/>
      <c r="CW40" s="644"/>
      <c r="CX40" s="644"/>
      <c r="CY40" s="645"/>
      <c r="CZ40" s="646">
        <v>0</v>
      </c>
      <c r="DA40" s="675"/>
      <c r="DB40" s="675"/>
      <c r="DC40" s="676"/>
      <c r="DD40" s="649" t="s">
        <v>232</v>
      </c>
      <c r="DE40" s="644"/>
      <c r="DF40" s="644"/>
      <c r="DG40" s="644"/>
      <c r="DH40" s="644"/>
      <c r="DI40" s="644"/>
      <c r="DJ40" s="644"/>
      <c r="DK40" s="645"/>
      <c r="DL40" s="649" t="s">
        <v>232</v>
      </c>
      <c r="DM40" s="644"/>
      <c r="DN40" s="644"/>
      <c r="DO40" s="644"/>
      <c r="DP40" s="644"/>
      <c r="DQ40" s="644"/>
      <c r="DR40" s="644"/>
      <c r="DS40" s="644"/>
      <c r="DT40" s="644"/>
      <c r="DU40" s="644"/>
      <c r="DV40" s="645"/>
      <c r="DW40" s="646" t="s">
        <v>121</v>
      </c>
      <c r="DX40" s="675"/>
      <c r="DY40" s="675"/>
      <c r="DZ40" s="675"/>
      <c r="EA40" s="675"/>
      <c r="EB40" s="675"/>
      <c r="EC40" s="677"/>
    </row>
    <row r="41" spans="2:133" ht="11.25" customHeight="1" x14ac:dyDescent="0.15">
      <c r="AQ41" s="690" t="s">
        <v>343</v>
      </c>
      <c r="AR41" s="691"/>
      <c r="AS41" s="691"/>
      <c r="AT41" s="691"/>
      <c r="AU41" s="691"/>
      <c r="AV41" s="691"/>
      <c r="AW41" s="691"/>
      <c r="AX41" s="691"/>
      <c r="AY41" s="692"/>
      <c r="AZ41" s="656">
        <v>420457</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303</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121</v>
      </c>
      <c r="DA41" s="675"/>
      <c r="DB41" s="675"/>
      <c r="DC41" s="676"/>
      <c r="DD41" s="649" t="s">
        <v>232</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421139</v>
      </c>
      <c r="CS42" s="644"/>
      <c r="CT42" s="644"/>
      <c r="CU42" s="644"/>
      <c r="CV42" s="644"/>
      <c r="CW42" s="644"/>
      <c r="CX42" s="644"/>
      <c r="CY42" s="645"/>
      <c r="CZ42" s="646">
        <v>7.3</v>
      </c>
      <c r="DA42" s="647"/>
      <c r="DB42" s="647"/>
      <c r="DC42" s="648"/>
      <c r="DD42" s="649">
        <v>139056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9207</v>
      </c>
      <c r="CS43" s="642"/>
      <c r="CT43" s="642"/>
      <c r="CU43" s="642"/>
      <c r="CV43" s="642"/>
      <c r="CW43" s="642"/>
      <c r="CX43" s="642"/>
      <c r="CY43" s="643"/>
      <c r="CZ43" s="646">
        <v>0.2</v>
      </c>
      <c r="DA43" s="675"/>
      <c r="DB43" s="675"/>
      <c r="DC43" s="676"/>
      <c r="DD43" s="649">
        <v>9207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350</v>
      </c>
      <c r="CD44" s="669" t="s">
        <v>302</v>
      </c>
      <c r="CE44" s="670"/>
      <c r="CF44" s="638" t="s">
        <v>351</v>
      </c>
      <c r="CG44" s="639"/>
      <c r="CH44" s="639"/>
      <c r="CI44" s="639"/>
      <c r="CJ44" s="639"/>
      <c r="CK44" s="639"/>
      <c r="CL44" s="639"/>
      <c r="CM44" s="639"/>
      <c r="CN44" s="639"/>
      <c r="CO44" s="639"/>
      <c r="CP44" s="639"/>
      <c r="CQ44" s="640"/>
      <c r="CR44" s="641">
        <v>370672</v>
      </c>
      <c r="CS44" s="644"/>
      <c r="CT44" s="644"/>
      <c r="CU44" s="644"/>
      <c r="CV44" s="644"/>
      <c r="CW44" s="644"/>
      <c r="CX44" s="644"/>
      <c r="CY44" s="645"/>
      <c r="CZ44" s="646">
        <v>6.4</v>
      </c>
      <c r="DA44" s="647"/>
      <c r="DB44" s="647"/>
      <c r="DC44" s="648"/>
      <c r="DD44" s="649">
        <v>88638</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352</v>
      </c>
      <c r="CG45" s="639"/>
      <c r="CH45" s="639"/>
      <c r="CI45" s="639"/>
      <c r="CJ45" s="639"/>
      <c r="CK45" s="639"/>
      <c r="CL45" s="639"/>
      <c r="CM45" s="639"/>
      <c r="CN45" s="639"/>
      <c r="CO45" s="639"/>
      <c r="CP45" s="639"/>
      <c r="CQ45" s="640"/>
      <c r="CR45" s="641">
        <v>132278</v>
      </c>
      <c r="CS45" s="642"/>
      <c r="CT45" s="642"/>
      <c r="CU45" s="642"/>
      <c r="CV45" s="642"/>
      <c r="CW45" s="642"/>
      <c r="CX45" s="642"/>
      <c r="CY45" s="643"/>
      <c r="CZ45" s="646">
        <v>2.2999999999999998</v>
      </c>
      <c r="DA45" s="675"/>
      <c r="DB45" s="675"/>
      <c r="DC45" s="676"/>
      <c r="DD45" s="649">
        <v>1653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353</v>
      </c>
      <c r="CG46" s="639"/>
      <c r="CH46" s="639"/>
      <c r="CI46" s="639"/>
      <c r="CJ46" s="639"/>
      <c r="CK46" s="639"/>
      <c r="CL46" s="639"/>
      <c r="CM46" s="639"/>
      <c r="CN46" s="639"/>
      <c r="CO46" s="639"/>
      <c r="CP46" s="639"/>
      <c r="CQ46" s="640"/>
      <c r="CR46" s="641">
        <v>198444</v>
      </c>
      <c r="CS46" s="644"/>
      <c r="CT46" s="644"/>
      <c r="CU46" s="644"/>
      <c r="CV46" s="644"/>
      <c r="CW46" s="644"/>
      <c r="CX46" s="644"/>
      <c r="CY46" s="645"/>
      <c r="CZ46" s="646">
        <v>3.4</v>
      </c>
      <c r="DA46" s="647"/>
      <c r="DB46" s="647"/>
      <c r="DC46" s="648"/>
      <c r="DD46" s="649">
        <v>84135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354</v>
      </c>
      <c r="CG47" s="639"/>
      <c r="CH47" s="639"/>
      <c r="CI47" s="639"/>
      <c r="CJ47" s="639"/>
      <c r="CK47" s="639"/>
      <c r="CL47" s="639"/>
      <c r="CM47" s="639"/>
      <c r="CN47" s="639"/>
      <c r="CO47" s="639"/>
      <c r="CP47" s="639"/>
      <c r="CQ47" s="640"/>
      <c r="CR47" s="641">
        <v>50467</v>
      </c>
      <c r="CS47" s="642"/>
      <c r="CT47" s="642"/>
      <c r="CU47" s="642"/>
      <c r="CV47" s="642"/>
      <c r="CW47" s="642"/>
      <c r="CX47" s="642"/>
      <c r="CY47" s="643"/>
      <c r="CZ47" s="646">
        <v>0.9</v>
      </c>
      <c r="DA47" s="675"/>
      <c r="DB47" s="675"/>
      <c r="DC47" s="676"/>
      <c r="DD47" s="649">
        <v>50418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355</v>
      </c>
      <c r="CG48" s="639"/>
      <c r="CH48" s="639"/>
      <c r="CI48" s="639"/>
      <c r="CJ48" s="639"/>
      <c r="CK48" s="639"/>
      <c r="CL48" s="639"/>
      <c r="CM48" s="639"/>
      <c r="CN48" s="639"/>
      <c r="CO48" s="639"/>
      <c r="CP48" s="639"/>
      <c r="CQ48" s="640"/>
      <c r="CR48" s="641" t="s">
        <v>232</v>
      </c>
      <c r="CS48" s="644"/>
      <c r="CT48" s="644"/>
      <c r="CU48" s="644"/>
      <c r="CV48" s="644"/>
      <c r="CW48" s="644"/>
      <c r="CX48" s="644"/>
      <c r="CY48" s="645"/>
      <c r="CZ48" s="646" t="s">
        <v>232</v>
      </c>
      <c r="DA48" s="647"/>
      <c r="DB48" s="647"/>
      <c r="DC48" s="648"/>
      <c r="DD48" s="649" t="s">
        <v>232</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356</v>
      </c>
      <c r="CE49" s="654"/>
      <c r="CF49" s="654"/>
      <c r="CG49" s="654"/>
      <c r="CH49" s="654"/>
      <c r="CI49" s="654"/>
      <c r="CJ49" s="654"/>
      <c r="CK49" s="654"/>
      <c r="CL49" s="654"/>
      <c r="CM49" s="654"/>
      <c r="CN49" s="654"/>
      <c r="CO49" s="654"/>
      <c r="CP49" s="654"/>
      <c r="CQ49" s="655"/>
      <c r="CR49" s="656">
        <v>5769202</v>
      </c>
      <c r="CS49" s="657"/>
      <c r="CT49" s="657"/>
      <c r="CU49" s="657"/>
      <c r="CV49" s="657"/>
      <c r="CW49" s="657"/>
      <c r="CX49" s="657"/>
      <c r="CY49" s="658"/>
      <c r="CZ49" s="659">
        <v>100</v>
      </c>
      <c r="DA49" s="660"/>
      <c r="DB49" s="660"/>
      <c r="DC49" s="661"/>
      <c r="DD49" s="662">
        <v>4336485</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IEZI3dkkJv9bSObn7SeYo+VR5K92Gj5zxDjyCusOIlWZYIAZkynyYnlxJdLc8qi9nPoTfhsgg5x6ydMZmL4tnw==" saltValue="NSdBCMiOYYBzv/LxCYcx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379</v>
      </c>
      <c r="C7" s="1120"/>
      <c r="D7" s="1120"/>
      <c r="E7" s="1120"/>
      <c r="F7" s="1120"/>
      <c r="G7" s="1120"/>
      <c r="H7" s="1120"/>
      <c r="I7" s="1120"/>
      <c r="J7" s="1120"/>
      <c r="K7" s="1120"/>
      <c r="L7" s="1120"/>
      <c r="M7" s="1120"/>
      <c r="N7" s="1120"/>
      <c r="O7" s="1120"/>
      <c r="P7" s="1121"/>
      <c r="Q7" s="1173">
        <v>5949</v>
      </c>
      <c r="R7" s="1174"/>
      <c r="S7" s="1174"/>
      <c r="T7" s="1174"/>
      <c r="U7" s="1174"/>
      <c r="V7" s="1174">
        <v>5733</v>
      </c>
      <c r="W7" s="1174"/>
      <c r="X7" s="1174"/>
      <c r="Y7" s="1174"/>
      <c r="Z7" s="1174"/>
      <c r="AA7" s="1174">
        <v>216</v>
      </c>
      <c r="AB7" s="1174"/>
      <c r="AC7" s="1174"/>
      <c r="AD7" s="1174"/>
      <c r="AE7" s="1175"/>
      <c r="AF7" s="1176">
        <v>205</v>
      </c>
      <c r="AG7" s="1177"/>
      <c r="AH7" s="1177"/>
      <c r="AI7" s="1177"/>
      <c r="AJ7" s="1178"/>
      <c r="AK7" s="1160">
        <v>157</v>
      </c>
      <c r="AL7" s="1161"/>
      <c r="AM7" s="1161"/>
      <c r="AN7" s="1161"/>
      <c r="AO7" s="1161"/>
      <c r="AP7" s="1161">
        <v>7004</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c r="BT7" s="1165"/>
      <c r="BU7" s="1165"/>
      <c r="BV7" s="1165"/>
      <c r="BW7" s="1165"/>
      <c r="BX7" s="1165"/>
      <c r="BY7" s="1165"/>
      <c r="BZ7" s="1165"/>
      <c r="CA7" s="1165"/>
      <c r="CB7" s="1165"/>
      <c r="CC7" s="1165"/>
      <c r="CD7" s="1165"/>
      <c r="CE7" s="1165"/>
      <c r="CF7" s="1165"/>
      <c r="CG7" s="1166"/>
      <c r="CH7" s="1157"/>
      <c r="CI7" s="1158"/>
      <c r="CJ7" s="1158"/>
      <c r="CK7" s="1158"/>
      <c r="CL7" s="1159"/>
      <c r="CM7" s="1157"/>
      <c r="CN7" s="1158"/>
      <c r="CO7" s="1158"/>
      <c r="CP7" s="1158"/>
      <c r="CQ7" s="1159"/>
      <c r="CR7" s="1157"/>
      <c r="CS7" s="1158"/>
      <c r="CT7" s="1158"/>
      <c r="CU7" s="1158"/>
      <c r="CV7" s="1159"/>
      <c r="CW7" s="1157"/>
      <c r="CX7" s="1158"/>
      <c r="CY7" s="1158"/>
      <c r="CZ7" s="1158"/>
      <c r="DA7" s="1159"/>
      <c r="DB7" s="1157"/>
      <c r="DC7" s="1158"/>
      <c r="DD7" s="1158"/>
      <c r="DE7" s="1158"/>
      <c r="DF7" s="1159"/>
      <c r="DG7" s="1157"/>
      <c r="DH7" s="1158"/>
      <c r="DI7" s="1158"/>
      <c r="DJ7" s="1158"/>
      <c r="DK7" s="1159"/>
      <c r="DL7" s="1157"/>
      <c r="DM7" s="1158"/>
      <c r="DN7" s="1158"/>
      <c r="DO7" s="1158"/>
      <c r="DP7" s="1159"/>
      <c r="DQ7" s="1157"/>
      <c r="DR7" s="1158"/>
      <c r="DS7" s="1158"/>
      <c r="DT7" s="1158"/>
      <c r="DU7" s="1159"/>
      <c r="DV7" s="1184"/>
      <c r="DW7" s="1185"/>
      <c r="DX7" s="1185"/>
      <c r="DY7" s="1185"/>
      <c r="DZ7" s="1186"/>
      <c r="EA7" s="234"/>
    </row>
    <row r="8" spans="1:131" s="235" customFormat="1" ht="26.25" customHeight="1" x14ac:dyDescent="0.15">
      <c r="A8" s="241">
        <v>2</v>
      </c>
      <c r="B8" s="1106" t="s">
        <v>380</v>
      </c>
      <c r="C8" s="1107"/>
      <c r="D8" s="1107"/>
      <c r="E8" s="1107"/>
      <c r="F8" s="1107"/>
      <c r="G8" s="1107"/>
      <c r="H8" s="1107"/>
      <c r="I8" s="1107"/>
      <c r="J8" s="1107"/>
      <c r="K8" s="1107"/>
      <c r="L8" s="1107"/>
      <c r="M8" s="1107"/>
      <c r="N8" s="1107"/>
      <c r="O8" s="1107"/>
      <c r="P8" s="1108"/>
      <c r="Q8" s="1112">
        <v>40</v>
      </c>
      <c r="R8" s="1113"/>
      <c r="S8" s="1113"/>
      <c r="T8" s="1113"/>
      <c r="U8" s="1113"/>
      <c r="V8" s="1113">
        <v>40</v>
      </c>
      <c r="W8" s="1113"/>
      <c r="X8" s="1113"/>
      <c r="Y8" s="1113"/>
      <c r="Z8" s="1113"/>
      <c r="AA8" s="1113">
        <v>0</v>
      </c>
      <c r="AB8" s="1113"/>
      <c r="AC8" s="1113"/>
      <c r="AD8" s="1113"/>
      <c r="AE8" s="1114"/>
      <c r="AF8" s="1088">
        <v>0</v>
      </c>
      <c r="AG8" s="1089"/>
      <c r="AH8" s="1089"/>
      <c r="AI8" s="1089"/>
      <c r="AJ8" s="1090"/>
      <c r="AK8" s="1155" t="s">
        <v>559</v>
      </c>
      <c r="AL8" s="1156"/>
      <c r="AM8" s="1156"/>
      <c r="AN8" s="1156"/>
      <c r="AO8" s="1156"/>
      <c r="AP8" s="1156" t="s">
        <v>559</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381</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382</v>
      </c>
      <c r="B23" s="1013" t="s">
        <v>383</v>
      </c>
      <c r="C23" s="1014"/>
      <c r="D23" s="1014"/>
      <c r="E23" s="1014"/>
      <c r="F23" s="1014"/>
      <c r="G23" s="1014"/>
      <c r="H23" s="1014"/>
      <c r="I23" s="1014"/>
      <c r="J23" s="1014"/>
      <c r="K23" s="1014"/>
      <c r="L23" s="1014"/>
      <c r="M23" s="1014"/>
      <c r="N23" s="1014"/>
      <c r="O23" s="1014"/>
      <c r="P23" s="1015"/>
      <c r="Q23" s="1137">
        <v>5989</v>
      </c>
      <c r="R23" s="1138"/>
      <c r="S23" s="1138"/>
      <c r="T23" s="1138"/>
      <c r="U23" s="1138"/>
      <c r="V23" s="1138">
        <v>5773</v>
      </c>
      <c r="W23" s="1138"/>
      <c r="X23" s="1138"/>
      <c r="Y23" s="1138"/>
      <c r="Z23" s="1138"/>
      <c r="AA23" s="1138">
        <v>216</v>
      </c>
      <c r="AB23" s="1138"/>
      <c r="AC23" s="1138"/>
      <c r="AD23" s="1138"/>
      <c r="AE23" s="1139"/>
      <c r="AF23" s="1140">
        <v>206</v>
      </c>
      <c r="AG23" s="1138"/>
      <c r="AH23" s="1138"/>
      <c r="AI23" s="1138"/>
      <c r="AJ23" s="1141"/>
      <c r="AK23" s="1142"/>
      <c r="AL23" s="1143"/>
      <c r="AM23" s="1143"/>
      <c r="AN23" s="1143"/>
      <c r="AO23" s="1143"/>
      <c r="AP23" s="1138">
        <v>7004</v>
      </c>
      <c r="AQ23" s="1138"/>
      <c r="AR23" s="1138"/>
      <c r="AS23" s="1138"/>
      <c r="AT23" s="1138"/>
      <c r="AU23" s="1144"/>
      <c r="AV23" s="1144"/>
      <c r="AW23" s="1144"/>
      <c r="AX23" s="1144"/>
      <c r="AY23" s="1145"/>
      <c r="AZ23" s="1134" t="s">
        <v>121</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384</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385</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362</v>
      </c>
      <c r="B26" s="1065"/>
      <c r="C26" s="1065"/>
      <c r="D26" s="1065"/>
      <c r="E26" s="1065"/>
      <c r="F26" s="1065"/>
      <c r="G26" s="1065"/>
      <c r="H26" s="1065"/>
      <c r="I26" s="1065"/>
      <c r="J26" s="1065"/>
      <c r="K26" s="1065"/>
      <c r="L26" s="1065"/>
      <c r="M26" s="1065"/>
      <c r="N26" s="1065"/>
      <c r="O26" s="1065"/>
      <c r="P26" s="1066"/>
      <c r="Q26" s="1070" t="s">
        <v>386</v>
      </c>
      <c r="R26" s="1071"/>
      <c r="S26" s="1071"/>
      <c r="T26" s="1071"/>
      <c r="U26" s="1072"/>
      <c r="V26" s="1070" t="s">
        <v>387</v>
      </c>
      <c r="W26" s="1071"/>
      <c r="X26" s="1071"/>
      <c r="Y26" s="1071"/>
      <c r="Z26" s="1072"/>
      <c r="AA26" s="1070" t="s">
        <v>388</v>
      </c>
      <c r="AB26" s="1071"/>
      <c r="AC26" s="1071"/>
      <c r="AD26" s="1071"/>
      <c r="AE26" s="1071"/>
      <c r="AF26" s="1128" t="s">
        <v>389</v>
      </c>
      <c r="AG26" s="1077"/>
      <c r="AH26" s="1077"/>
      <c r="AI26" s="1077"/>
      <c r="AJ26" s="1129"/>
      <c r="AK26" s="1071" t="s">
        <v>390</v>
      </c>
      <c r="AL26" s="1071"/>
      <c r="AM26" s="1071"/>
      <c r="AN26" s="1071"/>
      <c r="AO26" s="1072"/>
      <c r="AP26" s="1070" t="s">
        <v>391</v>
      </c>
      <c r="AQ26" s="1071"/>
      <c r="AR26" s="1071"/>
      <c r="AS26" s="1071"/>
      <c r="AT26" s="1072"/>
      <c r="AU26" s="1070" t="s">
        <v>392</v>
      </c>
      <c r="AV26" s="1071"/>
      <c r="AW26" s="1071"/>
      <c r="AX26" s="1071"/>
      <c r="AY26" s="1072"/>
      <c r="AZ26" s="1070" t="s">
        <v>393</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394</v>
      </c>
      <c r="C28" s="1120"/>
      <c r="D28" s="1120"/>
      <c r="E28" s="1120"/>
      <c r="F28" s="1120"/>
      <c r="G28" s="1120"/>
      <c r="H28" s="1120"/>
      <c r="I28" s="1120"/>
      <c r="J28" s="1120"/>
      <c r="K28" s="1120"/>
      <c r="L28" s="1120"/>
      <c r="M28" s="1120"/>
      <c r="N28" s="1120"/>
      <c r="O28" s="1120"/>
      <c r="P28" s="1121"/>
      <c r="Q28" s="1122">
        <v>1748</v>
      </c>
      <c r="R28" s="1123"/>
      <c r="S28" s="1123"/>
      <c r="T28" s="1123"/>
      <c r="U28" s="1123"/>
      <c r="V28" s="1123">
        <v>1669</v>
      </c>
      <c r="W28" s="1123"/>
      <c r="X28" s="1123"/>
      <c r="Y28" s="1123"/>
      <c r="Z28" s="1123"/>
      <c r="AA28" s="1123">
        <v>78</v>
      </c>
      <c r="AB28" s="1123"/>
      <c r="AC28" s="1123"/>
      <c r="AD28" s="1123"/>
      <c r="AE28" s="1124"/>
      <c r="AF28" s="1125">
        <v>78</v>
      </c>
      <c r="AG28" s="1123"/>
      <c r="AH28" s="1123"/>
      <c r="AI28" s="1123"/>
      <c r="AJ28" s="1126"/>
      <c r="AK28" s="1127">
        <v>150</v>
      </c>
      <c r="AL28" s="1115"/>
      <c r="AM28" s="1115"/>
      <c r="AN28" s="1115"/>
      <c r="AO28" s="1115"/>
      <c r="AP28" s="1115" t="s">
        <v>559</v>
      </c>
      <c r="AQ28" s="1115"/>
      <c r="AR28" s="1115"/>
      <c r="AS28" s="1115"/>
      <c r="AT28" s="1115"/>
      <c r="AU28" s="1115" t="s">
        <v>559</v>
      </c>
      <c r="AV28" s="1115"/>
      <c r="AW28" s="1115"/>
      <c r="AX28" s="1115"/>
      <c r="AY28" s="1115"/>
      <c r="AZ28" s="1116" t="s">
        <v>559</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395</v>
      </c>
      <c r="C29" s="1107"/>
      <c r="D29" s="1107"/>
      <c r="E29" s="1107"/>
      <c r="F29" s="1107"/>
      <c r="G29" s="1107"/>
      <c r="H29" s="1107"/>
      <c r="I29" s="1107"/>
      <c r="J29" s="1107"/>
      <c r="K29" s="1107"/>
      <c r="L29" s="1107"/>
      <c r="M29" s="1107"/>
      <c r="N29" s="1107"/>
      <c r="O29" s="1107"/>
      <c r="P29" s="1108"/>
      <c r="Q29" s="1112">
        <v>1839</v>
      </c>
      <c r="R29" s="1113"/>
      <c r="S29" s="1113"/>
      <c r="T29" s="1113"/>
      <c r="U29" s="1113"/>
      <c r="V29" s="1113">
        <v>1717</v>
      </c>
      <c r="W29" s="1113"/>
      <c r="X29" s="1113"/>
      <c r="Y29" s="1113"/>
      <c r="Z29" s="1113"/>
      <c r="AA29" s="1113">
        <v>122</v>
      </c>
      <c r="AB29" s="1113"/>
      <c r="AC29" s="1113"/>
      <c r="AD29" s="1113"/>
      <c r="AE29" s="1114"/>
      <c r="AF29" s="1088">
        <v>122</v>
      </c>
      <c r="AG29" s="1089"/>
      <c r="AH29" s="1089"/>
      <c r="AI29" s="1089"/>
      <c r="AJ29" s="1090"/>
      <c r="AK29" s="1049">
        <v>241</v>
      </c>
      <c r="AL29" s="1040"/>
      <c r="AM29" s="1040"/>
      <c r="AN29" s="1040"/>
      <c r="AO29" s="1040"/>
      <c r="AP29" s="1040" t="s">
        <v>559</v>
      </c>
      <c r="AQ29" s="1040"/>
      <c r="AR29" s="1040"/>
      <c r="AS29" s="1040"/>
      <c r="AT29" s="1040"/>
      <c r="AU29" s="1040" t="s">
        <v>559</v>
      </c>
      <c r="AV29" s="1040"/>
      <c r="AW29" s="1040"/>
      <c r="AX29" s="1040"/>
      <c r="AY29" s="1040"/>
      <c r="AZ29" s="1111" t="s">
        <v>559</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396</v>
      </c>
      <c r="C30" s="1107"/>
      <c r="D30" s="1107"/>
      <c r="E30" s="1107"/>
      <c r="F30" s="1107"/>
      <c r="G30" s="1107"/>
      <c r="H30" s="1107"/>
      <c r="I30" s="1107"/>
      <c r="J30" s="1107"/>
      <c r="K30" s="1107"/>
      <c r="L30" s="1107"/>
      <c r="M30" s="1107"/>
      <c r="N30" s="1107"/>
      <c r="O30" s="1107"/>
      <c r="P30" s="1108"/>
      <c r="Q30" s="1112">
        <v>122</v>
      </c>
      <c r="R30" s="1113"/>
      <c r="S30" s="1113"/>
      <c r="T30" s="1113"/>
      <c r="U30" s="1113"/>
      <c r="V30" s="1113">
        <v>121</v>
      </c>
      <c r="W30" s="1113"/>
      <c r="X30" s="1113"/>
      <c r="Y30" s="1113"/>
      <c r="Z30" s="1113"/>
      <c r="AA30" s="1113">
        <v>1</v>
      </c>
      <c r="AB30" s="1113"/>
      <c r="AC30" s="1113"/>
      <c r="AD30" s="1113"/>
      <c r="AE30" s="1114"/>
      <c r="AF30" s="1088">
        <v>1</v>
      </c>
      <c r="AG30" s="1089"/>
      <c r="AH30" s="1089"/>
      <c r="AI30" s="1089"/>
      <c r="AJ30" s="1090"/>
      <c r="AK30" s="1049">
        <v>46</v>
      </c>
      <c r="AL30" s="1040"/>
      <c r="AM30" s="1040"/>
      <c r="AN30" s="1040"/>
      <c r="AO30" s="1040"/>
      <c r="AP30" s="1040" t="s">
        <v>559</v>
      </c>
      <c r="AQ30" s="1040"/>
      <c r="AR30" s="1040"/>
      <c r="AS30" s="1040"/>
      <c r="AT30" s="1040"/>
      <c r="AU30" s="1040" t="s">
        <v>559</v>
      </c>
      <c r="AV30" s="1040"/>
      <c r="AW30" s="1040"/>
      <c r="AX30" s="1040"/>
      <c r="AY30" s="1040"/>
      <c r="AZ30" s="1111" t="s">
        <v>559</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397</v>
      </c>
      <c r="C31" s="1107"/>
      <c r="D31" s="1107"/>
      <c r="E31" s="1107"/>
      <c r="F31" s="1107"/>
      <c r="G31" s="1107"/>
      <c r="H31" s="1107"/>
      <c r="I31" s="1107"/>
      <c r="J31" s="1107"/>
      <c r="K31" s="1107"/>
      <c r="L31" s="1107"/>
      <c r="M31" s="1107"/>
      <c r="N31" s="1107"/>
      <c r="O31" s="1107"/>
      <c r="P31" s="1108"/>
      <c r="Q31" s="1112">
        <v>1665</v>
      </c>
      <c r="R31" s="1113"/>
      <c r="S31" s="1113"/>
      <c r="T31" s="1113"/>
      <c r="U31" s="1113"/>
      <c r="V31" s="1113">
        <v>1660</v>
      </c>
      <c r="W31" s="1113"/>
      <c r="X31" s="1113"/>
      <c r="Y31" s="1113"/>
      <c r="Z31" s="1113"/>
      <c r="AA31" s="1113">
        <v>5</v>
      </c>
      <c r="AB31" s="1113"/>
      <c r="AC31" s="1113"/>
      <c r="AD31" s="1113"/>
      <c r="AE31" s="1114"/>
      <c r="AF31" s="1088">
        <v>-72</v>
      </c>
      <c r="AG31" s="1089"/>
      <c r="AH31" s="1089"/>
      <c r="AI31" s="1089"/>
      <c r="AJ31" s="1090"/>
      <c r="AK31" s="1049">
        <v>486</v>
      </c>
      <c r="AL31" s="1040"/>
      <c r="AM31" s="1040"/>
      <c r="AN31" s="1040"/>
      <c r="AO31" s="1040"/>
      <c r="AP31" s="1040">
        <v>2619</v>
      </c>
      <c r="AQ31" s="1040"/>
      <c r="AR31" s="1040"/>
      <c r="AS31" s="1040"/>
      <c r="AT31" s="1040"/>
      <c r="AU31" s="1040">
        <v>1883</v>
      </c>
      <c r="AV31" s="1040"/>
      <c r="AW31" s="1040"/>
      <c r="AX31" s="1040"/>
      <c r="AY31" s="1040"/>
      <c r="AZ31" s="1111">
        <v>5.6</v>
      </c>
      <c r="BA31" s="1111"/>
      <c r="BB31" s="1111"/>
      <c r="BC31" s="1111"/>
      <c r="BD31" s="1111"/>
      <c r="BE31" s="1101" t="s">
        <v>398</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399</v>
      </c>
      <c r="C32" s="1107"/>
      <c r="D32" s="1107"/>
      <c r="E32" s="1107"/>
      <c r="F32" s="1107"/>
      <c r="G32" s="1107"/>
      <c r="H32" s="1107"/>
      <c r="I32" s="1107"/>
      <c r="J32" s="1107"/>
      <c r="K32" s="1107"/>
      <c r="L32" s="1107"/>
      <c r="M32" s="1107"/>
      <c r="N32" s="1107"/>
      <c r="O32" s="1107"/>
      <c r="P32" s="1108"/>
      <c r="Q32" s="1112">
        <v>38</v>
      </c>
      <c r="R32" s="1113"/>
      <c r="S32" s="1113"/>
      <c r="T32" s="1113"/>
      <c r="U32" s="1113"/>
      <c r="V32" s="1113">
        <v>36</v>
      </c>
      <c r="W32" s="1113"/>
      <c r="X32" s="1113"/>
      <c r="Y32" s="1113"/>
      <c r="Z32" s="1113"/>
      <c r="AA32" s="1113">
        <v>2</v>
      </c>
      <c r="AB32" s="1113"/>
      <c r="AC32" s="1113"/>
      <c r="AD32" s="1113"/>
      <c r="AE32" s="1114"/>
      <c r="AF32" s="1088">
        <v>2</v>
      </c>
      <c r="AG32" s="1089"/>
      <c r="AH32" s="1089"/>
      <c r="AI32" s="1089"/>
      <c r="AJ32" s="1090"/>
      <c r="AK32" s="1049">
        <v>15</v>
      </c>
      <c r="AL32" s="1040"/>
      <c r="AM32" s="1040"/>
      <c r="AN32" s="1040"/>
      <c r="AO32" s="1040"/>
      <c r="AP32" s="1040">
        <v>120</v>
      </c>
      <c r="AQ32" s="1040"/>
      <c r="AR32" s="1040"/>
      <c r="AS32" s="1040"/>
      <c r="AT32" s="1040"/>
      <c r="AU32" s="1040">
        <v>77</v>
      </c>
      <c r="AV32" s="1040"/>
      <c r="AW32" s="1040"/>
      <c r="AX32" s="1040"/>
      <c r="AY32" s="1040"/>
      <c r="AZ32" s="1111" t="s">
        <v>559</v>
      </c>
      <c r="BA32" s="1111"/>
      <c r="BB32" s="1111"/>
      <c r="BC32" s="1111"/>
      <c r="BD32" s="1111"/>
      <c r="BE32" s="1101" t="s">
        <v>400</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401</v>
      </c>
      <c r="C33" s="1107"/>
      <c r="D33" s="1107"/>
      <c r="E33" s="1107"/>
      <c r="F33" s="1107"/>
      <c r="G33" s="1107"/>
      <c r="H33" s="1107"/>
      <c r="I33" s="1107"/>
      <c r="J33" s="1107"/>
      <c r="K33" s="1107"/>
      <c r="L33" s="1107"/>
      <c r="M33" s="1107"/>
      <c r="N33" s="1107"/>
      <c r="O33" s="1107"/>
      <c r="P33" s="1108"/>
      <c r="Q33" s="1112">
        <v>273</v>
      </c>
      <c r="R33" s="1113"/>
      <c r="S33" s="1113"/>
      <c r="T33" s="1113"/>
      <c r="U33" s="1113"/>
      <c r="V33" s="1113">
        <v>267</v>
      </c>
      <c r="W33" s="1113"/>
      <c r="X33" s="1113"/>
      <c r="Y33" s="1113"/>
      <c r="Z33" s="1113"/>
      <c r="AA33" s="1113">
        <v>6</v>
      </c>
      <c r="AB33" s="1113"/>
      <c r="AC33" s="1113"/>
      <c r="AD33" s="1113"/>
      <c r="AE33" s="1114"/>
      <c r="AF33" s="1088">
        <v>6</v>
      </c>
      <c r="AG33" s="1089"/>
      <c r="AH33" s="1089"/>
      <c r="AI33" s="1089"/>
      <c r="AJ33" s="1090"/>
      <c r="AK33" s="1049">
        <v>131</v>
      </c>
      <c r="AL33" s="1040"/>
      <c r="AM33" s="1040"/>
      <c r="AN33" s="1040"/>
      <c r="AO33" s="1040"/>
      <c r="AP33" s="1040">
        <v>2289</v>
      </c>
      <c r="AQ33" s="1040"/>
      <c r="AR33" s="1040"/>
      <c r="AS33" s="1040"/>
      <c r="AT33" s="1040"/>
      <c r="AU33" s="1040">
        <v>2257</v>
      </c>
      <c r="AV33" s="1040"/>
      <c r="AW33" s="1040"/>
      <c r="AX33" s="1040"/>
      <c r="AY33" s="1040"/>
      <c r="AZ33" s="1111" t="s">
        <v>559</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382</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137</v>
      </c>
      <c r="AG63" s="1028"/>
      <c r="AH63" s="1028"/>
      <c r="AI63" s="1028"/>
      <c r="AJ63" s="1099"/>
      <c r="AK63" s="1100"/>
      <c r="AL63" s="1032"/>
      <c r="AM63" s="1032"/>
      <c r="AN63" s="1032"/>
      <c r="AO63" s="1032"/>
      <c r="AP63" s="1028">
        <v>5028</v>
      </c>
      <c r="AQ63" s="1028"/>
      <c r="AR63" s="1028"/>
      <c r="AS63" s="1028"/>
      <c r="AT63" s="1028"/>
      <c r="AU63" s="1028">
        <v>4217</v>
      </c>
      <c r="AV63" s="1028"/>
      <c r="AW63" s="1028"/>
      <c r="AX63" s="1028"/>
      <c r="AY63" s="1028"/>
      <c r="AZ63" s="1094"/>
      <c r="BA63" s="1094"/>
      <c r="BB63" s="1094"/>
      <c r="BC63" s="1094"/>
      <c r="BD63" s="1094"/>
      <c r="BE63" s="1029"/>
      <c r="BF63" s="1029"/>
      <c r="BG63" s="1029"/>
      <c r="BH63" s="1029"/>
      <c r="BI63" s="1030"/>
      <c r="BJ63" s="1095" t="s">
        <v>121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406</v>
      </c>
      <c r="B66" s="1065"/>
      <c r="C66" s="1065"/>
      <c r="D66" s="1065"/>
      <c r="E66" s="1065"/>
      <c r="F66" s="1065"/>
      <c r="G66" s="1065"/>
      <c r="H66" s="1065"/>
      <c r="I66" s="1065"/>
      <c r="J66" s="1065"/>
      <c r="K66" s="1065"/>
      <c r="L66" s="1065"/>
      <c r="M66" s="1065"/>
      <c r="N66" s="1065"/>
      <c r="O66" s="1065"/>
      <c r="P66" s="1066"/>
      <c r="Q66" s="1070" t="s">
        <v>386</v>
      </c>
      <c r="R66" s="1071"/>
      <c r="S66" s="1071"/>
      <c r="T66" s="1071"/>
      <c r="U66" s="1072"/>
      <c r="V66" s="1070" t="s">
        <v>387</v>
      </c>
      <c r="W66" s="1071"/>
      <c r="X66" s="1071"/>
      <c r="Y66" s="1071"/>
      <c r="Z66" s="1072"/>
      <c r="AA66" s="1070" t="s">
        <v>407</v>
      </c>
      <c r="AB66" s="1071"/>
      <c r="AC66" s="1071"/>
      <c r="AD66" s="1071"/>
      <c r="AE66" s="1072"/>
      <c r="AF66" s="1076" t="s">
        <v>408</v>
      </c>
      <c r="AG66" s="1077"/>
      <c r="AH66" s="1077"/>
      <c r="AI66" s="1077"/>
      <c r="AJ66" s="1078"/>
      <c r="AK66" s="1070" t="s">
        <v>390</v>
      </c>
      <c r="AL66" s="1065"/>
      <c r="AM66" s="1065"/>
      <c r="AN66" s="1065"/>
      <c r="AO66" s="1066"/>
      <c r="AP66" s="1070" t="s">
        <v>409</v>
      </c>
      <c r="AQ66" s="1071"/>
      <c r="AR66" s="1071"/>
      <c r="AS66" s="1071"/>
      <c r="AT66" s="1072"/>
      <c r="AU66" s="1070" t="s">
        <v>410</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560</v>
      </c>
      <c r="C68" s="1055"/>
      <c r="D68" s="1055"/>
      <c r="E68" s="1055"/>
      <c r="F68" s="1055"/>
      <c r="G68" s="1055"/>
      <c r="H68" s="1055"/>
      <c r="I68" s="1055"/>
      <c r="J68" s="1055"/>
      <c r="K68" s="1055"/>
      <c r="L68" s="1055"/>
      <c r="M68" s="1055"/>
      <c r="N68" s="1055"/>
      <c r="O68" s="1055"/>
      <c r="P68" s="1056"/>
      <c r="Q68" s="1057">
        <v>8222</v>
      </c>
      <c r="R68" s="1051"/>
      <c r="S68" s="1051"/>
      <c r="T68" s="1051"/>
      <c r="U68" s="1051"/>
      <c r="V68" s="1051">
        <v>7894</v>
      </c>
      <c r="W68" s="1051"/>
      <c r="X68" s="1051"/>
      <c r="Y68" s="1051"/>
      <c r="Z68" s="1051"/>
      <c r="AA68" s="1051">
        <v>328</v>
      </c>
      <c r="AB68" s="1051"/>
      <c r="AC68" s="1051"/>
      <c r="AD68" s="1051"/>
      <c r="AE68" s="1051"/>
      <c r="AF68" s="1051">
        <v>252</v>
      </c>
      <c r="AG68" s="1051"/>
      <c r="AH68" s="1051"/>
      <c r="AI68" s="1051"/>
      <c r="AJ68" s="1051"/>
      <c r="AK68" s="1051">
        <v>352</v>
      </c>
      <c r="AL68" s="1051"/>
      <c r="AM68" s="1051"/>
      <c r="AN68" s="1051"/>
      <c r="AO68" s="1051"/>
      <c r="AP68" s="1051">
        <v>4858</v>
      </c>
      <c r="AQ68" s="1051"/>
      <c r="AR68" s="1051"/>
      <c r="AS68" s="1051"/>
      <c r="AT68" s="1051"/>
      <c r="AU68" s="1051">
        <v>110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561</v>
      </c>
      <c r="C69" s="1044"/>
      <c r="D69" s="1044"/>
      <c r="E69" s="1044"/>
      <c r="F69" s="1044"/>
      <c r="G69" s="1044"/>
      <c r="H69" s="1044"/>
      <c r="I69" s="1044"/>
      <c r="J69" s="1044"/>
      <c r="K69" s="1044"/>
      <c r="L69" s="1044"/>
      <c r="M69" s="1044"/>
      <c r="N69" s="1044"/>
      <c r="O69" s="1044"/>
      <c r="P69" s="1045"/>
      <c r="Q69" s="1046">
        <v>646</v>
      </c>
      <c r="R69" s="1040"/>
      <c r="S69" s="1040"/>
      <c r="T69" s="1040"/>
      <c r="U69" s="1040"/>
      <c r="V69" s="1040">
        <v>630</v>
      </c>
      <c r="W69" s="1040"/>
      <c r="X69" s="1040"/>
      <c r="Y69" s="1040"/>
      <c r="Z69" s="1040"/>
      <c r="AA69" s="1040">
        <v>16</v>
      </c>
      <c r="AB69" s="1040"/>
      <c r="AC69" s="1040"/>
      <c r="AD69" s="1040"/>
      <c r="AE69" s="1040"/>
      <c r="AF69" s="1040">
        <v>16</v>
      </c>
      <c r="AG69" s="1040"/>
      <c r="AH69" s="1040"/>
      <c r="AI69" s="1040"/>
      <c r="AJ69" s="1040"/>
      <c r="AK69" s="1040" t="s">
        <v>570</v>
      </c>
      <c r="AL69" s="1040"/>
      <c r="AM69" s="1040"/>
      <c r="AN69" s="1040"/>
      <c r="AO69" s="1040"/>
      <c r="AP69" s="1040">
        <v>138</v>
      </c>
      <c r="AQ69" s="1040"/>
      <c r="AR69" s="1040"/>
      <c r="AS69" s="1040"/>
      <c r="AT69" s="1040"/>
      <c r="AU69" s="1040">
        <v>49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562</v>
      </c>
      <c r="C70" s="1044"/>
      <c r="D70" s="1044"/>
      <c r="E70" s="1044"/>
      <c r="F70" s="1044"/>
      <c r="G70" s="1044"/>
      <c r="H70" s="1044"/>
      <c r="I70" s="1044"/>
      <c r="J70" s="1044"/>
      <c r="K70" s="1044"/>
      <c r="L70" s="1044"/>
      <c r="M70" s="1044"/>
      <c r="N70" s="1044"/>
      <c r="O70" s="1044"/>
      <c r="P70" s="1045"/>
      <c r="Q70" s="1046">
        <v>8623</v>
      </c>
      <c r="R70" s="1040"/>
      <c r="S70" s="1040"/>
      <c r="T70" s="1040"/>
      <c r="U70" s="1040"/>
      <c r="V70" s="1040">
        <v>7287</v>
      </c>
      <c r="W70" s="1040"/>
      <c r="X70" s="1040"/>
      <c r="Y70" s="1040"/>
      <c r="Z70" s="1040"/>
      <c r="AA70" s="1040">
        <v>1336</v>
      </c>
      <c r="AB70" s="1040"/>
      <c r="AC70" s="1040"/>
      <c r="AD70" s="1040"/>
      <c r="AE70" s="1040"/>
      <c r="AF70" s="1040">
        <v>5558</v>
      </c>
      <c r="AG70" s="1040"/>
      <c r="AH70" s="1040"/>
      <c r="AI70" s="1040"/>
      <c r="AJ70" s="1040"/>
      <c r="AK70" s="1040">
        <v>149</v>
      </c>
      <c r="AL70" s="1040"/>
      <c r="AM70" s="1040"/>
      <c r="AN70" s="1040"/>
      <c r="AO70" s="1040"/>
      <c r="AP70" s="1040">
        <v>11882</v>
      </c>
      <c r="AQ70" s="1040"/>
      <c r="AR70" s="1040"/>
      <c r="AS70" s="1040"/>
      <c r="AT70" s="1040"/>
      <c r="AU70" s="1040">
        <v>1</v>
      </c>
      <c r="AV70" s="1040"/>
      <c r="AW70" s="1040"/>
      <c r="AX70" s="1040"/>
      <c r="AY70" s="1040"/>
      <c r="AZ70" s="1041" t="s">
        <v>571</v>
      </c>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563</v>
      </c>
      <c r="C71" s="1044"/>
      <c r="D71" s="1044"/>
      <c r="E71" s="1044"/>
      <c r="F71" s="1044"/>
      <c r="G71" s="1044"/>
      <c r="H71" s="1044"/>
      <c r="I71" s="1044"/>
      <c r="J71" s="1044"/>
      <c r="K71" s="1044"/>
      <c r="L71" s="1044"/>
      <c r="M71" s="1044"/>
      <c r="N71" s="1044"/>
      <c r="O71" s="1044"/>
      <c r="P71" s="1045"/>
      <c r="Q71" s="1046">
        <v>21</v>
      </c>
      <c r="R71" s="1040"/>
      <c r="S71" s="1040"/>
      <c r="T71" s="1040"/>
      <c r="U71" s="1040"/>
      <c r="V71" s="1040">
        <v>6</v>
      </c>
      <c r="W71" s="1040"/>
      <c r="X71" s="1040"/>
      <c r="Y71" s="1040"/>
      <c r="Z71" s="1040"/>
      <c r="AA71" s="1040">
        <v>15</v>
      </c>
      <c r="AB71" s="1040"/>
      <c r="AC71" s="1040"/>
      <c r="AD71" s="1040"/>
      <c r="AE71" s="1040"/>
      <c r="AF71" s="1040">
        <v>15</v>
      </c>
      <c r="AG71" s="1040"/>
      <c r="AH71" s="1040"/>
      <c r="AI71" s="1040"/>
      <c r="AJ71" s="1040"/>
      <c r="AK71" s="1040" t="s">
        <v>570</v>
      </c>
      <c r="AL71" s="1040"/>
      <c r="AM71" s="1040"/>
      <c r="AN71" s="1040"/>
      <c r="AO71" s="1040"/>
      <c r="AP71" s="1040" t="s">
        <v>559</v>
      </c>
      <c r="AQ71" s="1040"/>
      <c r="AR71" s="1040"/>
      <c r="AS71" s="1040"/>
      <c r="AT71" s="1040"/>
      <c r="AU71" s="1040" t="s">
        <v>559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564</v>
      </c>
      <c r="C72" s="1044"/>
      <c r="D72" s="1044"/>
      <c r="E72" s="1044"/>
      <c r="F72" s="1044"/>
      <c r="G72" s="1044"/>
      <c r="H72" s="1044"/>
      <c r="I72" s="1044"/>
      <c r="J72" s="1044"/>
      <c r="K72" s="1044"/>
      <c r="L72" s="1044"/>
      <c r="M72" s="1044"/>
      <c r="N72" s="1044"/>
      <c r="O72" s="1044"/>
      <c r="P72" s="1045"/>
      <c r="Q72" s="1046">
        <v>387</v>
      </c>
      <c r="R72" s="1040"/>
      <c r="S72" s="1040"/>
      <c r="T72" s="1040"/>
      <c r="U72" s="1040"/>
      <c r="V72" s="1040">
        <v>344</v>
      </c>
      <c r="W72" s="1040"/>
      <c r="X72" s="1040"/>
      <c r="Y72" s="1040"/>
      <c r="Z72" s="1040"/>
      <c r="AA72" s="1040">
        <v>43</v>
      </c>
      <c r="AB72" s="1040"/>
      <c r="AC72" s="1040"/>
      <c r="AD72" s="1040"/>
      <c r="AE72" s="1040"/>
      <c r="AF72" s="1040">
        <v>43</v>
      </c>
      <c r="AG72" s="1040"/>
      <c r="AH72" s="1040"/>
      <c r="AI72" s="1040"/>
      <c r="AJ72" s="1040"/>
      <c r="AK72" s="1040">
        <v>62</v>
      </c>
      <c r="AL72" s="1040"/>
      <c r="AM72" s="1040"/>
      <c r="AN72" s="1040"/>
      <c r="AO72" s="1040"/>
      <c r="AP72" s="1040" t="s">
        <v>559</v>
      </c>
      <c r="AQ72" s="1040"/>
      <c r="AR72" s="1040"/>
      <c r="AS72" s="1040"/>
      <c r="AT72" s="1040"/>
      <c r="AU72" s="1040" t="s">
        <v>559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565</v>
      </c>
      <c r="C73" s="1044"/>
      <c r="D73" s="1044"/>
      <c r="E73" s="1044"/>
      <c r="F73" s="1044"/>
      <c r="G73" s="1044"/>
      <c r="H73" s="1044"/>
      <c r="I73" s="1044"/>
      <c r="J73" s="1044"/>
      <c r="K73" s="1044"/>
      <c r="L73" s="1044"/>
      <c r="M73" s="1044"/>
      <c r="N73" s="1044"/>
      <c r="O73" s="1044"/>
      <c r="P73" s="1045"/>
      <c r="Q73" s="1046">
        <v>887</v>
      </c>
      <c r="R73" s="1040"/>
      <c r="S73" s="1040"/>
      <c r="T73" s="1040"/>
      <c r="U73" s="1040"/>
      <c r="V73" s="1040">
        <v>861</v>
      </c>
      <c r="W73" s="1040"/>
      <c r="X73" s="1040"/>
      <c r="Y73" s="1040"/>
      <c r="Z73" s="1040"/>
      <c r="AA73" s="1040">
        <v>26</v>
      </c>
      <c r="AB73" s="1040"/>
      <c r="AC73" s="1040"/>
      <c r="AD73" s="1040"/>
      <c r="AE73" s="1040"/>
      <c r="AF73" s="1040">
        <v>26</v>
      </c>
      <c r="AG73" s="1040"/>
      <c r="AH73" s="1040"/>
      <c r="AI73" s="1040"/>
      <c r="AJ73" s="1040"/>
      <c r="AK73" s="1040">
        <v>20</v>
      </c>
      <c r="AL73" s="1040"/>
      <c r="AM73" s="1040"/>
      <c r="AN73" s="1040"/>
      <c r="AO73" s="1040"/>
      <c r="AP73" s="1040" t="s">
        <v>559</v>
      </c>
      <c r="AQ73" s="1040"/>
      <c r="AR73" s="1040"/>
      <c r="AS73" s="1040"/>
      <c r="AT73" s="1040"/>
      <c r="AU73" s="1040" t="s">
        <v>559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568</v>
      </c>
      <c r="C74" s="1044"/>
      <c r="D74" s="1044"/>
      <c r="E74" s="1044"/>
      <c r="F74" s="1044"/>
      <c r="G74" s="1044"/>
      <c r="H74" s="1044"/>
      <c r="I74" s="1044"/>
      <c r="J74" s="1044"/>
      <c r="K74" s="1044"/>
      <c r="L74" s="1044"/>
      <c r="M74" s="1044"/>
      <c r="N74" s="1044"/>
      <c r="O74" s="1044"/>
      <c r="P74" s="1045"/>
      <c r="Q74" s="1046">
        <v>506</v>
      </c>
      <c r="R74" s="1040"/>
      <c r="S74" s="1040"/>
      <c r="T74" s="1040"/>
      <c r="U74" s="1040"/>
      <c r="V74" s="1040">
        <v>480</v>
      </c>
      <c r="W74" s="1040"/>
      <c r="X74" s="1040"/>
      <c r="Y74" s="1040"/>
      <c r="Z74" s="1040"/>
      <c r="AA74" s="1040">
        <v>26</v>
      </c>
      <c r="AB74" s="1040"/>
      <c r="AC74" s="1040"/>
      <c r="AD74" s="1040"/>
      <c r="AE74" s="1040"/>
      <c r="AF74" s="1040">
        <v>26</v>
      </c>
      <c r="AG74" s="1040"/>
      <c r="AH74" s="1040"/>
      <c r="AI74" s="1040"/>
      <c r="AJ74" s="1040"/>
      <c r="AK74" s="1040">
        <v>20</v>
      </c>
      <c r="AL74" s="1040"/>
      <c r="AM74" s="1040"/>
      <c r="AN74" s="1040"/>
      <c r="AO74" s="1040"/>
      <c r="AP74" s="1040" t="s">
        <v>559</v>
      </c>
      <c r="AQ74" s="1040"/>
      <c r="AR74" s="1040"/>
      <c r="AS74" s="1040"/>
      <c r="AT74" s="1040"/>
      <c r="AU74" s="1040" t="s">
        <v>559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569</v>
      </c>
      <c r="C75" s="1044"/>
      <c r="D75" s="1044"/>
      <c r="E75" s="1044"/>
      <c r="F75" s="1044"/>
      <c r="G75" s="1044"/>
      <c r="H75" s="1044"/>
      <c r="I75" s="1044"/>
      <c r="J75" s="1044"/>
      <c r="K75" s="1044"/>
      <c r="L75" s="1044"/>
      <c r="M75" s="1044"/>
      <c r="N75" s="1044"/>
      <c r="O75" s="1044"/>
      <c r="P75" s="1045"/>
      <c r="Q75" s="1047">
        <v>166934</v>
      </c>
      <c r="R75" s="1048"/>
      <c r="S75" s="1048"/>
      <c r="T75" s="1048"/>
      <c r="U75" s="1049"/>
      <c r="V75" s="1050">
        <v>162366</v>
      </c>
      <c r="W75" s="1048"/>
      <c r="X75" s="1048"/>
      <c r="Y75" s="1048"/>
      <c r="Z75" s="1049"/>
      <c r="AA75" s="1050">
        <v>4567</v>
      </c>
      <c r="AB75" s="1048"/>
      <c r="AC75" s="1048"/>
      <c r="AD75" s="1048"/>
      <c r="AE75" s="1049"/>
      <c r="AF75" s="1050">
        <v>4564</v>
      </c>
      <c r="AG75" s="1048"/>
      <c r="AH75" s="1048"/>
      <c r="AI75" s="1048"/>
      <c r="AJ75" s="1049"/>
      <c r="AK75" s="1050">
        <v>2257</v>
      </c>
      <c r="AL75" s="1048"/>
      <c r="AM75" s="1048"/>
      <c r="AN75" s="1048"/>
      <c r="AO75" s="1049"/>
      <c r="AP75" s="1050" t="s">
        <v>559</v>
      </c>
      <c r="AQ75" s="1048"/>
      <c r="AR75" s="1048"/>
      <c r="AS75" s="1048"/>
      <c r="AT75" s="1049"/>
      <c r="AU75" s="1050" t="s">
        <v>559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566</v>
      </c>
      <c r="C76" s="1044"/>
      <c r="D76" s="1044"/>
      <c r="E76" s="1044"/>
      <c r="F76" s="1044"/>
      <c r="G76" s="1044"/>
      <c r="H76" s="1044"/>
      <c r="I76" s="1044"/>
      <c r="J76" s="1044"/>
      <c r="K76" s="1044"/>
      <c r="L76" s="1044"/>
      <c r="M76" s="1044"/>
      <c r="N76" s="1044"/>
      <c r="O76" s="1044"/>
      <c r="P76" s="1045"/>
      <c r="Q76" s="1047">
        <v>176</v>
      </c>
      <c r="R76" s="1048"/>
      <c r="S76" s="1048"/>
      <c r="T76" s="1048"/>
      <c r="U76" s="1049"/>
      <c r="V76" s="1050">
        <v>173</v>
      </c>
      <c r="W76" s="1048"/>
      <c r="X76" s="1048"/>
      <c r="Y76" s="1048"/>
      <c r="Z76" s="1049"/>
      <c r="AA76" s="1050">
        <v>3</v>
      </c>
      <c r="AB76" s="1048"/>
      <c r="AC76" s="1048"/>
      <c r="AD76" s="1048"/>
      <c r="AE76" s="1049"/>
      <c r="AF76" s="1050">
        <v>3</v>
      </c>
      <c r="AG76" s="1048"/>
      <c r="AH76" s="1048"/>
      <c r="AI76" s="1048"/>
      <c r="AJ76" s="1049"/>
      <c r="AK76" s="1050">
        <v>7</v>
      </c>
      <c r="AL76" s="1048"/>
      <c r="AM76" s="1048"/>
      <c r="AN76" s="1048"/>
      <c r="AO76" s="1049"/>
      <c r="AP76" s="1050" t="s">
        <v>559</v>
      </c>
      <c r="AQ76" s="1048"/>
      <c r="AR76" s="1048"/>
      <c r="AS76" s="1048"/>
      <c r="AT76" s="1049"/>
      <c r="AU76" s="1050" t="s">
        <v>559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567</v>
      </c>
      <c r="C77" s="1044"/>
      <c r="D77" s="1044"/>
      <c r="E77" s="1044"/>
      <c r="F77" s="1044"/>
      <c r="G77" s="1044"/>
      <c r="H77" s="1044"/>
      <c r="I77" s="1044"/>
      <c r="J77" s="1044"/>
      <c r="K77" s="1044"/>
      <c r="L77" s="1044"/>
      <c r="M77" s="1044"/>
      <c r="N77" s="1044"/>
      <c r="O77" s="1044"/>
      <c r="P77" s="1045"/>
      <c r="Q77" s="1047">
        <v>12076</v>
      </c>
      <c r="R77" s="1048"/>
      <c r="S77" s="1048"/>
      <c r="T77" s="1048"/>
      <c r="U77" s="1049"/>
      <c r="V77" s="1050">
        <v>9088</v>
      </c>
      <c r="W77" s="1048"/>
      <c r="X77" s="1048"/>
      <c r="Y77" s="1048"/>
      <c r="Z77" s="1049"/>
      <c r="AA77" s="1050">
        <v>2988</v>
      </c>
      <c r="AB77" s="1048"/>
      <c r="AC77" s="1048"/>
      <c r="AD77" s="1048"/>
      <c r="AE77" s="1049"/>
      <c r="AF77" s="1050">
        <v>2988</v>
      </c>
      <c r="AG77" s="1048"/>
      <c r="AH77" s="1048"/>
      <c r="AI77" s="1048"/>
      <c r="AJ77" s="1049"/>
      <c r="AK77" s="1050" t="s">
        <v>570</v>
      </c>
      <c r="AL77" s="1048"/>
      <c r="AM77" s="1048"/>
      <c r="AN77" s="1048"/>
      <c r="AO77" s="1049"/>
      <c r="AP77" s="1050" t="s">
        <v>559</v>
      </c>
      <c r="AQ77" s="1048"/>
      <c r="AR77" s="1048"/>
      <c r="AS77" s="1048"/>
      <c r="AT77" s="1049"/>
      <c r="AU77" s="1050" t="s">
        <v>559</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382</v>
      </c>
      <c r="B88" s="1013" t="s">
        <v>411</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13492</v>
      </c>
      <c r="AG88" s="1028"/>
      <c r="AH88" s="1028"/>
      <c r="AI88" s="1028"/>
      <c r="AJ88" s="1028"/>
      <c r="AK88" s="1032"/>
      <c r="AL88" s="1032"/>
      <c r="AM88" s="1032"/>
      <c r="AN88" s="1032"/>
      <c r="AO88" s="1032"/>
      <c r="AP88" s="1028">
        <v>16878</v>
      </c>
      <c r="AQ88" s="1028"/>
      <c r="AR88" s="1028"/>
      <c r="AS88" s="1028"/>
      <c r="AT88" s="1028"/>
      <c r="AU88" s="1028">
        <v>160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1013" t="s">
        <v>412</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417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419</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420</v>
      </c>
      <c r="AB109" s="963"/>
      <c r="AC109" s="963"/>
      <c r="AD109" s="963"/>
      <c r="AE109" s="964"/>
      <c r="AF109" s="965" t="s">
        <v>301</v>
      </c>
      <c r="AG109" s="963"/>
      <c r="AH109" s="963"/>
      <c r="AI109" s="963"/>
      <c r="AJ109" s="964"/>
      <c r="AK109" s="965" t="s">
        <v>300</v>
      </c>
      <c r="AL109" s="963"/>
      <c r="AM109" s="963"/>
      <c r="AN109" s="963"/>
      <c r="AO109" s="964"/>
      <c r="AP109" s="965" t="s">
        <v>421</v>
      </c>
      <c r="AQ109" s="963"/>
      <c r="AR109" s="963"/>
      <c r="AS109" s="963"/>
      <c r="AT109" s="994"/>
      <c r="AU109" s="962" t="s">
        <v>419</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420</v>
      </c>
      <c r="BR109" s="963"/>
      <c r="BS109" s="963"/>
      <c r="BT109" s="963"/>
      <c r="BU109" s="964"/>
      <c r="BV109" s="965" t="s">
        <v>301</v>
      </c>
      <c r="BW109" s="963"/>
      <c r="BX109" s="963"/>
      <c r="BY109" s="963"/>
      <c r="BZ109" s="964"/>
      <c r="CA109" s="965" t="s">
        <v>300</v>
      </c>
      <c r="CB109" s="963"/>
      <c r="CC109" s="963"/>
      <c r="CD109" s="963"/>
      <c r="CE109" s="964"/>
      <c r="CF109" s="1001" t="s">
        <v>421</v>
      </c>
      <c r="CG109" s="1001"/>
      <c r="CH109" s="1001"/>
      <c r="CI109" s="1001"/>
      <c r="CJ109" s="1001"/>
      <c r="CK109" s="965" t="s">
        <v>422</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420</v>
      </c>
      <c r="DH109" s="963"/>
      <c r="DI109" s="963"/>
      <c r="DJ109" s="963"/>
      <c r="DK109" s="964"/>
      <c r="DL109" s="965" t="s">
        <v>301</v>
      </c>
      <c r="DM109" s="963"/>
      <c r="DN109" s="963"/>
      <c r="DO109" s="963"/>
      <c r="DP109" s="964"/>
      <c r="DQ109" s="965" t="s">
        <v>300</v>
      </c>
      <c r="DR109" s="963"/>
      <c r="DS109" s="963"/>
      <c r="DT109" s="963"/>
      <c r="DU109" s="964"/>
      <c r="DV109" s="965" t="s">
        <v>421</v>
      </c>
      <c r="DW109" s="963"/>
      <c r="DX109" s="963"/>
      <c r="DY109" s="963"/>
      <c r="DZ109" s="994"/>
    </row>
    <row r="110" spans="1:131" s="226" customFormat="1" ht="26.25" customHeight="1" x14ac:dyDescent="0.15">
      <c r="A110" s="865" t="s">
        <v>423</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637176</v>
      </c>
      <c r="AB110" s="956"/>
      <c r="AC110" s="956"/>
      <c r="AD110" s="956"/>
      <c r="AE110" s="957"/>
      <c r="AF110" s="958">
        <v>600864</v>
      </c>
      <c r="AG110" s="956"/>
      <c r="AH110" s="956"/>
      <c r="AI110" s="956"/>
      <c r="AJ110" s="957"/>
      <c r="AK110" s="958">
        <v>654207</v>
      </c>
      <c r="AL110" s="956"/>
      <c r="AM110" s="956"/>
      <c r="AN110" s="956"/>
      <c r="AO110" s="957"/>
      <c r="AP110" s="959">
        <v>20.2</v>
      </c>
      <c r="AQ110" s="960"/>
      <c r="AR110" s="960"/>
      <c r="AS110" s="960"/>
      <c r="AT110" s="961"/>
      <c r="AU110" s="995" t="s">
        <v>66</v>
      </c>
      <c r="AV110" s="996"/>
      <c r="AW110" s="996"/>
      <c r="AX110" s="996"/>
      <c r="AY110" s="996"/>
      <c r="AZ110" s="921" t="s">
        <v>424</v>
      </c>
      <c r="BA110" s="866"/>
      <c r="BB110" s="866"/>
      <c r="BC110" s="866"/>
      <c r="BD110" s="866"/>
      <c r="BE110" s="866"/>
      <c r="BF110" s="866"/>
      <c r="BG110" s="866"/>
      <c r="BH110" s="866"/>
      <c r="BI110" s="866"/>
      <c r="BJ110" s="866"/>
      <c r="BK110" s="866"/>
      <c r="BL110" s="866"/>
      <c r="BM110" s="866"/>
      <c r="BN110" s="866"/>
      <c r="BO110" s="866"/>
      <c r="BP110" s="867"/>
      <c r="BQ110" s="922">
        <v>7338313</v>
      </c>
      <c r="BR110" s="903"/>
      <c r="BS110" s="903"/>
      <c r="BT110" s="903"/>
      <c r="BU110" s="903"/>
      <c r="BV110" s="903">
        <v>7193306</v>
      </c>
      <c r="BW110" s="903"/>
      <c r="BX110" s="903"/>
      <c r="BY110" s="903"/>
      <c r="BZ110" s="903"/>
      <c r="CA110" s="903">
        <v>7003873</v>
      </c>
      <c r="CB110" s="903"/>
      <c r="CC110" s="903"/>
      <c r="CD110" s="903"/>
      <c r="CE110" s="903"/>
      <c r="CF110" s="927">
        <v>216.7</v>
      </c>
      <c r="CG110" s="928"/>
      <c r="CH110" s="928"/>
      <c r="CI110" s="928"/>
      <c r="CJ110" s="928"/>
      <c r="CK110" s="991" t="s">
        <v>425</v>
      </c>
      <c r="CL110" s="877"/>
      <c r="CM110" s="952" t="s">
        <v>426</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427</v>
      </c>
      <c r="DH110" s="903"/>
      <c r="DI110" s="903"/>
      <c r="DJ110" s="903"/>
      <c r="DK110" s="903"/>
      <c r="DL110" s="903" t="s">
        <v>121</v>
      </c>
      <c r="DM110" s="903"/>
      <c r="DN110" s="903"/>
      <c r="DO110" s="903"/>
      <c r="DP110" s="903"/>
      <c r="DQ110" s="903" t="s">
        <v>427</v>
      </c>
      <c r="DR110" s="903"/>
      <c r="DS110" s="903"/>
      <c r="DT110" s="903"/>
      <c r="DU110" s="903"/>
      <c r="DV110" s="904" t="s">
        <v>121</v>
      </c>
      <c r="DW110" s="904"/>
      <c r="DX110" s="904"/>
      <c r="DY110" s="904"/>
      <c r="DZ110" s="905"/>
    </row>
    <row r="111" spans="1:131" s="226" customFormat="1" ht="26.25" customHeight="1" x14ac:dyDescent="0.15">
      <c r="A111" s="832" t="s">
        <v>428</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121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429</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v>101917</v>
      </c>
      <c r="BW111" s="875"/>
      <c r="BX111" s="875"/>
      <c r="BY111" s="875"/>
      <c r="BZ111" s="875"/>
      <c r="CA111" s="875">
        <v>91726</v>
      </c>
      <c r="CB111" s="875"/>
      <c r="CC111" s="875"/>
      <c r="CD111" s="875"/>
      <c r="CE111" s="875"/>
      <c r="CF111" s="936">
        <v>2.8</v>
      </c>
      <c r="CG111" s="937"/>
      <c r="CH111" s="937"/>
      <c r="CI111" s="937"/>
      <c r="CJ111" s="937"/>
      <c r="CK111" s="992"/>
      <c r="CL111" s="879"/>
      <c r="CM111" s="882" t="s">
        <v>430</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x14ac:dyDescent="0.15">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121</v>
      </c>
      <c r="AG112" s="838"/>
      <c r="AH112" s="838"/>
      <c r="AI112" s="838"/>
      <c r="AJ112" s="839"/>
      <c r="AK112" s="840" t="s">
        <v>427</v>
      </c>
      <c r="AL112" s="838"/>
      <c r="AM112" s="838"/>
      <c r="AN112" s="838"/>
      <c r="AO112" s="839"/>
      <c r="AP112" s="885" t="s">
        <v>121</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4451197</v>
      </c>
      <c r="BR112" s="875"/>
      <c r="BS112" s="875"/>
      <c r="BT112" s="875"/>
      <c r="BU112" s="875"/>
      <c r="BV112" s="875">
        <v>4322941</v>
      </c>
      <c r="BW112" s="875"/>
      <c r="BX112" s="875"/>
      <c r="BY112" s="875"/>
      <c r="BZ112" s="875"/>
      <c r="CA112" s="875">
        <v>4216803</v>
      </c>
      <c r="CB112" s="875"/>
      <c r="CC112" s="875"/>
      <c r="CD112" s="875"/>
      <c r="CE112" s="875"/>
      <c r="CF112" s="936">
        <v>130.4</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121</v>
      </c>
      <c r="DR112" s="875"/>
      <c r="DS112" s="875"/>
      <c r="DT112" s="875"/>
      <c r="DU112" s="875"/>
      <c r="DV112" s="852" t="s">
        <v>427</v>
      </c>
      <c r="DW112" s="852"/>
      <c r="DX112" s="852"/>
      <c r="DY112" s="852"/>
      <c r="DZ112" s="853"/>
    </row>
    <row r="113" spans="1:130" s="226" customFormat="1" ht="26.25" customHeight="1" x14ac:dyDescent="0.15">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396383</v>
      </c>
      <c r="AB113" s="984"/>
      <c r="AC113" s="984"/>
      <c r="AD113" s="984"/>
      <c r="AE113" s="985"/>
      <c r="AF113" s="986">
        <v>261291</v>
      </c>
      <c r="AG113" s="984"/>
      <c r="AH113" s="984"/>
      <c r="AI113" s="984"/>
      <c r="AJ113" s="985"/>
      <c r="AK113" s="986">
        <v>270389</v>
      </c>
      <c r="AL113" s="984"/>
      <c r="AM113" s="984"/>
      <c r="AN113" s="984"/>
      <c r="AO113" s="985"/>
      <c r="AP113" s="987">
        <v>8.4</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219839</v>
      </c>
      <c r="BR113" s="875"/>
      <c r="BS113" s="875"/>
      <c r="BT113" s="875"/>
      <c r="BU113" s="875"/>
      <c r="BV113" s="875">
        <v>192476</v>
      </c>
      <c r="BW113" s="875"/>
      <c r="BX113" s="875"/>
      <c r="BY113" s="875"/>
      <c r="BZ113" s="875"/>
      <c r="CA113" s="875">
        <v>160068</v>
      </c>
      <c r="CB113" s="875"/>
      <c r="CC113" s="875"/>
      <c r="CD113" s="875"/>
      <c r="CE113" s="875"/>
      <c r="CF113" s="936">
        <v>5</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121</v>
      </c>
      <c r="DH113" s="838"/>
      <c r="DI113" s="838"/>
      <c r="DJ113" s="838"/>
      <c r="DK113" s="839"/>
      <c r="DL113" s="840" t="s">
        <v>121</v>
      </c>
      <c r="DM113" s="838"/>
      <c r="DN113" s="838"/>
      <c r="DO113" s="838"/>
      <c r="DP113" s="839"/>
      <c r="DQ113" s="840" t="s">
        <v>121</v>
      </c>
      <c r="DR113" s="838"/>
      <c r="DS113" s="838"/>
      <c r="DT113" s="838"/>
      <c r="DU113" s="839"/>
      <c r="DV113" s="885" t="s">
        <v>427</v>
      </c>
      <c r="DW113" s="886"/>
      <c r="DX113" s="886"/>
      <c r="DY113" s="886"/>
      <c r="DZ113" s="887"/>
    </row>
    <row r="114" spans="1:130" s="226" customFormat="1" ht="26.25" customHeight="1" x14ac:dyDescent="0.15">
      <c r="A114" s="979"/>
      <c r="B114" s="980"/>
      <c r="C114" s="808" t="s">
        <v>438</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39207</v>
      </c>
      <c r="AB114" s="838"/>
      <c r="AC114" s="838"/>
      <c r="AD114" s="838"/>
      <c r="AE114" s="839"/>
      <c r="AF114" s="840">
        <v>40379</v>
      </c>
      <c r="AG114" s="838"/>
      <c r="AH114" s="838"/>
      <c r="AI114" s="838"/>
      <c r="AJ114" s="839"/>
      <c r="AK114" s="840">
        <v>39469</v>
      </c>
      <c r="AL114" s="838"/>
      <c r="AM114" s="838"/>
      <c r="AN114" s="838"/>
      <c r="AO114" s="839"/>
      <c r="AP114" s="885">
        <v>1.2</v>
      </c>
      <c r="AQ114" s="886"/>
      <c r="AR114" s="886"/>
      <c r="AS114" s="886"/>
      <c r="AT114" s="887"/>
      <c r="AU114" s="997"/>
      <c r="AV114" s="998"/>
      <c r="AW114" s="998"/>
      <c r="AX114" s="998"/>
      <c r="AY114" s="998"/>
      <c r="AZ114" s="873" t="s">
        <v>439</v>
      </c>
      <c r="BA114" s="808"/>
      <c r="BB114" s="808"/>
      <c r="BC114" s="808"/>
      <c r="BD114" s="808"/>
      <c r="BE114" s="808"/>
      <c r="BF114" s="808"/>
      <c r="BG114" s="808"/>
      <c r="BH114" s="808"/>
      <c r="BI114" s="808"/>
      <c r="BJ114" s="808"/>
      <c r="BK114" s="808"/>
      <c r="BL114" s="808"/>
      <c r="BM114" s="808"/>
      <c r="BN114" s="808"/>
      <c r="BO114" s="808"/>
      <c r="BP114" s="809"/>
      <c r="BQ114" s="874">
        <v>629895</v>
      </c>
      <c r="BR114" s="875"/>
      <c r="BS114" s="875"/>
      <c r="BT114" s="875"/>
      <c r="BU114" s="875"/>
      <c r="BV114" s="875">
        <v>578545</v>
      </c>
      <c r="BW114" s="875"/>
      <c r="BX114" s="875"/>
      <c r="BY114" s="875"/>
      <c r="BZ114" s="875"/>
      <c r="CA114" s="875">
        <v>548254</v>
      </c>
      <c r="CB114" s="875"/>
      <c r="CC114" s="875"/>
      <c r="CD114" s="875"/>
      <c r="CE114" s="875"/>
      <c r="CF114" s="936">
        <v>17</v>
      </c>
      <c r="CG114" s="937"/>
      <c r="CH114" s="937"/>
      <c r="CI114" s="937"/>
      <c r="CJ114" s="937"/>
      <c r="CK114" s="992"/>
      <c r="CL114" s="879"/>
      <c r="CM114" s="882" t="s">
        <v>440</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427</v>
      </c>
      <c r="DH114" s="838"/>
      <c r="DI114" s="838"/>
      <c r="DJ114" s="838"/>
      <c r="DK114" s="839"/>
      <c r="DL114" s="840" t="s">
        <v>121</v>
      </c>
      <c r="DM114" s="838"/>
      <c r="DN114" s="838"/>
      <c r="DO114" s="838"/>
      <c r="DP114" s="839"/>
      <c r="DQ114" s="840" t="s">
        <v>121</v>
      </c>
      <c r="DR114" s="838"/>
      <c r="DS114" s="838"/>
      <c r="DT114" s="838"/>
      <c r="DU114" s="839"/>
      <c r="DV114" s="885" t="s">
        <v>121</v>
      </c>
      <c r="DW114" s="886"/>
      <c r="DX114" s="886"/>
      <c r="DY114" s="886"/>
      <c r="DZ114" s="887"/>
    </row>
    <row r="115" spans="1:130" s="226" customFormat="1" ht="26.25" customHeight="1" x14ac:dyDescent="0.15">
      <c r="A115" s="979"/>
      <c r="B115" s="980"/>
      <c r="C115" s="808" t="s">
        <v>441</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87</v>
      </c>
      <c r="AB115" s="984"/>
      <c r="AC115" s="984"/>
      <c r="AD115" s="984"/>
      <c r="AE115" s="985"/>
      <c r="AF115" s="986">
        <v>67</v>
      </c>
      <c r="AG115" s="984"/>
      <c r="AH115" s="984"/>
      <c r="AI115" s="984"/>
      <c r="AJ115" s="985"/>
      <c r="AK115" s="986">
        <v>10243</v>
      </c>
      <c r="AL115" s="984"/>
      <c r="AM115" s="984"/>
      <c r="AN115" s="984"/>
      <c r="AO115" s="985"/>
      <c r="AP115" s="987">
        <v>0.3</v>
      </c>
      <c r="AQ115" s="988"/>
      <c r="AR115" s="988"/>
      <c r="AS115" s="988"/>
      <c r="AT115" s="989"/>
      <c r="AU115" s="997"/>
      <c r="AV115" s="998"/>
      <c r="AW115" s="998"/>
      <c r="AX115" s="998"/>
      <c r="AY115" s="998"/>
      <c r="AZ115" s="873" t="s">
        <v>442</v>
      </c>
      <c r="BA115" s="808"/>
      <c r="BB115" s="808"/>
      <c r="BC115" s="808"/>
      <c r="BD115" s="808"/>
      <c r="BE115" s="808"/>
      <c r="BF115" s="808"/>
      <c r="BG115" s="808"/>
      <c r="BH115" s="808"/>
      <c r="BI115" s="808"/>
      <c r="BJ115" s="808"/>
      <c r="BK115" s="808"/>
      <c r="BL115" s="808"/>
      <c r="BM115" s="808"/>
      <c r="BN115" s="808"/>
      <c r="BO115" s="808"/>
      <c r="BP115" s="809"/>
      <c r="BQ115" s="874" t="s">
        <v>427</v>
      </c>
      <c r="BR115" s="875"/>
      <c r="BS115" s="875"/>
      <c r="BT115" s="875"/>
      <c r="BU115" s="875"/>
      <c r="BV115" s="875" t="s">
        <v>121</v>
      </c>
      <c r="BW115" s="875"/>
      <c r="BX115" s="875"/>
      <c r="BY115" s="875"/>
      <c r="BZ115" s="875"/>
      <c r="CA115" s="875" t="s">
        <v>121</v>
      </c>
      <c r="CB115" s="875"/>
      <c r="CC115" s="875"/>
      <c r="CD115" s="875"/>
      <c r="CE115" s="875"/>
      <c r="CF115" s="936" t="s">
        <v>121</v>
      </c>
      <c r="CG115" s="937"/>
      <c r="CH115" s="937"/>
      <c r="CI115" s="937"/>
      <c r="CJ115" s="937"/>
      <c r="CK115" s="992"/>
      <c r="CL115" s="879"/>
      <c r="CM115" s="873" t="s">
        <v>443</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427</v>
      </c>
      <c r="DH115" s="838"/>
      <c r="DI115" s="838"/>
      <c r="DJ115" s="838"/>
      <c r="DK115" s="839"/>
      <c r="DL115" s="840" t="s">
        <v>121</v>
      </c>
      <c r="DM115" s="838"/>
      <c r="DN115" s="838"/>
      <c r="DO115" s="838"/>
      <c r="DP115" s="839"/>
      <c r="DQ115" s="840" t="s">
        <v>121</v>
      </c>
      <c r="DR115" s="838"/>
      <c r="DS115" s="838"/>
      <c r="DT115" s="838"/>
      <c r="DU115" s="839"/>
      <c r="DV115" s="885" t="s">
        <v>121</v>
      </c>
      <c r="DW115" s="886"/>
      <c r="DX115" s="886"/>
      <c r="DY115" s="886"/>
      <c r="DZ115" s="887"/>
    </row>
    <row r="116" spans="1:130" s="226" customFormat="1" ht="26.25" customHeight="1" x14ac:dyDescent="0.15">
      <c r="A116" s="981"/>
      <c r="B116" s="982"/>
      <c r="C116" s="941" t="s">
        <v>444</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121</v>
      </c>
      <c r="AB116" s="838"/>
      <c r="AC116" s="838"/>
      <c r="AD116" s="838"/>
      <c r="AE116" s="839"/>
      <c r="AF116" s="840" t="s">
        <v>121</v>
      </c>
      <c r="AG116" s="838"/>
      <c r="AH116" s="838"/>
      <c r="AI116" s="838"/>
      <c r="AJ116" s="839"/>
      <c r="AK116" s="840" t="s">
        <v>121</v>
      </c>
      <c r="AL116" s="838"/>
      <c r="AM116" s="838"/>
      <c r="AN116" s="838"/>
      <c r="AO116" s="839"/>
      <c r="AP116" s="885" t="s">
        <v>121</v>
      </c>
      <c r="AQ116" s="886"/>
      <c r="AR116" s="886"/>
      <c r="AS116" s="886"/>
      <c r="AT116" s="887"/>
      <c r="AU116" s="997"/>
      <c r="AV116" s="998"/>
      <c r="AW116" s="998"/>
      <c r="AX116" s="998"/>
      <c r="AY116" s="998"/>
      <c r="AZ116" s="924" t="s">
        <v>445</v>
      </c>
      <c r="BA116" s="925"/>
      <c r="BB116" s="925"/>
      <c r="BC116" s="925"/>
      <c r="BD116" s="925"/>
      <c r="BE116" s="925"/>
      <c r="BF116" s="925"/>
      <c r="BG116" s="925"/>
      <c r="BH116" s="925"/>
      <c r="BI116" s="925"/>
      <c r="BJ116" s="925"/>
      <c r="BK116" s="925"/>
      <c r="BL116" s="925"/>
      <c r="BM116" s="925"/>
      <c r="BN116" s="925"/>
      <c r="BO116" s="925"/>
      <c r="BP116" s="926"/>
      <c r="BQ116" s="874" t="s">
        <v>121</v>
      </c>
      <c r="BR116" s="875"/>
      <c r="BS116" s="875"/>
      <c r="BT116" s="875"/>
      <c r="BU116" s="875"/>
      <c r="BV116" s="875" t="s">
        <v>427</v>
      </c>
      <c r="BW116" s="875"/>
      <c r="BX116" s="875"/>
      <c r="BY116" s="875"/>
      <c r="BZ116" s="875"/>
      <c r="CA116" s="875" t="s">
        <v>121</v>
      </c>
      <c r="CB116" s="875"/>
      <c r="CC116" s="875"/>
      <c r="CD116" s="875"/>
      <c r="CE116" s="875"/>
      <c r="CF116" s="936" t="s">
        <v>121</v>
      </c>
      <c r="CG116" s="937"/>
      <c r="CH116" s="937"/>
      <c r="CI116" s="937"/>
      <c r="CJ116" s="937"/>
      <c r="CK116" s="992"/>
      <c r="CL116" s="879"/>
      <c r="CM116" s="882" t="s">
        <v>446</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x14ac:dyDescent="0.15">
      <c r="A117" s="962" t="s">
        <v>182</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447</v>
      </c>
      <c r="Z117" s="964"/>
      <c r="AA117" s="969">
        <v>1072853</v>
      </c>
      <c r="AB117" s="970"/>
      <c r="AC117" s="970"/>
      <c r="AD117" s="970"/>
      <c r="AE117" s="971"/>
      <c r="AF117" s="972">
        <v>902601</v>
      </c>
      <c r="AG117" s="970"/>
      <c r="AH117" s="970"/>
      <c r="AI117" s="970"/>
      <c r="AJ117" s="971"/>
      <c r="AK117" s="972">
        <v>974308</v>
      </c>
      <c r="AL117" s="970"/>
      <c r="AM117" s="970"/>
      <c r="AN117" s="970"/>
      <c r="AO117" s="971"/>
      <c r="AP117" s="973"/>
      <c r="AQ117" s="974"/>
      <c r="AR117" s="974"/>
      <c r="AS117" s="974"/>
      <c r="AT117" s="975"/>
      <c r="AU117" s="997"/>
      <c r="AV117" s="998"/>
      <c r="AW117" s="998"/>
      <c r="AX117" s="998"/>
      <c r="AY117" s="998"/>
      <c r="AZ117" s="924" t="s">
        <v>448</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449</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427</v>
      </c>
      <c r="DR117" s="838"/>
      <c r="DS117" s="838"/>
      <c r="DT117" s="838"/>
      <c r="DU117" s="839"/>
      <c r="DV117" s="885" t="s">
        <v>121</v>
      </c>
      <c r="DW117" s="886"/>
      <c r="DX117" s="886"/>
      <c r="DY117" s="886"/>
      <c r="DZ117" s="887"/>
    </row>
    <row r="118" spans="1:130" s="226" customFormat="1" ht="26.25" customHeight="1" x14ac:dyDescent="0.15">
      <c r="A118" s="962" t="s">
        <v>422</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420</v>
      </c>
      <c r="AB118" s="963"/>
      <c r="AC118" s="963"/>
      <c r="AD118" s="963"/>
      <c r="AE118" s="964"/>
      <c r="AF118" s="965" t="s">
        <v>301</v>
      </c>
      <c r="AG118" s="963"/>
      <c r="AH118" s="963"/>
      <c r="AI118" s="963"/>
      <c r="AJ118" s="964"/>
      <c r="AK118" s="965" t="s">
        <v>300</v>
      </c>
      <c r="AL118" s="963"/>
      <c r="AM118" s="963"/>
      <c r="AN118" s="963"/>
      <c r="AO118" s="964"/>
      <c r="AP118" s="966" t="s">
        <v>421</v>
      </c>
      <c r="AQ118" s="967"/>
      <c r="AR118" s="967"/>
      <c r="AS118" s="967"/>
      <c r="AT118" s="968"/>
      <c r="AU118" s="997"/>
      <c r="AV118" s="998"/>
      <c r="AW118" s="998"/>
      <c r="AX118" s="998"/>
      <c r="AY118" s="998"/>
      <c r="AZ118" s="940" t="s">
        <v>450</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451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427</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x14ac:dyDescent="0.15">
      <c r="A119" s="876" t="s">
        <v>425</v>
      </c>
      <c r="B119" s="877"/>
      <c r="C119" s="952" t="s">
        <v>426</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182</v>
      </c>
      <c r="BA119" s="257"/>
      <c r="BB119" s="257"/>
      <c r="BC119" s="257"/>
      <c r="BD119" s="257"/>
      <c r="BE119" s="257"/>
      <c r="BF119" s="257"/>
      <c r="BG119" s="257"/>
      <c r="BH119" s="257"/>
      <c r="BI119" s="257"/>
      <c r="BJ119" s="257"/>
      <c r="BK119" s="257"/>
      <c r="BL119" s="257"/>
      <c r="BM119" s="257"/>
      <c r="BN119" s="257"/>
      <c r="BO119" s="938" t="s">
        <v>452</v>
      </c>
      <c r="BP119" s="939"/>
      <c r="BQ119" s="943">
        <v>12639244</v>
      </c>
      <c r="BR119" s="906"/>
      <c r="BS119" s="906"/>
      <c r="BT119" s="906"/>
      <c r="BU119" s="906"/>
      <c r="BV119" s="906">
        <v>12389185</v>
      </c>
      <c r="BW119" s="906"/>
      <c r="BX119" s="906"/>
      <c r="BY119" s="906"/>
      <c r="BZ119" s="906"/>
      <c r="CA119" s="906">
        <v>12020724</v>
      </c>
      <c r="CB119" s="906"/>
      <c r="CC119" s="906"/>
      <c r="CD119" s="906"/>
      <c r="CE119" s="906"/>
      <c r="CF119" s="804"/>
      <c r="CG119" s="805"/>
      <c r="CH119" s="805"/>
      <c r="CI119" s="805"/>
      <c r="CJ119" s="895"/>
      <c r="CK119" s="993"/>
      <c r="CL119" s="881"/>
      <c r="CM119" s="899" t="s">
        <v>453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v>101917</v>
      </c>
      <c r="DM119" s="821"/>
      <c r="DN119" s="821"/>
      <c r="DO119" s="821"/>
      <c r="DP119" s="822"/>
      <c r="DQ119" s="823">
        <v>91726</v>
      </c>
      <c r="DR119" s="821"/>
      <c r="DS119" s="821"/>
      <c r="DT119" s="821"/>
      <c r="DU119" s="822"/>
      <c r="DV119" s="909">
        <v>2.8</v>
      </c>
      <c r="DW119" s="910"/>
      <c r="DX119" s="910"/>
      <c r="DY119" s="910"/>
      <c r="DZ119" s="911"/>
    </row>
    <row r="120" spans="1:130" s="226" customFormat="1" ht="26.25" customHeight="1" x14ac:dyDescent="0.15">
      <c r="A120" s="878"/>
      <c r="B120" s="879"/>
      <c r="C120" s="882" t="s">
        <v>430</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427</v>
      </c>
      <c r="AG120" s="838"/>
      <c r="AH120" s="838"/>
      <c r="AI120" s="838"/>
      <c r="AJ120" s="839"/>
      <c r="AK120" s="840" t="s">
        <v>427</v>
      </c>
      <c r="AL120" s="838"/>
      <c r="AM120" s="838"/>
      <c r="AN120" s="838"/>
      <c r="AO120" s="839"/>
      <c r="AP120" s="885" t="s">
        <v>121</v>
      </c>
      <c r="AQ120" s="886"/>
      <c r="AR120" s="886"/>
      <c r="AS120" s="886"/>
      <c r="AT120" s="887"/>
      <c r="AU120" s="944" t="s">
        <v>454</v>
      </c>
      <c r="AV120" s="945"/>
      <c r="AW120" s="945"/>
      <c r="AX120" s="945"/>
      <c r="AY120" s="946"/>
      <c r="AZ120" s="921" t="s">
        <v>455</v>
      </c>
      <c r="BA120" s="866"/>
      <c r="BB120" s="866"/>
      <c r="BC120" s="866"/>
      <c r="BD120" s="866"/>
      <c r="BE120" s="866"/>
      <c r="BF120" s="866"/>
      <c r="BG120" s="866"/>
      <c r="BH120" s="866"/>
      <c r="BI120" s="866"/>
      <c r="BJ120" s="866"/>
      <c r="BK120" s="866"/>
      <c r="BL120" s="866"/>
      <c r="BM120" s="866"/>
      <c r="BN120" s="866"/>
      <c r="BO120" s="866"/>
      <c r="BP120" s="867"/>
      <c r="BQ120" s="922">
        <v>1401590</v>
      </c>
      <c r="BR120" s="903"/>
      <c r="BS120" s="903"/>
      <c r="BT120" s="903"/>
      <c r="BU120" s="903"/>
      <c r="BV120" s="903">
        <v>1672715</v>
      </c>
      <c r="BW120" s="903"/>
      <c r="BX120" s="903"/>
      <c r="BY120" s="903"/>
      <c r="BZ120" s="903"/>
      <c r="CA120" s="903">
        <v>1820565</v>
      </c>
      <c r="CB120" s="903"/>
      <c r="CC120" s="903"/>
      <c r="CD120" s="903"/>
      <c r="CE120" s="903"/>
      <c r="CF120" s="927">
        <v>56.3</v>
      </c>
      <c r="CG120" s="928"/>
      <c r="CH120" s="928"/>
      <c r="CI120" s="928"/>
      <c r="CJ120" s="928"/>
      <c r="CK120" s="929" t="s">
        <v>456</v>
      </c>
      <c r="CL120" s="913"/>
      <c r="CM120" s="913"/>
      <c r="CN120" s="913"/>
      <c r="CO120" s="914"/>
      <c r="CP120" s="933" t="s">
        <v>401</v>
      </c>
      <c r="CQ120" s="934"/>
      <c r="CR120" s="934"/>
      <c r="CS120" s="934"/>
      <c r="CT120" s="934"/>
      <c r="CU120" s="934"/>
      <c r="CV120" s="934"/>
      <c r="CW120" s="934"/>
      <c r="CX120" s="934"/>
      <c r="CY120" s="934"/>
      <c r="CZ120" s="934"/>
      <c r="DA120" s="934"/>
      <c r="DB120" s="934"/>
      <c r="DC120" s="934"/>
      <c r="DD120" s="934"/>
      <c r="DE120" s="934"/>
      <c r="DF120" s="935"/>
      <c r="DG120" s="922">
        <v>2196212</v>
      </c>
      <c r="DH120" s="903"/>
      <c r="DI120" s="903"/>
      <c r="DJ120" s="903"/>
      <c r="DK120" s="903"/>
      <c r="DL120" s="903">
        <v>2201213</v>
      </c>
      <c r="DM120" s="903"/>
      <c r="DN120" s="903"/>
      <c r="DO120" s="903"/>
      <c r="DP120" s="903"/>
      <c r="DQ120" s="903">
        <v>2256827</v>
      </c>
      <c r="DR120" s="903"/>
      <c r="DS120" s="903"/>
      <c r="DT120" s="903"/>
      <c r="DU120" s="903"/>
      <c r="DV120" s="904">
        <v>69.8</v>
      </c>
      <c r="DW120" s="904"/>
      <c r="DX120" s="904"/>
      <c r="DY120" s="904"/>
      <c r="DZ120" s="905"/>
    </row>
    <row r="121" spans="1:130" s="226" customFormat="1" ht="26.25" customHeight="1" x14ac:dyDescent="0.15">
      <c r="A121" s="878"/>
      <c r="B121" s="879"/>
      <c r="C121" s="924" t="s">
        <v>457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458</v>
      </c>
      <c r="BA121" s="808"/>
      <c r="BB121" s="808"/>
      <c r="BC121" s="808"/>
      <c r="BD121" s="808"/>
      <c r="BE121" s="808"/>
      <c r="BF121" s="808"/>
      <c r="BG121" s="808"/>
      <c r="BH121" s="808"/>
      <c r="BI121" s="808"/>
      <c r="BJ121" s="808"/>
      <c r="BK121" s="808"/>
      <c r="BL121" s="808"/>
      <c r="BM121" s="808"/>
      <c r="BN121" s="808"/>
      <c r="BO121" s="808"/>
      <c r="BP121" s="809"/>
      <c r="BQ121" s="874" t="s">
        <v>121</v>
      </c>
      <c r="BR121" s="875"/>
      <c r="BS121" s="875"/>
      <c r="BT121" s="875"/>
      <c r="BU121" s="875"/>
      <c r="BV121" s="875" t="s">
        <v>121</v>
      </c>
      <c r="BW121" s="875"/>
      <c r="BX121" s="875"/>
      <c r="BY121" s="875"/>
      <c r="BZ121" s="875"/>
      <c r="CA121" s="875" t="s">
        <v>121</v>
      </c>
      <c r="CB121" s="875"/>
      <c r="CC121" s="875"/>
      <c r="CD121" s="875"/>
      <c r="CE121" s="875"/>
      <c r="CF121" s="936" t="s">
        <v>121</v>
      </c>
      <c r="CG121" s="937"/>
      <c r="CH121" s="937"/>
      <c r="CI121" s="937"/>
      <c r="CJ121" s="937"/>
      <c r="CK121" s="930"/>
      <c r="CL121" s="916"/>
      <c r="CM121" s="916"/>
      <c r="CN121" s="916"/>
      <c r="CO121" s="917"/>
      <c r="CP121" s="896" t="s">
        <v>397</v>
      </c>
      <c r="CQ121" s="897"/>
      <c r="CR121" s="897"/>
      <c r="CS121" s="897"/>
      <c r="CT121" s="897"/>
      <c r="CU121" s="897"/>
      <c r="CV121" s="897"/>
      <c r="CW121" s="897"/>
      <c r="CX121" s="897"/>
      <c r="CY121" s="897"/>
      <c r="CZ121" s="897"/>
      <c r="DA121" s="897"/>
      <c r="DB121" s="897"/>
      <c r="DC121" s="897"/>
      <c r="DD121" s="897"/>
      <c r="DE121" s="897"/>
      <c r="DF121" s="898"/>
      <c r="DG121" s="874">
        <v>2172350</v>
      </c>
      <c r="DH121" s="875"/>
      <c r="DI121" s="875"/>
      <c r="DJ121" s="875"/>
      <c r="DK121" s="875"/>
      <c r="DL121" s="875">
        <v>2040815</v>
      </c>
      <c r="DM121" s="875"/>
      <c r="DN121" s="875"/>
      <c r="DO121" s="875"/>
      <c r="DP121" s="875"/>
      <c r="DQ121" s="875">
        <v>1883310</v>
      </c>
      <c r="DR121" s="875"/>
      <c r="DS121" s="875"/>
      <c r="DT121" s="875"/>
      <c r="DU121" s="875"/>
      <c r="DV121" s="852">
        <v>58.3</v>
      </c>
      <c r="DW121" s="852"/>
      <c r="DX121" s="852"/>
      <c r="DY121" s="852"/>
      <c r="DZ121" s="853"/>
    </row>
    <row r="122" spans="1:130" s="226" customFormat="1" ht="26.25" customHeight="1" x14ac:dyDescent="0.15">
      <c r="A122" s="878"/>
      <c r="B122" s="879"/>
      <c r="C122" s="882" t="s">
        <v>440</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427</v>
      </c>
      <c r="AB122" s="838"/>
      <c r="AC122" s="838"/>
      <c r="AD122" s="838"/>
      <c r="AE122" s="839"/>
      <c r="AF122" s="840" t="s">
        <v>121</v>
      </c>
      <c r="AG122" s="838"/>
      <c r="AH122" s="838"/>
      <c r="AI122" s="838"/>
      <c r="AJ122" s="839"/>
      <c r="AK122" s="840" t="s">
        <v>427</v>
      </c>
      <c r="AL122" s="838"/>
      <c r="AM122" s="838"/>
      <c r="AN122" s="838"/>
      <c r="AO122" s="839"/>
      <c r="AP122" s="885" t="s">
        <v>121</v>
      </c>
      <c r="AQ122" s="886"/>
      <c r="AR122" s="886"/>
      <c r="AS122" s="886"/>
      <c r="AT122" s="887"/>
      <c r="AU122" s="947"/>
      <c r="AV122" s="948"/>
      <c r="AW122" s="948"/>
      <c r="AX122" s="948"/>
      <c r="AY122" s="949"/>
      <c r="AZ122" s="940" t="s">
        <v>459</v>
      </c>
      <c r="BA122" s="941"/>
      <c r="BB122" s="941"/>
      <c r="BC122" s="941"/>
      <c r="BD122" s="941"/>
      <c r="BE122" s="941"/>
      <c r="BF122" s="941"/>
      <c r="BG122" s="941"/>
      <c r="BH122" s="941"/>
      <c r="BI122" s="941"/>
      <c r="BJ122" s="941"/>
      <c r="BK122" s="941"/>
      <c r="BL122" s="941"/>
      <c r="BM122" s="941"/>
      <c r="BN122" s="941"/>
      <c r="BO122" s="941"/>
      <c r="BP122" s="942"/>
      <c r="BQ122" s="943">
        <v>7892195</v>
      </c>
      <c r="BR122" s="906"/>
      <c r="BS122" s="906"/>
      <c r="BT122" s="906"/>
      <c r="BU122" s="906"/>
      <c r="BV122" s="906">
        <v>7616303</v>
      </c>
      <c r="BW122" s="906"/>
      <c r="BX122" s="906"/>
      <c r="BY122" s="906"/>
      <c r="BZ122" s="906"/>
      <c r="CA122" s="906">
        <v>7417343</v>
      </c>
      <c r="CB122" s="906"/>
      <c r="CC122" s="906"/>
      <c r="CD122" s="906"/>
      <c r="CE122" s="906"/>
      <c r="CF122" s="907">
        <v>229.5</v>
      </c>
      <c r="CG122" s="908"/>
      <c r="CH122" s="908"/>
      <c r="CI122" s="908"/>
      <c r="CJ122" s="908"/>
      <c r="CK122" s="930"/>
      <c r="CL122" s="916"/>
      <c r="CM122" s="916"/>
      <c r="CN122" s="916"/>
      <c r="CO122" s="917"/>
      <c r="CP122" s="896" t="s">
        <v>399</v>
      </c>
      <c r="CQ122" s="897"/>
      <c r="CR122" s="897"/>
      <c r="CS122" s="897"/>
      <c r="CT122" s="897"/>
      <c r="CU122" s="897"/>
      <c r="CV122" s="897"/>
      <c r="CW122" s="897"/>
      <c r="CX122" s="897"/>
      <c r="CY122" s="897"/>
      <c r="CZ122" s="897"/>
      <c r="DA122" s="897"/>
      <c r="DB122" s="897"/>
      <c r="DC122" s="897"/>
      <c r="DD122" s="897"/>
      <c r="DE122" s="897"/>
      <c r="DF122" s="898"/>
      <c r="DG122" s="874">
        <v>82635</v>
      </c>
      <c r="DH122" s="875"/>
      <c r="DI122" s="875"/>
      <c r="DJ122" s="875"/>
      <c r="DK122" s="875"/>
      <c r="DL122" s="875">
        <v>80913</v>
      </c>
      <c r="DM122" s="875"/>
      <c r="DN122" s="875"/>
      <c r="DO122" s="875"/>
      <c r="DP122" s="875"/>
      <c r="DQ122" s="875">
        <v>76666</v>
      </c>
      <c r="DR122" s="875"/>
      <c r="DS122" s="875"/>
      <c r="DT122" s="875"/>
      <c r="DU122" s="875"/>
      <c r="DV122" s="852">
        <v>2.4</v>
      </c>
      <c r="DW122" s="852"/>
      <c r="DX122" s="852"/>
      <c r="DY122" s="852"/>
      <c r="DZ122" s="853"/>
    </row>
    <row r="123" spans="1:130" s="226" customFormat="1" ht="26.25" customHeight="1" x14ac:dyDescent="0.15">
      <c r="A123" s="878"/>
      <c r="B123" s="879"/>
      <c r="C123" s="882" t="s">
        <v>446</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427</v>
      </c>
      <c r="AG123" s="838"/>
      <c r="AH123" s="838"/>
      <c r="AI123" s="838"/>
      <c r="AJ123" s="839"/>
      <c r="AK123" s="840" t="s">
        <v>427</v>
      </c>
      <c r="AL123" s="838"/>
      <c r="AM123" s="838"/>
      <c r="AN123" s="838"/>
      <c r="AO123" s="839"/>
      <c r="AP123" s="885" t="s">
        <v>427</v>
      </c>
      <c r="AQ123" s="886"/>
      <c r="AR123" s="886"/>
      <c r="AS123" s="886"/>
      <c r="AT123" s="887"/>
      <c r="AU123" s="950"/>
      <c r="AV123" s="951"/>
      <c r="AW123" s="951"/>
      <c r="AX123" s="951"/>
      <c r="AY123" s="951"/>
      <c r="AZ123" s="257" t="s">
        <v>182</v>
      </c>
      <c r="BA123" s="257"/>
      <c r="BB123" s="257"/>
      <c r="BC123" s="257"/>
      <c r="BD123" s="257"/>
      <c r="BE123" s="257"/>
      <c r="BF123" s="257"/>
      <c r="BG123" s="257"/>
      <c r="BH123" s="257"/>
      <c r="BI123" s="257"/>
      <c r="BJ123" s="257"/>
      <c r="BK123" s="257"/>
      <c r="BL123" s="257"/>
      <c r="BM123" s="257"/>
      <c r="BN123" s="257"/>
      <c r="BO123" s="938" t="s">
        <v>460</v>
      </c>
      <c r="BP123" s="939"/>
      <c r="BQ123" s="893">
        <v>9293785</v>
      </c>
      <c r="BR123" s="894"/>
      <c r="BS123" s="894"/>
      <c r="BT123" s="894"/>
      <c r="BU123" s="894"/>
      <c r="BV123" s="894">
        <v>9289018</v>
      </c>
      <c r="BW123" s="894"/>
      <c r="BX123" s="894"/>
      <c r="BY123" s="894"/>
      <c r="BZ123" s="894"/>
      <c r="CA123" s="894">
        <v>9237908</v>
      </c>
      <c r="CB123" s="894"/>
      <c r="CC123" s="894"/>
      <c r="CD123" s="894"/>
      <c r="CE123" s="894"/>
      <c r="CF123" s="804"/>
      <c r="CG123" s="805"/>
      <c r="CH123" s="805"/>
      <c r="CI123" s="805"/>
      <c r="CJ123" s="895"/>
      <c r="CK123" s="930"/>
      <c r="CL123" s="916"/>
      <c r="CM123" s="916"/>
      <c r="CN123" s="916"/>
      <c r="CO123" s="917"/>
      <c r="CP123" s="896" t="s">
        <v>395</v>
      </c>
      <c r="CQ123" s="897"/>
      <c r="CR123" s="897"/>
      <c r="CS123" s="897"/>
      <c r="CT123" s="897"/>
      <c r="CU123" s="897"/>
      <c r="CV123" s="897"/>
      <c r="CW123" s="897"/>
      <c r="CX123" s="897"/>
      <c r="CY123" s="897"/>
      <c r="CZ123" s="897"/>
      <c r="DA123" s="897"/>
      <c r="DB123" s="897"/>
      <c r="DC123" s="897"/>
      <c r="DD123" s="897"/>
      <c r="DE123" s="897"/>
      <c r="DF123" s="898"/>
      <c r="DG123" s="837" t="s">
        <v>121</v>
      </c>
      <c r="DH123" s="838"/>
      <c r="DI123" s="838"/>
      <c r="DJ123" s="838"/>
      <c r="DK123" s="839"/>
      <c r="DL123" s="840" t="s">
        <v>121</v>
      </c>
      <c r="DM123" s="838"/>
      <c r="DN123" s="838"/>
      <c r="DO123" s="838"/>
      <c r="DP123" s="839"/>
      <c r="DQ123" s="840" t="s">
        <v>121</v>
      </c>
      <c r="DR123" s="838"/>
      <c r="DS123" s="838"/>
      <c r="DT123" s="838"/>
      <c r="DU123" s="839"/>
      <c r="DV123" s="885" t="s">
        <v>121</v>
      </c>
      <c r="DW123" s="886"/>
      <c r="DX123" s="886"/>
      <c r="DY123" s="886"/>
      <c r="DZ123" s="887"/>
    </row>
    <row r="124" spans="1:130" s="226" customFormat="1" ht="26.25" customHeight="1" thickBot="1" x14ac:dyDescent="0.2">
      <c r="A124" s="878"/>
      <c r="B124" s="879"/>
      <c r="C124" s="882" t="s">
        <v>449</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427</v>
      </c>
      <c r="AG124" s="838"/>
      <c r="AH124" s="838"/>
      <c r="AI124" s="838"/>
      <c r="AJ124" s="839"/>
      <c r="AK124" s="840" t="s">
        <v>121</v>
      </c>
      <c r="AL124" s="838"/>
      <c r="AM124" s="838"/>
      <c r="AN124" s="838"/>
      <c r="AO124" s="839"/>
      <c r="AP124" s="885" t="s">
        <v>121</v>
      </c>
      <c r="AQ124" s="886"/>
      <c r="AR124" s="886"/>
      <c r="AS124" s="886"/>
      <c r="AT124" s="887"/>
      <c r="AU124" s="888" t="s">
        <v>461</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97.5</v>
      </c>
      <c r="BR124" s="892"/>
      <c r="BS124" s="892"/>
      <c r="BT124" s="892"/>
      <c r="BU124" s="892"/>
      <c r="BV124" s="892">
        <v>92.8</v>
      </c>
      <c r="BW124" s="892"/>
      <c r="BX124" s="892"/>
      <c r="BY124" s="892"/>
      <c r="BZ124" s="892"/>
      <c r="CA124" s="892">
        <v>86</v>
      </c>
      <c r="CB124" s="892"/>
      <c r="CC124" s="892"/>
      <c r="CD124" s="892"/>
      <c r="CE124" s="892"/>
      <c r="CF124" s="782"/>
      <c r="CG124" s="783"/>
      <c r="CH124" s="783"/>
      <c r="CI124" s="783"/>
      <c r="CJ124" s="923"/>
      <c r="CK124" s="931"/>
      <c r="CL124" s="931"/>
      <c r="CM124" s="931"/>
      <c r="CN124" s="931"/>
      <c r="CO124" s="932"/>
      <c r="CP124" s="896" t="s">
        <v>462</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427</v>
      </c>
      <c r="DR124" s="821"/>
      <c r="DS124" s="821"/>
      <c r="DT124" s="821"/>
      <c r="DU124" s="822"/>
      <c r="DV124" s="909" t="s">
        <v>427</v>
      </c>
      <c r="DW124" s="910"/>
      <c r="DX124" s="910"/>
      <c r="DY124" s="910"/>
      <c r="DZ124" s="911"/>
    </row>
    <row r="125" spans="1:130" s="226" customFormat="1" ht="26.25" customHeight="1" x14ac:dyDescent="0.15">
      <c r="A125" s="878"/>
      <c r="B125" s="879"/>
      <c r="C125" s="882" t="s">
        <v>451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463</v>
      </c>
      <c r="CL125" s="913"/>
      <c r="CM125" s="913"/>
      <c r="CN125" s="913"/>
      <c r="CO125" s="914"/>
      <c r="CP125" s="921" t="s">
        <v>464</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427</v>
      </c>
      <c r="DW125" s="904"/>
      <c r="DX125" s="904"/>
      <c r="DY125" s="904"/>
      <c r="DZ125" s="905"/>
    </row>
    <row r="126" spans="1:130" s="226" customFormat="1" ht="26.25" customHeight="1" thickBot="1" x14ac:dyDescent="0.2">
      <c r="A126" s="878"/>
      <c r="B126" s="879"/>
      <c r="C126" s="882" t="s">
        <v>453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427</v>
      </c>
      <c r="AG126" s="838"/>
      <c r="AH126" s="838"/>
      <c r="AI126" s="838"/>
      <c r="AJ126" s="839"/>
      <c r="AK126" s="840">
        <v>10192</v>
      </c>
      <c r="AL126" s="838"/>
      <c r="AM126" s="838"/>
      <c r="AN126" s="838"/>
      <c r="AO126" s="839"/>
      <c r="AP126" s="885">
        <v>0.3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465</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427</v>
      </c>
      <c r="DM126" s="875"/>
      <c r="DN126" s="875"/>
      <c r="DO126" s="875"/>
      <c r="DP126" s="875"/>
      <c r="DQ126" s="875" t="s">
        <v>121</v>
      </c>
      <c r="DR126" s="875"/>
      <c r="DS126" s="875"/>
      <c r="DT126" s="875"/>
      <c r="DU126" s="875"/>
      <c r="DV126" s="852" t="s">
        <v>427</v>
      </c>
      <c r="DW126" s="852"/>
      <c r="DX126" s="852"/>
      <c r="DY126" s="852"/>
      <c r="DZ126" s="853"/>
    </row>
    <row r="127" spans="1:130" s="226" customFormat="1" ht="26.25" customHeight="1" x14ac:dyDescent="0.15">
      <c r="A127" s="880"/>
      <c r="B127" s="881"/>
      <c r="C127" s="899" t="s">
        <v>466</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87</v>
      </c>
      <c r="AB127" s="838"/>
      <c r="AC127" s="838"/>
      <c r="AD127" s="838"/>
      <c r="AE127" s="839"/>
      <c r="AF127" s="840">
        <v>67</v>
      </c>
      <c r="AG127" s="838"/>
      <c r="AH127" s="838"/>
      <c r="AI127" s="838"/>
      <c r="AJ127" s="839"/>
      <c r="AK127" s="840">
        <v>51</v>
      </c>
      <c r="AL127" s="838"/>
      <c r="AM127" s="838"/>
      <c r="AN127" s="838"/>
      <c r="AO127" s="839"/>
      <c r="AP127" s="885">
        <v>0</v>
      </c>
      <c r="AQ127" s="886"/>
      <c r="AR127" s="886"/>
      <c r="AS127" s="886"/>
      <c r="AT127" s="887"/>
      <c r="AU127" s="262"/>
      <c r="AV127" s="262"/>
      <c r="AW127" s="262"/>
      <c r="AX127" s="902" t="s">
        <v>467</v>
      </c>
      <c r="AY127" s="870"/>
      <c r="AZ127" s="870"/>
      <c r="BA127" s="870"/>
      <c r="BB127" s="870"/>
      <c r="BC127" s="870"/>
      <c r="BD127" s="870"/>
      <c r="BE127" s="871"/>
      <c r="BF127" s="869" t="s">
        <v>468</v>
      </c>
      <c r="BG127" s="870"/>
      <c r="BH127" s="870"/>
      <c r="BI127" s="870"/>
      <c r="BJ127" s="870"/>
      <c r="BK127" s="870"/>
      <c r="BL127" s="871"/>
      <c r="BM127" s="869" t="s">
        <v>469</v>
      </c>
      <c r="BN127" s="870"/>
      <c r="BO127" s="870"/>
      <c r="BP127" s="870"/>
      <c r="BQ127" s="870"/>
      <c r="BR127" s="870"/>
      <c r="BS127" s="871"/>
      <c r="BT127" s="869" t="s">
        <v>470</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471</v>
      </c>
      <c r="CQ127" s="808"/>
      <c r="CR127" s="808"/>
      <c r="CS127" s="808"/>
      <c r="CT127" s="808"/>
      <c r="CU127" s="808"/>
      <c r="CV127" s="808"/>
      <c r="CW127" s="808"/>
      <c r="CX127" s="808"/>
      <c r="CY127" s="808"/>
      <c r="CZ127" s="808"/>
      <c r="DA127" s="808"/>
      <c r="DB127" s="808"/>
      <c r="DC127" s="808"/>
      <c r="DD127" s="808"/>
      <c r="DE127" s="808"/>
      <c r="DF127" s="809"/>
      <c r="DG127" s="874" t="s">
        <v>427</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x14ac:dyDescent="0.2">
      <c r="A128" s="854" t="s">
        <v>472</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473</v>
      </c>
      <c r="X128" s="856"/>
      <c r="Y128" s="856"/>
      <c r="Z128" s="857"/>
      <c r="AA128" s="858" t="s">
        <v>427</v>
      </c>
      <c r="AB128" s="859"/>
      <c r="AC128" s="859"/>
      <c r="AD128" s="859"/>
      <c r="AE128" s="860"/>
      <c r="AF128" s="861" t="s">
        <v>427</v>
      </c>
      <c r="AG128" s="859"/>
      <c r="AH128" s="859"/>
      <c r="AI128" s="859"/>
      <c r="AJ128" s="860"/>
      <c r="AK128" s="861" t="s">
        <v>121</v>
      </c>
      <c r="AL128" s="859"/>
      <c r="AM128" s="859"/>
      <c r="AN128" s="859"/>
      <c r="AO128" s="860"/>
      <c r="AP128" s="862"/>
      <c r="AQ128" s="863"/>
      <c r="AR128" s="863"/>
      <c r="AS128" s="863"/>
      <c r="AT128" s="864"/>
      <c r="AU128" s="262"/>
      <c r="AV128" s="262"/>
      <c r="AW128" s="262"/>
      <c r="AX128" s="865" t="s">
        <v>474</v>
      </c>
      <c r="AY128" s="866"/>
      <c r="AZ128" s="866"/>
      <c r="BA128" s="866"/>
      <c r="BB128" s="866"/>
      <c r="BC128" s="866"/>
      <c r="BD128" s="866"/>
      <c r="BE128" s="867"/>
      <c r="BF128" s="844" t="s">
        <v>427</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475</v>
      </c>
      <c r="CQ128" s="786"/>
      <c r="CR128" s="786"/>
      <c r="CS128" s="786"/>
      <c r="CT128" s="786"/>
      <c r="CU128" s="786"/>
      <c r="CV128" s="786"/>
      <c r="CW128" s="786"/>
      <c r="CX128" s="786"/>
      <c r="CY128" s="786"/>
      <c r="CZ128" s="786"/>
      <c r="DA128" s="786"/>
      <c r="DB128" s="786"/>
      <c r="DC128" s="786"/>
      <c r="DD128" s="786"/>
      <c r="DE128" s="786"/>
      <c r="DF128" s="787"/>
      <c r="DG128" s="848" t="s">
        <v>427</v>
      </c>
      <c r="DH128" s="849"/>
      <c r="DI128" s="849"/>
      <c r="DJ128" s="849"/>
      <c r="DK128" s="849"/>
      <c r="DL128" s="849" t="s">
        <v>121</v>
      </c>
      <c r="DM128" s="849"/>
      <c r="DN128" s="849"/>
      <c r="DO128" s="849"/>
      <c r="DP128" s="849"/>
      <c r="DQ128" s="849" t="s">
        <v>121</v>
      </c>
      <c r="DR128" s="849"/>
      <c r="DS128" s="849"/>
      <c r="DT128" s="849"/>
      <c r="DU128" s="849"/>
      <c r="DV128" s="850" t="s">
        <v>427</v>
      </c>
      <c r="DW128" s="850"/>
      <c r="DX128" s="850"/>
      <c r="DY128" s="850"/>
      <c r="DZ128" s="851"/>
    </row>
    <row r="129" spans="1:131" s="226" customFormat="1" ht="26.25" customHeight="1" x14ac:dyDescent="0.15">
      <c r="A129" s="832" t="s">
        <v>99</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476</v>
      </c>
      <c r="X129" s="835"/>
      <c r="Y129" s="835"/>
      <c r="Z129" s="836"/>
      <c r="AA129" s="837">
        <v>4057452</v>
      </c>
      <c r="AB129" s="838"/>
      <c r="AC129" s="838"/>
      <c r="AD129" s="838"/>
      <c r="AE129" s="839"/>
      <c r="AF129" s="840">
        <v>3934576</v>
      </c>
      <c r="AG129" s="838"/>
      <c r="AH129" s="838"/>
      <c r="AI129" s="838"/>
      <c r="AJ129" s="839"/>
      <c r="AK129" s="840">
        <v>3872496</v>
      </c>
      <c r="AL129" s="838"/>
      <c r="AM129" s="838"/>
      <c r="AN129" s="838"/>
      <c r="AO129" s="839"/>
      <c r="AP129" s="841"/>
      <c r="AQ129" s="842"/>
      <c r="AR129" s="842"/>
      <c r="AS129" s="842"/>
      <c r="AT129" s="843"/>
      <c r="AU129" s="264"/>
      <c r="AV129" s="264"/>
      <c r="AW129" s="264"/>
      <c r="AX129" s="807" t="s">
        <v>477</v>
      </c>
      <c r="AY129" s="808"/>
      <c r="AZ129" s="808"/>
      <c r="BA129" s="808"/>
      <c r="BB129" s="808"/>
      <c r="BC129" s="808"/>
      <c r="BD129" s="808"/>
      <c r="BE129" s="809"/>
      <c r="BF129" s="827" t="s">
        <v>121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478</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479</v>
      </c>
      <c r="X130" s="835"/>
      <c r="Y130" s="835"/>
      <c r="Z130" s="836"/>
      <c r="AA130" s="837">
        <v>627345</v>
      </c>
      <c r="AB130" s="838"/>
      <c r="AC130" s="838"/>
      <c r="AD130" s="838"/>
      <c r="AE130" s="839"/>
      <c r="AF130" s="840">
        <v>596611</v>
      </c>
      <c r="AG130" s="838"/>
      <c r="AH130" s="838"/>
      <c r="AI130" s="838"/>
      <c r="AJ130" s="839"/>
      <c r="AK130" s="840">
        <v>639917</v>
      </c>
      <c r="AL130" s="838"/>
      <c r="AM130" s="838"/>
      <c r="AN130" s="838"/>
      <c r="AO130" s="839"/>
      <c r="AP130" s="841"/>
      <c r="AQ130" s="842"/>
      <c r="AR130" s="842"/>
      <c r="AS130" s="842"/>
      <c r="AT130" s="843"/>
      <c r="AU130" s="264"/>
      <c r="AV130" s="264"/>
      <c r="AW130" s="264"/>
      <c r="AX130" s="807" t="s">
        <v>480</v>
      </c>
      <c r="AY130" s="808"/>
      <c r="AZ130" s="808"/>
      <c r="BA130" s="808"/>
      <c r="BB130" s="808"/>
      <c r="BC130" s="808"/>
      <c r="BD130" s="808"/>
      <c r="BE130" s="809"/>
      <c r="BF130" s="810">
        <v>10.8</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481</v>
      </c>
      <c r="X131" s="818"/>
      <c r="Y131" s="818"/>
      <c r="Z131" s="819"/>
      <c r="AA131" s="820">
        <v>3430107</v>
      </c>
      <c r="AB131" s="821"/>
      <c r="AC131" s="821"/>
      <c r="AD131" s="821"/>
      <c r="AE131" s="822"/>
      <c r="AF131" s="823">
        <v>3337965</v>
      </c>
      <c r="AG131" s="821"/>
      <c r="AH131" s="821"/>
      <c r="AI131" s="821"/>
      <c r="AJ131" s="822"/>
      <c r="AK131" s="823">
        <v>3232579</v>
      </c>
      <c r="AL131" s="821"/>
      <c r="AM131" s="821"/>
      <c r="AN131" s="821"/>
      <c r="AO131" s="822"/>
      <c r="AP131" s="824"/>
      <c r="AQ131" s="825"/>
      <c r="AR131" s="825"/>
      <c r="AS131" s="825"/>
      <c r="AT131" s="826"/>
      <c r="AU131" s="264"/>
      <c r="AV131" s="264"/>
      <c r="AW131" s="264"/>
      <c r="AX131" s="785" t="s">
        <v>482</v>
      </c>
      <c r="AY131" s="786"/>
      <c r="AZ131" s="786"/>
      <c r="BA131" s="786"/>
      <c r="BB131" s="786"/>
      <c r="BC131" s="786"/>
      <c r="BD131" s="786"/>
      <c r="BE131" s="787"/>
      <c r="BF131" s="788">
        <v>86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483</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484</v>
      </c>
      <c r="W132" s="798"/>
      <c r="X132" s="798"/>
      <c r="Y132" s="798"/>
      <c r="Z132" s="799"/>
      <c r="AA132" s="800">
        <v>12.98816626</v>
      </c>
      <c r="AB132" s="801"/>
      <c r="AC132" s="801"/>
      <c r="AD132" s="801"/>
      <c r="AE132" s="802"/>
      <c r="AF132" s="803">
        <v>9.1669625060000008</v>
      </c>
      <c r="AG132" s="801"/>
      <c r="AH132" s="801"/>
      <c r="AI132" s="801"/>
      <c r="AJ132" s="802"/>
      <c r="AK132" s="803">
        <v>10.34440303</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485</v>
      </c>
      <c r="W133" s="777"/>
      <c r="X133" s="777"/>
      <c r="Y133" s="777"/>
      <c r="Z133" s="778"/>
      <c r="AA133" s="779">
        <v>13.4</v>
      </c>
      <c r="AB133" s="780"/>
      <c r="AC133" s="780"/>
      <c r="AD133" s="780"/>
      <c r="AE133" s="781"/>
      <c r="AF133" s="779">
        <v>11.8</v>
      </c>
      <c r="AG133" s="780"/>
      <c r="AH133" s="780"/>
      <c r="AI133" s="780"/>
      <c r="AJ133" s="781"/>
      <c r="AK133" s="779">
        <v>10.8</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5eI4/wD2NAW0UFhFWFLITIniC+9mFIa1lN6iOR/GNRUcgyYzbFwXM9xvEI49k0nr/zG1iLBI9QH6vdZ28FPovw==" saltValue="1pszIQyrGgJ/uTTfqyNtG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486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lDqvnMZ8KHso1k+iAzcNRGg6Wa6EkfvvBd1xfBd30a1AjfwVgPJbdM7Pflo0ETdXPxJXQzCDEB50gcV3qAFg==" saltValue="Z0STfUC6eKLghM8FNnmmX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VORAaCk1QFyNReBQhfMKBBG9L+E17MR17neE7l8Q3nXRSoH4bCQ8NFa8nrQDbesARJy7p+YhvIUgWEVbgu/+A==" saltValue="JTr5tBVJ2UzdpW6oPjuL2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487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489</v>
      </c>
      <c r="AP7" s="283"/>
      <c r="AQ7" s="284" t="s">
        <v>490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491</v>
      </c>
      <c r="AQ8" s="290" t="s">
        <v>492</v>
      </c>
      <c r="AR8" s="291" t="s">
        <v>493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494</v>
      </c>
      <c r="AL9" s="1207"/>
      <c r="AM9" s="1207"/>
      <c r="AN9" s="1208"/>
      <c r="AO9" s="292">
        <v>848488</v>
      </c>
      <c r="AP9" s="292">
        <v>82114</v>
      </c>
      <c r="AQ9" s="293">
        <v>94624</v>
      </c>
      <c r="AR9" s="294">
        <v>-13.2</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495</v>
      </c>
      <c r="AL10" s="1207"/>
      <c r="AM10" s="1207"/>
      <c r="AN10" s="1208"/>
      <c r="AO10" s="295">
        <v>65458</v>
      </c>
      <c r="AP10" s="295">
        <v>6335</v>
      </c>
      <c r="AQ10" s="296">
        <v>10828</v>
      </c>
      <c r="AR10" s="297">
        <v>-41.5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496</v>
      </c>
      <c r="AL11" s="1207"/>
      <c r="AM11" s="1207"/>
      <c r="AN11" s="1208"/>
      <c r="AO11" s="295">
        <v>186388</v>
      </c>
      <c r="AP11" s="295">
        <v>18038</v>
      </c>
      <c r="AQ11" s="296">
        <v>19094</v>
      </c>
      <c r="AR11" s="297">
        <v>-5.5</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497</v>
      </c>
      <c r="AL12" s="1207"/>
      <c r="AM12" s="1207"/>
      <c r="AN12" s="1208"/>
      <c r="AO12" s="295">
        <v>41063</v>
      </c>
      <c r="AP12" s="295">
        <v>3974</v>
      </c>
      <c r="AQ12" s="296">
        <v>2189</v>
      </c>
      <c r="AR12" s="297">
        <v>81.5</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498</v>
      </c>
      <c r="AL13" s="1207"/>
      <c r="AM13" s="1207"/>
      <c r="AN13" s="1208"/>
      <c r="AO13" s="295" t="s">
        <v>499</v>
      </c>
      <c r="AP13" s="295" t="s">
        <v>499</v>
      </c>
      <c r="AQ13" s="296" t="s">
        <v>499</v>
      </c>
      <c r="AR13" s="297" t="s">
        <v>499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500</v>
      </c>
      <c r="AL14" s="1207"/>
      <c r="AM14" s="1207"/>
      <c r="AN14" s="1208"/>
      <c r="AO14" s="295">
        <v>45874</v>
      </c>
      <c r="AP14" s="295">
        <v>4440</v>
      </c>
      <c r="AQ14" s="296">
        <v>4559</v>
      </c>
      <c r="AR14" s="297">
        <v>-2.6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501</v>
      </c>
      <c r="AL15" s="1207"/>
      <c r="AM15" s="1207"/>
      <c r="AN15" s="1208"/>
      <c r="AO15" s="295">
        <v>9207</v>
      </c>
      <c r="AP15" s="295">
        <v>891</v>
      </c>
      <c r="AQ15" s="296">
        <v>2298</v>
      </c>
      <c r="AR15" s="297">
        <v>-61.2</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502</v>
      </c>
      <c r="AL16" s="1210"/>
      <c r="AM16" s="1210"/>
      <c r="AN16" s="1211"/>
      <c r="AO16" s="295">
        <v>-99374</v>
      </c>
      <c r="AP16" s="295">
        <v>-9617</v>
      </c>
      <c r="AQ16" s="296">
        <v>-9895</v>
      </c>
      <c r="AR16" s="297">
        <v>-2.8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182</v>
      </c>
      <c r="AL17" s="1210"/>
      <c r="AM17" s="1210"/>
      <c r="AN17" s="1211"/>
      <c r="AO17" s="295">
        <v>1097104</v>
      </c>
      <c r="AP17" s="295">
        <v>106175</v>
      </c>
      <c r="AQ17" s="296">
        <v>123697</v>
      </c>
      <c r="AR17" s="297">
        <v>-14.2</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504</v>
      </c>
      <c r="AP20" s="303" t="s">
        <v>505</v>
      </c>
      <c r="AQ20" s="304" t="s">
        <v>506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507</v>
      </c>
      <c r="AL21" s="1204"/>
      <c r="AM21" s="1204"/>
      <c r="AN21" s="1205"/>
      <c r="AO21" s="307">
        <v>9.9700000000000006</v>
      </c>
      <c r="AP21" s="308">
        <v>11.1</v>
      </c>
      <c r="AQ21" s="309">
        <v>-1.1299999999999999</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508</v>
      </c>
      <c r="AL22" s="1204"/>
      <c r="AM22" s="1204"/>
      <c r="AN22" s="1205"/>
      <c r="AO22" s="312">
        <v>93.5</v>
      </c>
      <c r="AP22" s="313">
        <v>95.8</v>
      </c>
      <c r="AQ22" s="314">
        <v>-2.2999999999999998</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509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510</v>
      </c>
      <c r="AO27" s="273"/>
      <c r="AP27" s="273"/>
      <c r="AQ27" s="273"/>
      <c r="AR27" s="273"/>
      <c r="AS27" s="273"/>
      <c r="AT27" s="273"/>
    </row>
    <row r="28" spans="1:46" ht="17.25" x14ac:dyDescent="0.15">
      <c r="A28" s="274" t="s">
        <v>511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489</v>
      </c>
      <c r="AP30" s="283"/>
      <c r="AQ30" s="284" t="s">
        <v>490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491</v>
      </c>
      <c r="AQ31" s="290" t="s">
        <v>492</v>
      </c>
      <c r="AR31" s="291" t="s">
        <v>493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513</v>
      </c>
      <c r="AL32" s="1195"/>
      <c r="AM32" s="1195"/>
      <c r="AN32" s="1196"/>
      <c r="AO32" s="322">
        <v>654207</v>
      </c>
      <c r="AP32" s="322">
        <v>63312</v>
      </c>
      <c r="AQ32" s="323">
        <v>80576</v>
      </c>
      <c r="AR32" s="324">
        <v>-21.4</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514</v>
      </c>
      <c r="AL33" s="1195"/>
      <c r="AM33" s="1195"/>
      <c r="AN33" s="1196"/>
      <c r="AO33" s="322" t="s">
        <v>499</v>
      </c>
      <c r="AP33" s="322" t="s">
        <v>499</v>
      </c>
      <c r="AQ33" s="323" t="s">
        <v>499</v>
      </c>
      <c r="AR33" s="324" t="s">
        <v>499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515</v>
      </c>
      <c r="AL34" s="1195"/>
      <c r="AM34" s="1195"/>
      <c r="AN34" s="1196"/>
      <c r="AO34" s="322" t="s">
        <v>499</v>
      </c>
      <c r="AP34" s="322" t="s">
        <v>499</v>
      </c>
      <c r="AQ34" s="323" t="s">
        <v>499</v>
      </c>
      <c r="AR34" s="324" t="s">
        <v>499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516</v>
      </c>
      <c r="AL35" s="1195"/>
      <c r="AM35" s="1195"/>
      <c r="AN35" s="1196"/>
      <c r="AO35" s="322">
        <v>270389</v>
      </c>
      <c r="AP35" s="322">
        <v>26168</v>
      </c>
      <c r="AQ35" s="323">
        <v>26282</v>
      </c>
      <c r="AR35" s="324">
        <v>-0.4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517</v>
      </c>
      <c r="AL36" s="1195"/>
      <c r="AM36" s="1195"/>
      <c r="AN36" s="1196"/>
      <c r="AO36" s="322">
        <v>39469</v>
      </c>
      <c r="AP36" s="322">
        <v>3820</v>
      </c>
      <c r="AQ36" s="323">
        <v>3165</v>
      </c>
      <c r="AR36" s="324">
        <v>20.7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518</v>
      </c>
      <c r="AL37" s="1195"/>
      <c r="AM37" s="1195"/>
      <c r="AN37" s="1196"/>
      <c r="AO37" s="322">
        <v>10243</v>
      </c>
      <c r="AP37" s="322">
        <v>991</v>
      </c>
      <c r="AQ37" s="323">
        <v>1250</v>
      </c>
      <c r="AR37" s="324">
        <v>-20.7</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519</v>
      </c>
      <c r="AL38" s="1198"/>
      <c r="AM38" s="1198"/>
      <c r="AN38" s="1199"/>
      <c r="AO38" s="325" t="s">
        <v>499</v>
      </c>
      <c r="AP38" s="325" t="s">
        <v>499</v>
      </c>
      <c r="AQ38" s="326">
        <v>22</v>
      </c>
      <c r="AR38" s="314" t="s">
        <v>499</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520</v>
      </c>
      <c r="AL39" s="1198"/>
      <c r="AM39" s="1198"/>
      <c r="AN39" s="1199"/>
      <c r="AO39" s="322" t="s">
        <v>499</v>
      </c>
      <c r="AP39" s="322" t="s">
        <v>499</v>
      </c>
      <c r="AQ39" s="323">
        <v>-3638</v>
      </c>
      <c r="AR39" s="324" t="s">
        <v>499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521</v>
      </c>
      <c r="AL40" s="1195"/>
      <c r="AM40" s="1195"/>
      <c r="AN40" s="1196"/>
      <c r="AO40" s="322">
        <v>-639917</v>
      </c>
      <c r="AP40" s="322">
        <v>-61929</v>
      </c>
      <c r="AQ40" s="323">
        <v>-75354</v>
      </c>
      <c r="AR40" s="324">
        <v>-17.8</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295</v>
      </c>
      <c r="AL41" s="1201"/>
      <c r="AM41" s="1201"/>
      <c r="AN41" s="1202"/>
      <c r="AO41" s="322">
        <v>334391</v>
      </c>
      <c r="AP41" s="322">
        <v>32361</v>
      </c>
      <c r="AQ41" s="323">
        <v>32302</v>
      </c>
      <c r="AR41" s="324">
        <v>0.2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489</v>
      </c>
      <c r="AN49" s="1189" t="s">
        <v>525</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526</v>
      </c>
      <c r="AO50" s="339" t="s">
        <v>527</v>
      </c>
      <c r="AP50" s="340" t="s">
        <v>528</v>
      </c>
      <c r="AQ50" s="341" t="s">
        <v>529</v>
      </c>
      <c r="AR50" s="342" t="s">
        <v>530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531</v>
      </c>
      <c r="AL51" s="335"/>
      <c r="AM51" s="343">
        <v>1437509</v>
      </c>
      <c r="AN51" s="344">
        <v>125987</v>
      </c>
      <c r="AO51" s="345">
        <v>71.099999999999994</v>
      </c>
      <c r="AP51" s="346">
        <v>136577</v>
      </c>
      <c r="AQ51" s="347">
        <v>19.7</v>
      </c>
      <c r="AR51" s="348">
        <v>51.4</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532</v>
      </c>
      <c r="AM52" s="351">
        <v>552277</v>
      </c>
      <c r="AN52" s="352">
        <v>48403</v>
      </c>
      <c r="AO52" s="353">
        <v>52.6</v>
      </c>
      <c r="AP52" s="354">
        <v>59645</v>
      </c>
      <c r="AQ52" s="355">
        <v>-3.2</v>
      </c>
      <c r="AR52" s="356">
        <v>55.8</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533</v>
      </c>
      <c r="AL53" s="335"/>
      <c r="AM53" s="343">
        <v>1151442</v>
      </c>
      <c r="AN53" s="344">
        <v>103426</v>
      </c>
      <c r="AO53" s="345">
        <v>-17.899999999999999</v>
      </c>
      <c r="AP53" s="346">
        <v>132212</v>
      </c>
      <c r="AQ53" s="347">
        <v>-3.2</v>
      </c>
      <c r="AR53" s="348">
        <v>-14.7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532</v>
      </c>
      <c r="AM54" s="351">
        <v>1024429</v>
      </c>
      <c r="AN54" s="352">
        <v>92017</v>
      </c>
      <c r="AO54" s="353">
        <v>90.1</v>
      </c>
      <c r="AP54" s="354">
        <v>67114</v>
      </c>
      <c r="AQ54" s="355">
        <v>12.5</v>
      </c>
      <c r="AR54" s="356">
        <v>77.599999999999994</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534</v>
      </c>
      <c r="AL55" s="335"/>
      <c r="AM55" s="343">
        <v>780196</v>
      </c>
      <c r="AN55" s="344">
        <v>71907</v>
      </c>
      <c r="AO55" s="345">
        <v>-30.5</v>
      </c>
      <c r="AP55" s="346">
        <v>93741</v>
      </c>
      <c r="AQ55" s="347">
        <v>-29.1</v>
      </c>
      <c r="AR55" s="348">
        <v>-1.4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532</v>
      </c>
      <c r="AM56" s="351">
        <v>677870</v>
      </c>
      <c r="AN56" s="352">
        <v>62476</v>
      </c>
      <c r="AO56" s="353">
        <v>-32.1</v>
      </c>
      <c r="AP56" s="354">
        <v>46285</v>
      </c>
      <c r="AQ56" s="355">
        <v>-31</v>
      </c>
      <c r="AR56" s="356">
        <v>-1.1000000000000001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535</v>
      </c>
      <c r="AL57" s="335"/>
      <c r="AM57" s="343">
        <v>486636</v>
      </c>
      <c r="AN57" s="344">
        <v>45926</v>
      </c>
      <c r="AO57" s="345">
        <v>-36.1</v>
      </c>
      <c r="AP57" s="346">
        <v>107537</v>
      </c>
      <c r="AQ57" s="347">
        <v>14.7</v>
      </c>
      <c r="AR57" s="348">
        <v>-50.8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532</v>
      </c>
      <c r="AM58" s="351">
        <v>240311</v>
      </c>
      <c r="AN58" s="352">
        <v>22679</v>
      </c>
      <c r="AO58" s="353">
        <v>-63.7</v>
      </c>
      <c r="AP58" s="354">
        <v>57923</v>
      </c>
      <c r="AQ58" s="355">
        <v>25.1</v>
      </c>
      <c r="AR58" s="356">
        <v>-88.8</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536</v>
      </c>
      <c r="AL59" s="335"/>
      <c r="AM59" s="343">
        <v>370672</v>
      </c>
      <c r="AN59" s="344">
        <v>35873</v>
      </c>
      <c r="AO59" s="345">
        <v>-21.9</v>
      </c>
      <c r="AP59" s="346">
        <v>113913</v>
      </c>
      <c r="AQ59" s="347">
        <v>5.9</v>
      </c>
      <c r="AR59" s="348">
        <v>-27.8</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532</v>
      </c>
      <c r="AM60" s="351">
        <v>198444</v>
      </c>
      <c r="AN60" s="352">
        <v>19205</v>
      </c>
      <c r="AO60" s="353">
        <v>-15.3</v>
      </c>
      <c r="AP60" s="354">
        <v>53160</v>
      </c>
      <c r="AQ60" s="355">
        <v>-8.1999999999999993</v>
      </c>
      <c r="AR60" s="356">
        <v>-7.1</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537</v>
      </c>
      <c r="AL61" s="357"/>
      <c r="AM61" s="358">
        <v>845291</v>
      </c>
      <c r="AN61" s="359">
        <v>76624</v>
      </c>
      <c r="AO61" s="360">
        <v>-7.1</v>
      </c>
      <c r="AP61" s="361">
        <v>116796</v>
      </c>
      <c r="AQ61" s="362">
        <v>1.6</v>
      </c>
      <c r="AR61" s="348">
        <v>-8.6999999999999993</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532</v>
      </c>
      <c r="AM62" s="351">
        <v>538666</v>
      </c>
      <c r="AN62" s="352">
        <v>48956</v>
      </c>
      <c r="AO62" s="353">
        <v>6.3</v>
      </c>
      <c r="AP62" s="354">
        <v>56825</v>
      </c>
      <c r="AQ62" s="355">
        <v>-1</v>
      </c>
      <c r="AR62" s="356">
        <v>7.3</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OaxdBUzzy3G5IT2aG0z5vKshW3doq97nyEnlqWKNOAtBDKAl9tu4dDy3Wolxpa2JnlLu6XekNXhxdmsjkkyJ1Q==" saltValue="m6DEGZ97MwJAKDGYiiEA3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50Z0pvoW8L/3rcvm7ISm6JSLqcQzJXUh7gLpbp5VDZkimy3Jgin3znsY/BNiHLSGSnZK8rmP6fa0/+lEVQipQ==" saltValue="RKi9p/BOa4UPnU+kBuQu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KF9fTuzgqNqM3i3XuKkLbZB1HAUp4yLm2s34ipdvv5X0LU/SCUaqAUmzzKPWGnqJMoqfqbZIi5BFEXofGOssw==" saltValue="DrUwRcx4tZy1WDvlAwOz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12" t="s">
        <v>3</v>
      </c>
      <c r="D47" s="1212"/>
      <c r="E47" s="1213"/>
      <c r="F47" s="11">
        <v>7.18</v>
      </c>
      <c r="G47" s="12">
        <v>10.62</v>
      </c>
      <c r="H47" s="12">
        <v>10.26</v>
      </c>
      <c r="I47" s="12">
        <v>13.91</v>
      </c>
      <c r="J47" s="13">
        <v>10.71</v>
      </c>
    </row>
    <row r="48" spans="2:10" ht="57.75" customHeight="1" x14ac:dyDescent="0.15">
      <c r="B48" s="14"/>
      <c r="C48" s="1214" t="s">
        <v>4</v>
      </c>
      <c r="D48" s="1214"/>
      <c r="E48" s="1215"/>
      <c r="F48" s="15">
        <v>6.53</v>
      </c>
      <c r="G48" s="16">
        <v>6.87</v>
      </c>
      <c r="H48" s="16">
        <v>6.42</v>
      </c>
      <c r="I48" s="16">
        <v>5.58</v>
      </c>
      <c r="J48" s="17">
        <v>5.31</v>
      </c>
    </row>
    <row r="49" spans="2:10" ht="57.75" customHeight="1" thickBot="1" x14ac:dyDescent="0.2">
      <c r="B49" s="18"/>
      <c r="C49" s="1216" t="s">
        <v>5</v>
      </c>
      <c r="D49" s="1216"/>
      <c r="E49" s="1217"/>
      <c r="F49" s="19">
        <v>7.0000000000000007E-2</v>
      </c>
      <c r="G49" s="20">
        <v>1.7</v>
      </c>
      <c r="H49" s="20">
        <v>2.64</v>
      </c>
      <c r="I49" s="20" t="s">
        <v>546</v>
      </c>
      <c r="J49" s="21" t="s">
        <v>547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CG5DvtfB205LnBokfg9LK4DOJGwgTKbzXQDYPwSRjWI/trBK+shKXvfjTNXDZnfdeV8dzCgKHAXkBKieGnsg==" saltValue="y+NFFPfqiEZZl1DcGN6x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2019-10-21T04:53:30Z</cp:lastPrinted>
  <dcterms:created xsi:type="dcterms:W3CDTF">2019-02-14T01:20:05Z</dcterms:created>
  <dcterms:modified xsi:type="dcterms:W3CDTF">2019-10-30T06:31:16Z</dcterms:modified>
  <cp:category/>
</cp:coreProperties>
</file>