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Y:\③財政係\060 決　算（財政状況資料集）\R7（R6年度決算分）\00_提出※3.18②修正\"/>
    </mc:Choice>
  </mc:AlternateContent>
  <xr:revisionPtr revIDLastSave="0" documentId="8_{5284F846-55A8-4745-892C-0365E860DCD7}" xr6:coauthVersionLast="47" xr6:coauthVersionMax="47" xr10:uidLastSave="{00000000-0000-0000-0000-000000000000}"/>
  <bookViews>
    <workbookView xWindow="-120" yWindow="-120" windowWidth="29040" windowHeight="15720" tabRatio="730" firstSheet="2"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BW35" i="10"/>
  <c r="BE35" i="10"/>
  <c r="C35" i="10"/>
  <c r="BW34" i="10"/>
  <c r="BE34" i="10"/>
  <c r="C34" i="10"/>
  <c r="U34" i="10" s="1"/>
  <c r="U35" i="10" s="1"/>
  <c r="U36" i="10" s="1"/>
  <c r="CO34" i="10" l="1"/>
  <c r="CO35"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<sst xmlns="http://schemas.openxmlformats.org/spreadsheetml/2006/main" count="1120" uniqueCount="557">
  <si>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</si>
  <si>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</si>
  <si>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</si>
  <si>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</si>
  <si>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</si>
  <si>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</si>
  <si>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</si>
  <si>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</si>
  <si>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</si>
  <si>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</si>
  <si>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</si>
  <si>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</si>
  <si>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</si>
  <si>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</si>
  <si>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</si>
  <si>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</si>
  <si>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</si>
  <si>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</si>
  <si>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</si>
  <si>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</si>
  <si>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</si>
  <si>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</si>
  <si>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</si>
  <si>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</si>
  <si>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</si>
  <si>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</si>
  <si>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</si>
  <si>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</si>
  <si>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</si>
  <si>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</si>
  <si>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</si>
  <si>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</si>
  <si>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</si>
  <si>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</si>
  <si>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</si>
  <si>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</si>
  <si>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</si>
  <si>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</si>
  <si>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</si>
  <si>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</si>
  <si>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</si>
  <si>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</si>
  <si>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</si>
  <si>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</si>
  <si>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</si>
  <si>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</si>
  <si>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</si>
  <si>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</si>
  <si>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</si>
  <si>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</si>
  <si>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</si>
  <si>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</si>
  <si>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</si>
  <si>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</si>
  <si>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</si>
  <si>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</si>
  <si>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</si>
  <si>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</si>
  <si>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</si>
  <si>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</si>
  <si>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</si>
  <si>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</si>
  <si>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</si>
  <si>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</si>
  <si>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</si>
  <si>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</si>
  <si>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</si>
  <si>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</si>
  <si>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</si>
  <si>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</si>
  <si>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</si>
  <si>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</si>
  <si>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</si>
  <si>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</si>
  <si>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</si>
  <si>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</si>
  <si>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</si>
  <si>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</si>
  <si>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</si>
  <si>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</si>
  <si>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</si>
  <si>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</si>
  <si>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</si>
  <si>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</si>
  <si>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</si>
  <si>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</si>
  <si>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</si>
  <si>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</si>
  <si>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</si>
  <si>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</si>
  <si>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</si>
  <si>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</si>
  <si>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</si>
  <si>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</si>
  <si>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佐井村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</si>
  <si>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</si>
  <si>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</si>
  <si>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</si>
  <si>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</si>
  <si>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</si>
  <si>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</si>
  <si>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</si>
  <si>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</si>
  <si>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</si>
  <si>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</si>
  <si>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</si>
  <si>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</si>
  <si>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</si>
  <si>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</si>
  <si>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</si>
  <si>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</si>
  <si>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</si>
  <si>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</si>
  <si>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</si>
  <si>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</si>
  <si>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</si>
  <si>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</si>
  <si>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</si>
  <si>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</si>
  <si>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</si>
  <si>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</si>
  <si>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</si>
  <si>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</si>
  <si>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</si>
  <si>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</si>
  <si>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</si>
  <si>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</si>
  <si>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</si>
  <si>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</si>
  <si>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</si>
  <si>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</si>
  <si>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</si>
  <si>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</si>
  <si>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</si>
  <si>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</si>
  <si>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</si>
  <si>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</si>
  <si>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</si>
  <si>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</si>
  <si>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</si>
  <si>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</si>
  <si>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</si>
  <si>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</si>
  <si>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</si>
  <si>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</si>
  <si>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</si>
  <si>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</si>
  <si>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</si>
  <si>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</si>
  <si>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</si>
  <si>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</si>
  <si>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</si>
  <si>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</si>
  <si>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</si>
  <si>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</si>
  <si>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</si>
  <si>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</si>
  <si>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</si>
  <si>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</si>
  <si>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</si>
  <si>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</si>
  <si>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</si>
  <si>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</si>
  <si>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</si>
  <si>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</si>
  <si>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</si>
  <si>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</si>
  <si>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</si>
  <si>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</si>
  <si>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</si>
  <si>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</si>
  <si>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</si>
  <si>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</si>
  <si>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</si>
  <si>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</si>
  <si>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</si>
  <si>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</si>
  <si>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</si>
  <si>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</si>
  <si>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</si>
  <si>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</si>
  <si>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</si>
  <si>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</si>
  <si>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</si>
  <si>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</si>
  <si>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</si>
  <si>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</si>
  <si>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</si>
  <si>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</si>
  <si>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</si>
  <si>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</si>
  <si>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</si>
  <si>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</si>
  <si>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</si>
  <si>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</si>
  <si>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</si>
  <si>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</si>
  <si>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</si>
  <si>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</si>
  <si>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</si>
  <si>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</si>
  <si>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</si>
  <si>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青森県佐井村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</si>
  <si>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</si>
  <si>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</si>
  <si>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</si>
  <si>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</si>
  <si>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</si>
  <si>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</si>
  <si>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</si>
  <si>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</si>
  <si>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</si>
  <si>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</si>
  <si>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</si>
  <si>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</si>
  <si>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</si>
  <si>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</si>
  <si>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</si>
  <si>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</si>
  <si>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</si>
  <si>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</si>
  <si>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</si>
  <si>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</si>
  <si>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</si>
  <si>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</si>
  <si>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</si>
  <si>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</si>
  <si>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</si>
  <si>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</si>
  <si>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</si>
  <si>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</si>
  <si>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</si>
  <si>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</si>
  <si>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</si>
  <si>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</si>
  <si>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</si>
  <si>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</si>
  <si>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</si>
  <si>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</si>
  <si>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</si>
  <si>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</si>
  <si>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</si>
  <si>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</si>
  <si>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</si>
  <si>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</si>
  <si>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</si>
  <si>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</si>
  <si>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</si>
  <si>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</si>
  <si>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</si>
  <si>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</si>
  <si>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</si>
  <si>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</si>
  <si>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</si>
  <si>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</si>
  <si>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</si>
  <si>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</si>
  <si>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</si>
  <si>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</si>
  <si>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</si>
  <si>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</si>
  <si>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</si>
  <si>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</si>
  <si>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</si>
  <si>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</si>
  <si>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</si>
  <si>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</si>
  <si>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</si>
  <si>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</si>
  <si>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</si>
  <si>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</si>
  <si>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</si>
  <si>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</si>
  <si>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</si>
  <si>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</si>
  <si>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</si>
  <si>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</si>
  <si>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</si>
  <si>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</si>
  <si>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</si>
  <si>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</si>
  <si>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</si>
  <si>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</si>
  <si>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</si>
  <si>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</si>
  <si>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</si>
  <si>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</si>
  <si>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</si>
  <si>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</si>
  <si>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</si>
  <si>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</si>
  <si>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</si>
  <si>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</si>
  <si>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</si>
  <si>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</si>
  <si>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</si>
  <si>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</si>
  <si>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</si>
  <si>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</si>
  <si>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</si>
  <si>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</si>
  <si>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</si>
  <si>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</si>
  <si>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</si>
  <si>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</si>
  <si>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</si>
  <si>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</si>
  <si>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</si>
  <si>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</si>
  <si>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</si>
  <si>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</si>
  <si>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</si>
  <si>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</si>
  <si>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</si>
  <si>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</si>
  <si>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</si>
  <si>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</si>
  <si>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</si>
  <si>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</si>
  <si>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</si>
  <si>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</si>
  <si>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</si>
  <si>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</si>
  <si>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</si>
  <si>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</si>
  <si>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</si>
  <si>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</si>
  <si>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</si>
  <si>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</si>
  <si>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</si>
  <si>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</si>
  <si>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</si>
  <si>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</si>
  <si>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</si>
  <si>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</si>
  <si>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</si>
  <si>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</si>
  <si>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</si>
  <si>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</si>
  <si>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</si>
  <si>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</si>
  <si>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</si>
  <si>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</si>
  <si>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</si>
  <si>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</si>
  <si>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</si>
  <si>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</si>
  <si>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</si>
  <si>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</si>
  <si>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</si>
  <si>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</si>
  <si>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</si>
  <si>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</si>
  <si>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青森県佐井村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</si>
  <si>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</si>
  <si>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</si>
  <si>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</si>
  <si>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</si>
  <si>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</si>
  <si>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</si>
  <si>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</si>
  <si>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</si>
  <si>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</si>
  <si>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</si>
  <si>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</si>
  <si>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</si>
  <si>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</si>
  <si>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</si>
  <si>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</si>
  <si>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</si>
  <si>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</si>
  <si>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</si>
  <si>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</si>
  <si>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</si>
  <si>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</si>
  <si>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</si>
  <si>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</si>
  <si>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</si>
  <si>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</si>
  <si>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</si>
  <si>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</si>
  <si>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</si>
  <si>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</si>
  <si>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</si>
  <si>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</si>
  <si>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</si>
  <si>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</si>
  <si>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</si>
  <si>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</si>
  <si>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</si>
  <si>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</si>
  <si>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</si>
  <si>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</si>
  <si>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</si>
  <si>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</si>
  <si>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</si>
  <si>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</si>
  <si>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</si>
  <si>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</si>
  <si>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</si>
  <si>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</si>
  <si>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</si>
  <si>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</si>
  <si>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</si>
  <si>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</si>
  <si>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</si>
  <si>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</si>
  <si>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</si>
  <si>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</si>
  <si>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</si>
  <si>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</si>
  <si>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</si>
  <si>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</si>
  <si>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</si>
  <si>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</si>
  <si>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</si>
  <si>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</si>
  <si>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</si>
  <si>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</si>
  <si>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</si>
  <si>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</si>
  <si>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</si>
  <si>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</si>
  <si>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</si>
  <si>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</si>
  <si>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</si>
  <si>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</si>
  <si>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</si>
  <si>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</si>
  <si>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</si>
  <si>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</si>
  <si>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</si>
  <si>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</si>
  <si>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</si>
  <si>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</si>
  <si>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</si>
  <si>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</si>
  <si>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</si>
  <si>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</si>
  <si>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</si>
  <si>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</si>
  <si>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</si>
  <si>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</si>
  <si>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</si>
  <si>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</si>
  <si>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</si>
  <si>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</si>
  <si>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</si>
  <si>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</si>
  <si>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</si>
  <si>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</si>
  <si>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</si>
  <si>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</si>
  <si>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</si>
  <si>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</si>
  <si>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</si>
  <si>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</si>
  <si>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</si>
  <si>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</si>
  <si>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</si>
  <si>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</si>
  <si>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</si>
  <si>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</si>
  <si>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</si>
  <si>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</si>
  <si>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</si>
  <si>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</si>
  <si>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</si>
  <si>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</si>
  <si>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</si>
  <si>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</si>
  <si>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</si>
  <si>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</si>
  <si>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</si>
  <si>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</si>
  <si>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</si>
  <si>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</si>
  <si>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</si>
  <si>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</si>
  <si>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</si>
  <si>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</si>
  <si>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</si>
  <si>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</si>
  <si>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</si>
  <si>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</si>
  <si>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</si>
  <si>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</si>
  <si>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</si>
  <si>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</si>
  <si>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</si>
  <si>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</si>
  <si>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</si>
  <si>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</si>
  <si>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</si>
  <si>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</si>
  <si>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</si>
  <si>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</si>
  <si>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</si>
  <si>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</si>
  <si>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</si>
  <si>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</si>
  <si>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</si>
  <si>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</si>
  <si>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</si>
  <si>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</si>
  <si>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</si>
  <si>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</si>
  <si>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</si>
  <si>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</si>
  <si>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</si>
  <si>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</si>
  <si>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</si>
  <si>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</si>
  <si>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</si>
  <si>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</si>
  <si>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</si>
  <si>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</si>
  <si>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</si>
  <si>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</si>
  <si>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</si>
  <si>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</si>
  <si>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</si>
  <si>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</si>
  <si>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</si>
  <si>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</si>
  <si>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</si>
  <si>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</si>
  <si>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</si>
  <si>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</si>
  <si>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介護保険特別会計</t>
  </si>
  <si>
    <t>下水道事業会計</t>
  </si>
  <si>
    <t>国民健康保険特別会計</t>
  </si>
  <si>
    <t>簡易水道事業会計</t>
  </si>
  <si>
    <t>後期高齢者医療特別会計</t>
  </si>
  <si>
    <t>その他会計（赤字）</t>
  </si>
  <si>
    <t>▲ 1.55</t>
  </si>
  <si>
    <t>その他会計（黒字）</t>
  </si>
  <si>
    <t>R02</t>
    <phoneticPr fontId="5"/>
  </si>
  <si>
    <t>R03</t>
    <phoneticPr fontId="5"/>
  </si>
  <si>
    <t>R04</t>
    <phoneticPr fontId="5"/>
  </si>
  <si>
    <t>R05</t>
    <phoneticPr fontId="5"/>
  </si>
  <si>
    <t>R06</t>
    <phoneticPr fontId="5"/>
  </si>
  <si>
    <t>佐井定期観光株式会社</t>
    <rPh sb="0" eb="6">
      <t>サイテイキカンコウ</t>
    </rPh>
    <rPh sb="6" eb="10">
      <t>カブシキガイシャ</t>
    </rPh>
    <phoneticPr fontId="2"/>
  </si>
  <si>
    <t>シィライン株式会社</t>
    <rPh sb="5" eb="9">
      <t>カブシキガイシャ</t>
    </rPh>
    <phoneticPr fontId="2"/>
  </si>
  <si>
    <t>一部事務組合下北医療センター</t>
    <rPh sb="0" eb="6">
      <t>イチブジムクミアイ</t>
    </rPh>
    <rPh sb="6" eb="10">
      <t>シモキタイリョウ</t>
    </rPh>
    <phoneticPr fontId="2"/>
  </si>
  <si>
    <t>下北地域広域行政事務組合</t>
    <rPh sb="0" eb="4">
      <t>シモキタチイキ</t>
    </rPh>
    <rPh sb="4" eb="12">
      <t>コウイキギョウセイジムクミアイ</t>
    </rPh>
    <phoneticPr fontId="2"/>
  </si>
  <si>
    <t>青森県後期高齢者医療広域連合（一般会計）</t>
    <rPh sb="0" eb="3">
      <t>アオモリケン</t>
    </rPh>
    <rPh sb="3" eb="8">
      <t>コウキコウレイシャ</t>
    </rPh>
    <rPh sb="8" eb="14">
      <t>イリョウコウイキレンゴウ</t>
    </rPh>
    <rPh sb="15" eb="19">
      <t>イッパンカイケイ</t>
    </rPh>
    <phoneticPr fontId="2"/>
  </si>
  <si>
    <t>青森県後期高齢者医療広域連合（特別会計）</t>
    <rPh sb="0" eb="3">
      <t>アオモリケン</t>
    </rPh>
    <rPh sb="3" eb="8">
      <t>コウキコウレイシャ</t>
    </rPh>
    <rPh sb="8" eb="14">
      <t>イリョウコウイキレンゴウ</t>
    </rPh>
    <rPh sb="15" eb="19">
      <t>トクベツカイケイ</t>
    </rPh>
    <phoneticPr fontId="2"/>
  </si>
  <si>
    <t>青森県市町村事務組合</t>
    <rPh sb="0" eb="3">
      <t>アオモリケン</t>
    </rPh>
    <rPh sb="3" eb="8">
      <t>シチョウソンジム</t>
    </rPh>
    <rPh sb="8" eb="10">
      <t>クミアイ</t>
    </rPh>
    <phoneticPr fontId="2"/>
  </si>
  <si>
    <t>青森県交通災害共済組合</t>
    <rPh sb="0" eb="11">
      <t>アオモリケンコウツウサイガイキョウサイクミアイ</t>
    </rPh>
    <phoneticPr fontId="2"/>
  </si>
  <si>
    <t>青森県市町村職員退職手当組合</t>
    <rPh sb="0" eb="6">
      <t>アオモリケンシチョウソン</t>
    </rPh>
    <rPh sb="6" eb="8">
      <t>ショクイン</t>
    </rPh>
    <rPh sb="8" eb="14">
      <t>タイショクテアテクミアイ</t>
    </rPh>
    <phoneticPr fontId="2"/>
  </si>
  <si>
    <t>育英基金</t>
    <rPh sb="0" eb="4">
      <t>イクエイキキン</t>
    </rPh>
    <phoneticPr fontId="5"/>
  </si>
  <si>
    <t>核燃料物質等取扱税交付金基金</t>
    <rPh sb="0" eb="3">
      <t>カクネンリョウ</t>
    </rPh>
    <rPh sb="3" eb="5">
      <t>ブッシツ</t>
    </rPh>
    <rPh sb="5" eb="6">
      <t>トウ</t>
    </rPh>
    <rPh sb="6" eb="8">
      <t>トリアツカイ</t>
    </rPh>
    <rPh sb="8" eb="9">
      <t>ゼイ</t>
    </rPh>
    <rPh sb="9" eb="12">
      <t>コウフキン</t>
    </rPh>
    <rPh sb="12" eb="14">
      <t>キキン</t>
    </rPh>
    <phoneticPr fontId="5"/>
  </si>
  <si>
    <t>公共施設維持補修基金</t>
    <rPh sb="0" eb="2">
      <t>コウキョウ</t>
    </rPh>
    <rPh sb="2" eb="4">
      <t>シセツ</t>
    </rPh>
    <rPh sb="4" eb="6">
      <t>イジ</t>
    </rPh>
    <rPh sb="6" eb="8">
      <t>ホシュウ</t>
    </rPh>
    <rPh sb="8" eb="10">
      <t>キキン</t>
    </rPh>
    <phoneticPr fontId="5"/>
  </si>
  <si>
    <t>公共施設維持運営基金</t>
    <rPh sb="0" eb="4">
      <t>コウキョウシセツ</t>
    </rPh>
    <rPh sb="4" eb="10">
      <t>イジウンエイキキン</t>
    </rPh>
    <phoneticPr fontId="5"/>
  </si>
  <si>
    <t>-</t>
    <phoneticPr fontId="2"/>
  </si>
  <si>
    <t>水産振興基金</t>
    <rPh sb="0" eb="6">
      <t>スイサンシンコウキキン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</si>
</sst>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1190-4B47-98D1-C57D3AFAD5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441159</c:v>
                </c:pt>
                <c:pt idx="1">
                  <c:v>123653</c:v>
                </c:pt>
                <c:pt idx="2">
                  <c:v>139075</c:v>
                </c:pt>
                <c:pt idx="3">
                  <c:v>187396</c:v>
                </c:pt>
                <c:pt idx="4">
                  <c:v>232010</c:v>
                </c:pt>
              </c:numCache>
            </c:numRef>
          </c:val>
          <c:smooth val="0"/>
          <c:extLst>
            <c:ext xmlns:c16="http://schemas.microsoft.com/office/drawing/2014/chart" uri="{C3380CC4-5D6E-409C-BE32-E72D297353CC}">
              <c16:uniqueId val="{00000001-1190-4B47-98D1-C57D3AFAD54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3.41</c:v>
                </c:pt>
                <c:pt idx="1">
                  <c:v>6.76</c:v>
                </c:pt>
                <c:pt idx="2">
                  <c:v>5.44</c:v>
                </c:pt>
                <c:pt idx="3">
                  <c:v>4.01</c:v>
                </c:pt>
                <c:pt idx="4">
                  <c:v>4.04</c:v>
                </c:pt>
              </c:numCache>
            </c:numRef>
          </c:val>
          <c:extLst>
            <c:ext xmlns:c16="http://schemas.microsoft.com/office/drawing/2014/chart" uri="{C3380CC4-5D6E-409C-BE32-E72D297353CC}">
              <c16:uniqueId val="{00000000-E5A2-4A49-8928-A18427C43B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47.3</c:v>
                </c:pt>
                <c:pt idx="1">
                  <c:v>49.49</c:v>
                </c:pt>
                <c:pt idx="2">
                  <c:v>58.3</c:v>
                </c:pt>
                <c:pt idx="3">
                  <c:v>61.6</c:v>
                </c:pt>
                <c:pt idx="4">
                  <c:v>63.76</c:v>
                </c:pt>
              </c:numCache>
            </c:numRef>
          </c:val>
          <c:extLst>
            <c:ext xmlns:c16="http://schemas.microsoft.com/office/drawing/2014/chart" uri="{C3380CC4-5D6E-409C-BE32-E72D297353CC}">
              <c16:uniqueId val="{00000001-E5A2-4A49-8928-A18427C43B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1.01</c:v>
                </c:pt>
                <c:pt idx="1">
                  <c:v>9.4</c:v>
                </c:pt>
                <c:pt idx="2">
                  <c:v>4.63</c:v>
                </c:pt>
                <c:pt idx="3">
                  <c:v>1.74</c:v>
                </c:pt>
                <c:pt idx="4">
                  <c:v>4.07</c:v>
                </c:pt>
              </c:numCache>
            </c:numRef>
          </c:val>
          <c:smooth val="0"/>
          <c:extLst>
            <c:ext xmlns:c16="http://schemas.microsoft.com/office/drawing/2014/chart" uri="{C3380CC4-5D6E-409C-BE32-E72D297353CC}">
              <c16:uniqueId val="{00000002-E5A2-4A49-8928-A18427C43B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7982-480B-ADE8-24D074E97C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1.55</c:v>
                </c:pt>
                <c:pt idx="7">
                  <c:v>#N/A</c:v>
                </c:pt>
                <c:pt idx="8">
                  <c:v>0</c:v>
                </c:pt>
                <c:pt idx="9">
                  <c:v>0</c:v>
                </c:pt>
              </c:numCache>
            </c:numRef>
          </c:val>
          <c:extLst>
            <c:ext xmlns:c16="http://schemas.microsoft.com/office/drawing/2014/chart" uri="{C3380CC4-5D6E-409C-BE32-E72D297353CC}">
              <c16:uniqueId val="{00000001-7982-480B-ADE8-24D074E97C9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982-480B-ADE8-24D074E97C9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982-480B-ADE8-24D074E97C9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0.04</c:v>
                </c:pt>
              </c:numCache>
            </c:numRef>
          </c:val>
          <c:extLst>
            <c:ext xmlns:c16="http://schemas.microsoft.com/office/drawing/2014/chart" uri="{C3380CC4-5D6E-409C-BE32-E72D297353CC}">
              <c16:uniqueId val="{00000004-7982-480B-ADE8-24D074E97C9C}"/>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0.13</c:v>
                </c:pt>
              </c:numCache>
            </c:numRef>
          </c:val>
          <c:extLst>
            <c:ext xmlns:c16="http://schemas.microsoft.com/office/drawing/2014/chart" uri="{C3380CC4-5D6E-409C-BE32-E72D297353CC}">
              <c16:uniqueId val="{00000005-7982-480B-ADE8-24D074E97C9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0.91</c:v>
                </c:pt>
                <c:pt idx="2">
                  <c:v>#N/A</c:v>
                </c:pt>
                <c:pt idx="3">
                  <c:v>1.54</c:v>
                </c:pt>
                <c:pt idx="4">
                  <c:v>#N/A</c:v>
                </c:pt>
                <c:pt idx="5">
                  <c:v>0.78</c:v>
                </c:pt>
                <c:pt idx="6">
                  <c:v>#N/A</c:v>
                </c:pt>
                <c:pt idx="7">
                  <c:v>0.55000000000000004</c:v>
                </c:pt>
                <c:pt idx="8">
                  <c:v>#N/A</c:v>
                </c:pt>
                <c:pt idx="9">
                  <c:v>0.37</c:v>
                </c:pt>
              </c:numCache>
            </c:numRef>
          </c:val>
          <c:extLst>
            <c:ext xmlns:c16="http://schemas.microsoft.com/office/drawing/2014/chart" uri="{C3380CC4-5D6E-409C-BE32-E72D297353CC}">
              <c16:uniqueId val="{00000006-7982-480B-ADE8-24D074E97C9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0.95</c:v>
                </c:pt>
              </c:numCache>
            </c:numRef>
          </c:val>
          <c:extLst>
            <c:ext xmlns:c16="http://schemas.microsoft.com/office/drawing/2014/chart" uri="{C3380CC4-5D6E-409C-BE32-E72D297353CC}">
              <c16:uniqueId val="{00000007-7982-480B-ADE8-24D074E97C9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2.02</c:v>
                </c:pt>
                <c:pt idx="2">
                  <c:v>#N/A</c:v>
                </c:pt>
                <c:pt idx="3">
                  <c:v>1.41</c:v>
                </c:pt>
                <c:pt idx="4">
                  <c:v>#N/A</c:v>
                </c:pt>
                <c:pt idx="5">
                  <c:v>0.41</c:v>
                </c:pt>
                <c:pt idx="6">
                  <c:v>#N/A</c:v>
                </c:pt>
                <c:pt idx="7">
                  <c:v>0</c:v>
                </c:pt>
                <c:pt idx="8">
                  <c:v>#N/A</c:v>
                </c:pt>
                <c:pt idx="9">
                  <c:v>1.27</c:v>
                </c:pt>
              </c:numCache>
            </c:numRef>
          </c:val>
          <c:extLst>
            <c:ext xmlns:c16="http://schemas.microsoft.com/office/drawing/2014/chart" uri="{C3380CC4-5D6E-409C-BE32-E72D297353CC}">
              <c16:uniqueId val="{00000008-7982-480B-ADE8-24D074E97C9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c:v>
                </c:pt>
                <c:pt idx="2">
                  <c:v>#N/A</c:v>
                </c:pt>
                <c:pt idx="3">
                  <c:v>6.75</c:v>
                </c:pt>
                <c:pt idx="4">
                  <c:v>#N/A</c:v>
                </c:pt>
                <c:pt idx="5">
                  <c:v>5.43</c:v>
                </c:pt>
                <c:pt idx="6">
                  <c:v>#N/A</c:v>
                </c:pt>
                <c:pt idx="7">
                  <c:v>4</c:v>
                </c:pt>
                <c:pt idx="8">
                  <c:v>#N/A</c:v>
                </c:pt>
                <c:pt idx="9">
                  <c:v>4.03</c:v>
                </c:pt>
              </c:numCache>
            </c:numRef>
          </c:val>
          <c:extLst>
            <c:ext xmlns:c16="http://schemas.microsoft.com/office/drawing/2014/chart" uri="{C3380CC4-5D6E-409C-BE32-E72D297353CC}">
              <c16:uniqueId val="{00000009-7982-480B-ADE8-24D074E97C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220</c:v>
                </c:pt>
                <c:pt idx="5">
                  <c:v>190</c:v>
                </c:pt>
                <c:pt idx="8">
                  <c:v>179</c:v>
                </c:pt>
                <c:pt idx="11">
                  <c:v>167</c:v>
                </c:pt>
                <c:pt idx="14">
                  <c:v>168</c:v>
                </c:pt>
              </c:numCache>
            </c:numRef>
          </c:val>
          <c:extLst>
            <c:ext xmlns:c16="http://schemas.microsoft.com/office/drawing/2014/chart" uri="{C3380CC4-5D6E-409C-BE32-E72D297353CC}">
              <c16:uniqueId val="{00000000-408B-41B4-8C5D-FF888804DB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1</c:v>
                </c:pt>
                <c:pt idx="12">
                  <c:v>0</c:v>
                </c:pt>
              </c:numCache>
            </c:numRef>
          </c:val>
          <c:extLst>
            <c:ext xmlns:c16="http://schemas.microsoft.com/office/drawing/2014/chart" uri="{C3380CC4-5D6E-409C-BE32-E72D297353CC}">
              <c16:uniqueId val="{00000001-408B-41B4-8C5D-FF888804DB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08B-41B4-8C5D-FF888804DB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19</c:v>
                </c:pt>
                <c:pt idx="6">
                  <c:v>17</c:v>
                </c:pt>
                <c:pt idx="9">
                  <c:v>16</c:v>
                </c:pt>
                <c:pt idx="12">
                  <c:v>16</c:v>
                </c:pt>
              </c:numCache>
            </c:numRef>
          </c:val>
          <c:extLst>
            <c:ext xmlns:c16="http://schemas.microsoft.com/office/drawing/2014/chart" uri="{C3380CC4-5D6E-409C-BE32-E72D297353CC}">
              <c16:uniqueId val="{00000003-408B-41B4-8C5D-FF888804DB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106</c:v>
                </c:pt>
                <c:pt idx="3">
                  <c:v>93</c:v>
                </c:pt>
                <c:pt idx="6">
                  <c:v>90</c:v>
                </c:pt>
                <c:pt idx="9">
                  <c:v>82</c:v>
                </c:pt>
                <c:pt idx="12">
                  <c:v>83</c:v>
                </c:pt>
              </c:numCache>
            </c:numRef>
          </c:val>
          <c:extLst>
            <c:ext xmlns:c16="http://schemas.microsoft.com/office/drawing/2014/chart" uri="{C3380CC4-5D6E-409C-BE32-E72D297353CC}">
              <c16:uniqueId val="{00000004-408B-41B4-8C5D-FF888804DB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8B-41B4-8C5D-FF888804DB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8B-41B4-8C5D-FF888804DB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160</c:v>
                </c:pt>
                <c:pt idx="3">
                  <c:v>129</c:v>
                </c:pt>
                <c:pt idx="6">
                  <c:v>125</c:v>
                </c:pt>
                <c:pt idx="9">
                  <c:v>163</c:v>
                </c:pt>
                <c:pt idx="12">
                  <c:v>162</c:v>
                </c:pt>
              </c:numCache>
            </c:numRef>
          </c:val>
          <c:extLst>
            <c:ext xmlns:c16="http://schemas.microsoft.com/office/drawing/2014/chart" uri="{C3380CC4-5D6E-409C-BE32-E72D297353CC}">
              <c16:uniqueId val="{00000007-408B-41B4-8C5D-FF888804DB1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72</c:v>
                </c:pt>
                <c:pt idx="2">
                  <c:v>#N/A</c:v>
                </c:pt>
                <c:pt idx="3">
                  <c:v>#N/A</c:v>
                </c:pt>
                <c:pt idx="4">
                  <c:v>51</c:v>
                </c:pt>
                <c:pt idx="5">
                  <c:v>#N/A</c:v>
                </c:pt>
                <c:pt idx="6">
                  <c:v>#N/A</c:v>
                </c:pt>
                <c:pt idx="7">
                  <c:v>53</c:v>
                </c:pt>
                <c:pt idx="8">
                  <c:v>#N/A</c:v>
                </c:pt>
                <c:pt idx="9">
                  <c:v>#N/A</c:v>
                </c:pt>
                <c:pt idx="10">
                  <c:v>95</c:v>
                </c:pt>
                <c:pt idx="11">
                  <c:v>#N/A</c:v>
                </c:pt>
                <c:pt idx="12">
                  <c:v>#N/A</c:v>
                </c:pt>
                <c:pt idx="13">
                  <c:v>93</c:v>
                </c:pt>
                <c:pt idx="14">
                  <c:v>#N/A</c:v>
                </c:pt>
              </c:numCache>
            </c:numRef>
          </c:val>
          <c:smooth val="0"/>
          <c:extLst>
            <c:ext xmlns:c16="http://schemas.microsoft.com/office/drawing/2014/chart" uri="{C3380CC4-5D6E-409C-BE32-E72D297353CC}">
              <c16:uniqueId val="{00000008-408B-41B4-8C5D-FF888804DB1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1991</c:v>
                </c:pt>
                <c:pt idx="5">
                  <c:v>1854</c:v>
                </c:pt>
                <c:pt idx="8">
                  <c:v>1863</c:v>
                </c:pt>
                <c:pt idx="11">
                  <c:v>1637</c:v>
                </c:pt>
                <c:pt idx="14">
                  <c:v>1804</c:v>
                </c:pt>
              </c:numCache>
            </c:numRef>
          </c:val>
          <c:extLst>
            <c:ext xmlns:c16="http://schemas.microsoft.com/office/drawing/2014/chart" uri="{C3380CC4-5D6E-409C-BE32-E72D297353CC}">
              <c16:uniqueId val="{00000000-5534-479D-873E-35E22D6697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534-479D-873E-35E22D6697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1951</c:v>
                </c:pt>
                <c:pt idx="5">
                  <c:v>2088</c:v>
                </c:pt>
                <c:pt idx="8">
                  <c:v>2386</c:v>
                </c:pt>
                <c:pt idx="11">
                  <c:v>2430</c:v>
                </c:pt>
                <c:pt idx="14">
                  <c:v>2511</c:v>
                </c:pt>
              </c:numCache>
            </c:numRef>
          </c:val>
          <c:extLst>
            <c:ext xmlns:c16="http://schemas.microsoft.com/office/drawing/2014/chart" uri="{C3380CC4-5D6E-409C-BE32-E72D297353CC}">
              <c16:uniqueId val="{00000002-5534-479D-873E-35E22D6697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34-479D-873E-35E22D6697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534-479D-873E-35E22D6697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34-479D-873E-35E22D6697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325</c:v>
                </c:pt>
                <c:pt idx="3">
                  <c:v>323</c:v>
                </c:pt>
                <c:pt idx="6">
                  <c:v>308</c:v>
                </c:pt>
                <c:pt idx="9">
                  <c:v>315</c:v>
                </c:pt>
                <c:pt idx="12">
                  <c:v>323</c:v>
                </c:pt>
              </c:numCache>
            </c:numRef>
          </c:val>
          <c:extLst>
            <c:ext xmlns:c16="http://schemas.microsoft.com/office/drawing/2014/chart" uri="{C3380CC4-5D6E-409C-BE32-E72D297353CC}">
              <c16:uniqueId val="{00000006-5534-479D-873E-35E22D6697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99</c:v>
                </c:pt>
                <c:pt idx="3">
                  <c:v>89</c:v>
                </c:pt>
                <c:pt idx="6">
                  <c:v>162</c:v>
                </c:pt>
                <c:pt idx="9">
                  <c:v>283</c:v>
                </c:pt>
                <c:pt idx="12">
                  <c:v>286</c:v>
                </c:pt>
              </c:numCache>
            </c:numRef>
          </c:val>
          <c:extLst>
            <c:ext xmlns:c16="http://schemas.microsoft.com/office/drawing/2014/chart" uri="{C3380CC4-5D6E-409C-BE32-E72D297353CC}">
              <c16:uniqueId val="{00000007-5534-479D-873E-35E22D6697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406</c:v>
                </c:pt>
                <c:pt idx="3">
                  <c:v>422</c:v>
                </c:pt>
                <c:pt idx="6">
                  <c:v>723</c:v>
                </c:pt>
                <c:pt idx="9">
                  <c:v>407</c:v>
                </c:pt>
                <c:pt idx="12">
                  <c:v>803</c:v>
                </c:pt>
              </c:numCache>
            </c:numRef>
          </c:val>
          <c:extLst>
            <c:ext xmlns:c16="http://schemas.microsoft.com/office/drawing/2014/chart" uri="{C3380CC4-5D6E-409C-BE32-E72D297353CC}">
              <c16:uniqueId val="{00000008-5534-479D-873E-35E22D6697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534-479D-873E-35E22D6697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1628</c:v>
                </c:pt>
                <c:pt idx="3">
                  <c:v>1591</c:v>
                </c:pt>
                <c:pt idx="6">
                  <c:v>1626</c:v>
                </c:pt>
                <c:pt idx="9">
                  <c:v>1617</c:v>
                </c:pt>
                <c:pt idx="12">
                  <c:v>1512</c:v>
                </c:pt>
              </c:numCache>
            </c:numRef>
          </c:val>
          <c:extLst>
            <c:ext xmlns:c16="http://schemas.microsoft.com/office/drawing/2014/chart" uri="{C3380CC4-5D6E-409C-BE32-E72D297353CC}">
              <c16:uniqueId val="{0000000A-5534-479D-873E-35E22D66974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534-479D-873E-35E22D66974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925</c:v>
                </c:pt>
                <c:pt idx="1">
                  <c:v>976</c:v>
                </c:pt>
                <c:pt idx="2">
                  <c:v>1040</c:v>
                </c:pt>
              </c:numCache>
            </c:numRef>
          </c:val>
          <c:extLst>
            <c:ext xmlns:c16="http://schemas.microsoft.com/office/drawing/2014/chart" uri="{C3380CC4-5D6E-409C-BE32-E72D297353CC}">
              <c16:uniqueId val="{00000000-084D-445E-B33B-7E45F6C2CB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455</c:v>
                </c:pt>
                <c:pt idx="1">
                  <c:v>461</c:v>
                </c:pt>
                <c:pt idx="2">
                  <c:v>456</c:v>
                </c:pt>
              </c:numCache>
            </c:numRef>
          </c:val>
          <c:extLst>
            <c:ext xmlns:c16="http://schemas.microsoft.com/office/drawing/2014/chart" uri="{C3380CC4-5D6E-409C-BE32-E72D297353CC}">
              <c16:uniqueId val="{00000001-084D-445E-B33B-7E45F6C2CB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1004</c:v>
                </c:pt>
                <c:pt idx="1">
                  <c:v>993</c:v>
                </c:pt>
                <c:pt idx="2">
                  <c:v>1014</c:v>
                </c:pt>
              </c:numCache>
            </c:numRef>
          </c:val>
          <c:extLst>
            <c:ext xmlns:c16="http://schemas.microsoft.com/office/drawing/2014/chart" uri="{C3380CC4-5D6E-409C-BE32-E72D297353CC}">
              <c16:uniqueId val="{00000002-084D-445E-B33B-7E45F6C2CBA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青森県佐井村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実質公債費比率の分子は前年度と比較すると</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万円減額している。しかし、公営企業債の元利償還金に対する繰出金は高水準にあり、下水道事業会計において償還のピークは越えたもののいまだに高止まりとなっているためである。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簡易水道事業及び下水道事業において元利償還金に対する繰出金は減少傾向にあったが、今後施設改修等に係る借入を予定していることから、増加傾向となる見込みである。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青森県佐井村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地方債等の将来負担額及び基金残高等の充当財源等については増額となった。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将来負担額は一般会計等に係る地方債の現在高が</a:t>
          </a:r>
          <a:r>
            <a:rPr kumimoji="1" lang="en-US" altLang="ja-JP" sz="1400" baseline="0">
              <a:latin typeface="ＭＳ ゴシック" pitchFamily="49" charset="-128"/>
              <a:ea typeface="ＭＳ ゴシック" pitchFamily="49" charset="-128"/>
            </a:rPr>
            <a:t>105</a:t>
          </a:r>
          <a:r>
            <a:rPr kumimoji="1" lang="ja-JP" altLang="en-US" sz="1400" baseline="0">
              <a:latin typeface="ＭＳ ゴシック" pitchFamily="49" charset="-128"/>
              <a:ea typeface="ＭＳ ゴシック" pitchFamily="49" charset="-128"/>
            </a:rPr>
            <a:t>百万円減額となっているが公営企業債等繰入見込額が</a:t>
          </a:r>
          <a:r>
            <a:rPr kumimoji="1" lang="en-US" altLang="ja-JP" sz="1400" baseline="0">
              <a:latin typeface="ＭＳ ゴシック" pitchFamily="49" charset="-128"/>
              <a:ea typeface="ＭＳ ゴシック" pitchFamily="49" charset="-128"/>
            </a:rPr>
            <a:t>396</a:t>
          </a:r>
          <a:r>
            <a:rPr kumimoji="1" lang="ja-JP" altLang="en-US" sz="1400" baseline="0">
              <a:latin typeface="ＭＳ ゴシック" pitchFamily="49" charset="-128"/>
              <a:ea typeface="ＭＳ ゴシック" pitchFamily="49" charset="-128"/>
            </a:rPr>
            <a:t>百万円、組合等負担等見込額が</a:t>
          </a:r>
          <a:r>
            <a:rPr kumimoji="1" lang="en-US" altLang="ja-JP" sz="1400" baseline="0">
              <a:latin typeface="ＭＳ ゴシック" pitchFamily="49" charset="-128"/>
              <a:ea typeface="ＭＳ ゴシック" pitchFamily="49" charset="-128"/>
            </a:rPr>
            <a:t>3</a:t>
          </a:r>
          <a:r>
            <a:rPr kumimoji="1" lang="ja-JP" altLang="en-US" sz="1400" baseline="0">
              <a:latin typeface="ＭＳ ゴシック" pitchFamily="49" charset="-128"/>
              <a:ea typeface="ＭＳ ゴシック" pitchFamily="49" charset="-128"/>
            </a:rPr>
            <a:t>百万円、退職手当負担見込額が</a:t>
          </a:r>
          <a:r>
            <a:rPr kumimoji="1" lang="en-US" altLang="ja-JP" sz="1400" baseline="0">
              <a:latin typeface="ＭＳ ゴシック" pitchFamily="49" charset="-128"/>
              <a:ea typeface="ＭＳ ゴシック" pitchFamily="49" charset="-128"/>
            </a:rPr>
            <a:t>8</a:t>
          </a:r>
          <a:r>
            <a:rPr kumimoji="1" lang="ja-JP" altLang="en-US" sz="1400" baseline="0">
              <a:latin typeface="ＭＳ ゴシック" pitchFamily="49" charset="-128"/>
              <a:ea typeface="ＭＳ ゴシック" pitchFamily="49" charset="-128"/>
            </a:rPr>
            <a:t>百万円増額となっていることから全体でみると</a:t>
          </a:r>
          <a:r>
            <a:rPr kumimoji="1" lang="en-US" altLang="ja-JP" sz="1400" baseline="0">
              <a:latin typeface="ＭＳ ゴシック" pitchFamily="49" charset="-128"/>
              <a:ea typeface="ＭＳ ゴシック" pitchFamily="49" charset="-128"/>
            </a:rPr>
            <a:t>302</a:t>
          </a:r>
          <a:r>
            <a:rPr kumimoji="1" lang="ja-JP" altLang="en-US" sz="1400" baseline="0">
              <a:latin typeface="ＭＳ ゴシック" pitchFamily="49" charset="-128"/>
              <a:ea typeface="ＭＳ ゴシック" pitchFamily="49" charset="-128"/>
            </a:rPr>
            <a:t>百万円増額となっている。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充当可能財源等は</a:t>
          </a:r>
          <a:r>
            <a:rPr kumimoji="1" lang="en-US" altLang="ja-JP" sz="1400" baseline="0">
              <a:latin typeface="ＭＳ ゴシック" pitchFamily="49" charset="-128"/>
              <a:ea typeface="ＭＳ ゴシック" pitchFamily="49" charset="-128"/>
            </a:rPr>
            <a:t>248</a:t>
          </a:r>
          <a:r>
            <a:rPr kumimoji="1" lang="ja-JP" altLang="en-US" sz="1400" baseline="0">
              <a:latin typeface="ＭＳ ゴシック" pitchFamily="49" charset="-128"/>
              <a:ea typeface="ＭＳ ゴシック" pitchFamily="49" charset="-128"/>
            </a:rPr>
            <a:t>百万円増額しており、将来負担額についても増額しているため、将来負担率の分子の増加要因となっている。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今後、新規発行地方債の厳選、抑制に努めるとともに下北地域広域行政事務組合等の経営健全化に係る取組、進展を見極めつつ、当該分子の減少に努める。</a:t>
          </a:r>
          <a:endParaRPr kumimoji="1" lang="en-US" altLang="ja-JP" sz="1400" baseline="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青森県佐井村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・例年、保育所の運営費分として取り崩している「公共施設維持運営基金」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百万円や奨学金貸付金分として取り崩している「育英基金」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百万円のほか、佐井村役場外部改修工事分として「公共施設整備基金」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百万円、一部事務組合負担金のごみ処理負担金として「核燃料物質等取扱税交付金基金」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百万円、願掛公園管理運営事業分として「公共施設維持補修基金」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百万円、青森県核燃料物質等取扱税交付金により「核燃料物質等取扱税交付金基金」に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百万円、歳計余剰金及び普通交付税の臨時財政対策債償還基金費分により「減債基金」に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・基金の使途の明確化を図るため、財政調整基金の残高が多額となった場合は取り崩して個々の特定目的基金に積み立てていくことを予定している。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・佐井村核燃料物質等取扱税交付金基金：公共施設の整備、維持補修または維持運営等、企業導入・産業活性化、福祉対策、地域活性化、防災・安全対策に資する事業に充てることができる。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・公共施設維持補修基金：公共施設の修繕、その他維持補修経費の財源に充てることができる。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・育英基金：奨学金の賞与のための基金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・公共施設維持運営基金：公共施設の維持運営の経費に充てることができる。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振興基金：水産の振興を図るための事業費に充てることができるが、振興を図るための経費とは佐井村漁業協同組合における水産振興対策のための事業、漁業協同組合の経営強化のための事業、その他水産振興に資すると認められる事業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・核燃料物質等取扱税交付金基金：下北地域広域行政事務組合塵芥処理費負担金（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百万円）に充てるため取り崩したが、青森県核燃料物質等取扱税交付金（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・公共施設維持補修基金：願掛公園管理運営事業分（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百万円）に充てるために取り崩したが、電源立地地域対策交付金等（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・育英基金：貸付額より返還額が多かったことから増額した。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・公共施設維持運営基金：電源立地地域対策交付金等（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百万円）を積み立てたが、保育所の運営費（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百万円）に充てるため取り崩したことから、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・水産振興基金：村漁業協同組合に経営強化資金を貸し付けた分の返済（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百万円）があり、増額となった。また、事業計画の見直し作業中のため繰入金は発生していない。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・公共施設維持補修基金：次年度以降佐井小学校ほか公共施設の大規模改修等を予定しているため、基金残高は減少する見込みである。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・公共施設維持運営基金：毎年度保育所運営費分等で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・今年度は利子分（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百万円）のほか、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百万円を積み立て、適切な財源の確保と歳出の精査により取崩しを行わなかったことから、財政調整基金残高が増額した。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・財政調整基金の残高は、災害等不測の事態に備えるため、過去の実績を踏まえ標準財政規模の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％になるように努める。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・今年度は歳計余剰金のほか、利子分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百万円、普通交付税の臨時財政対策債償還基金費分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百万円を取り崩したため、残高が減額となった。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・毎年度、歳計余剰金を積み立てるために自然に増加していく。今後も償還のため計画的に取り崩して財政の安定化を図る。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青森県佐井村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1,628
1,626
135.05
3,051,007
2,985,158
65,849
1,630,599
1,512,053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人口の減少や全国平均を上回る高齢化率に加え、長引く景気低迷や漁業不振などから</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ポイントと類似団体平均を</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今後も自主財源の根幹である村税の収納率向上に努めるとともに、緊急に必要な事業を峻別し、行財政に効率化に努めることにより、財政の健全化を図る。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借入額が多額となった令和２年度起債の償還開始等により公債費が増となったほか、各施設の指定管理委託料や燃料費、電気料金の高騰により前年度比ポイント上回っている。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事務事業の見直しを進めるとともに、すべての事務事業も優先度を厳しく点検し、優先度の低い事務事業について計画的に廃止、縮小を進める。また、事務的経費の削減に取り組み、経常的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55456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75975"/>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25823</xdr:rowOff>
    </xdr:from>
    <xdr:to>
      <xdr:col>19</xdr:col>
      <xdr:colOff>133350</xdr:colOff>
      <xdr:row>64</xdr:row>
      <xdr:rowOff>3175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27173"/>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139488</xdr:rowOff>
    </xdr:from>
    <xdr:to>
      <xdr:col>15</xdr:col>
      <xdr:colOff>82550</xdr:colOff>
      <xdr:row>63</xdr:row>
      <xdr:rowOff>25823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97938"/>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139488</xdr:rowOff>
    </xdr:from>
    <xdr:to>
      <xdr:col>11</xdr:col>
      <xdr:colOff>31750</xdr:colOff>
      <xdr:row>63</xdr:row>
      <xdr:rowOff>158538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97938"/>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148183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146473</xdr:rowOff>
    </xdr:from>
    <xdr:to>
      <xdr:col>15</xdr:col>
      <xdr:colOff>133350</xdr:colOff>
      <xdr:row>63</xdr:row>
      <xdr:rowOff>76623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86800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88688</xdr:rowOff>
    </xdr:from>
    <xdr:to>
      <xdr:col>11</xdr:col>
      <xdr:colOff>82550</xdr:colOff>
      <xdr:row>62</xdr:row>
      <xdr:rowOff>18838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29015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1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107738</xdr:rowOff>
    </xdr:from>
    <xdr:to>
      <xdr:col>7</xdr:col>
      <xdr:colOff>31750</xdr:colOff>
      <xdr:row>64</xdr:row>
      <xdr:rowOff>37888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48065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[624,043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令和６年度は、指定管理委託料や燃料費、電気料金の高騰により増額となっており、さらに前年度と比較して人口が減少していることから、対前年度比で</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ポイントの増、類似団体平均と比較して、</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ポイント上回る結果となった。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一部事務組合負担金や公営企業会計繰出金といった経費を加味した場合、人口一人当たりの決算額は増加するため、今後これらの経費について抑える必要がある。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73543</xdr:rowOff>
    </xdr:from>
    <xdr:to>
      <xdr:col>23</xdr:col>
      <xdr:colOff>133350</xdr:colOff>
      <xdr:row>82</xdr:row>
      <xdr:rowOff>114548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32443"/>
          <a:ext cx="838200" cy="4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67252</xdr:rowOff>
    </xdr:from>
    <xdr:to>
      <xdr:col>19</xdr:col>
      <xdr:colOff>133350</xdr:colOff>
      <xdr:row>82</xdr:row>
      <xdr:rowOff>73543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26152"/>
          <a:ext cx="8890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31003</xdr:rowOff>
    </xdr:from>
    <xdr:to>
      <xdr:col>15</xdr:col>
      <xdr:colOff>82550</xdr:colOff>
      <xdr:row>82</xdr:row>
      <xdr:rowOff>67252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89903"/>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522</xdr:rowOff>
    </xdr:from>
    <xdr:to>
      <xdr:col>11</xdr:col>
      <xdr:colOff>31750</xdr:colOff>
      <xdr:row>82</xdr:row>
      <xdr:rowOff>31003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59422"/>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63748</xdr:rowOff>
    </xdr:from>
    <xdr:to>
      <xdr:col>23</xdr:col>
      <xdr:colOff>184150</xdr:colOff>
      <xdr:row>82</xdr:row>
      <xdr:rowOff>165348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2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35825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9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22743</xdr:rowOff>
    </xdr:from>
    <xdr:to>
      <xdr:col>19</xdr:col>
      <xdr:colOff>184150</xdr:colOff>
      <xdr:row>82</xdr:row>
      <xdr:rowOff>124343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8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109120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6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16452</xdr:rowOff>
    </xdr:from>
    <xdr:to>
      <xdr:col>15</xdr:col>
      <xdr:colOff>133350</xdr:colOff>
      <xdr:row>82</xdr:row>
      <xdr:rowOff>118052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7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102829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6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151653</xdr:rowOff>
    </xdr:from>
    <xdr:to>
      <xdr:col>11</xdr:col>
      <xdr:colOff>82550</xdr:colOff>
      <xdr:row>82</xdr:row>
      <xdr:rowOff>81803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3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66580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2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121172</xdr:rowOff>
    </xdr:from>
    <xdr:to>
      <xdr:col>7</xdr:col>
      <xdr:colOff>31750</xdr:colOff>
      <xdr:row>82</xdr:row>
      <xdr:rowOff>51322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0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61499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77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職員の給与カット、手当のカット及び凍結、廃止等のような対策は行っていないが、平成１４年度から平成２０年度の退職者不補充の影響により年齢層にばらつきがあり、ラスパイレス指数が上がりづらい状況にあることから、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113537</xdr:rowOff>
    </xdr:from>
    <xdr:to>
      <xdr:col>81</xdr:col>
      <xdr:colOff>44450</xdr:colOff>
      <xdr:row>87</xdr:row>
      <xdr:rowOff>142494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29687"/>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113537</xdr:rowOff>
    </xdr:from>
    <xdr:to>
      <xdr:col>77</xdr:col>
      <xdr:colOff>44450</xdr:colOff>
      <xdr:row>87</xdr:row>
      <xdr:rowOff>137668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2968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128015</xdr:rowOff>
    </xdr:from>
    <xdr:to>
      <xdr:col>72</xdr:col>
      <xdr:colOff>203200</xdr:colOff>
      <xdr:row>87</xdr:row>
      <xdr:rowOff>137668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44165"/>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128015</xdr:rowOff>
    </xdr:from>
    <xdr:to>
      <xdr:col>68</xdr:col>
      <xdr:colOff>152400</xdr:colOff>
      <xdr:row>88</xdr:row>
      <xdr:rowOff>33782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44165"/>
          <a:ext cx="889000" cy="7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91694</xdr:rowOff>
    </xdr:from>
    <xdr:to>
      <xdr:col>81</xdr:col>
      <xdr:colOff>95250</xdr:colOff>
      <xdr:row>88</xdr:row>
      <xdr:rowOff>21844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108221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5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62737</xdr:rowOff>
    </xdr:from>
    <xdr:to>
      <xdr:col>77</xdr:col>
      <xdr:colOff>95250</xdr:colOff>
      <xdr:row>87</xdr:row>
      <xdr:rowOff>164337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3064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47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86868</xdr:rowOff>
    </xdr:from>
    <xdr:to>
      <xdr:col>73</xdr:col>
      <xdr:colOff>44450</xdr:colOff>
      <xdr:row>88</xdr:row>
      <xdr:rowOff>17018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0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27195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7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77215</xdr:rowOff>
    </xdr:from>
    <xdr:to>
      <xdr:col>68</xdr:col>
      <xdr:colOff>203200</xdr:colOff>
      <xdr:row>88</xdr:row>
      <xdr:rowOff>7365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17542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62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154432</xdr:rowOff>
    </xdr:from>
    <xdr:to>
      <xdr:col>64</xdr:col>
      <xdr:colOff>152400</xdr:colOff>
      <xdr:row>88</xdr:row>
      <xdr:rowOff>84582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69359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不補充（平成１４年度から平成２０年度までは採用者なし）が大きな要因となり、その後は定員適正化管理計画に則り退職者数と採用者数の均衡を図ることにより、類似団体平均を下回る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今後も「佐井村定員管理計画」及び「佐井村第５次総合管理計画」に基づき、組織機構の合理化、事務事業の見直しをさらに進め、職員の適正化を図る。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14012</xdr:rowOff>
    </xdr:from>
    <xdr:to>
      <xdr:col>81</xdr:col>
      <xdr:colOff>44450</xdr:colOff>
      <xdr:row>61</xdr:row>
      <xdr:rowOff>26278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72462"/>
          <a:ext cx="838200" cy="1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155903</xdr:rowOff>
    </xdr:from>
    <xdr:to>
      <xdr:col>77</xdr:col>
      <xdr:colOff>44450</xdr:colOff>
      <xdr:row>61</xdr:row>
      <xdr:rowOff>14012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42903"/>
          <a:ext cx="8890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155501</xdr:rowOff>
    </xdr:from>
    <xdr:to>
      <xdr:col>72</xdr:col>
      <xdr:colOff>203200</xdr:colOff>
      <xdr:row>60</xdr:row>
      <xdr:rowOff>155903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42501"/>
          <a:ext cx="8890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134789</xdr:rowOff>
    </xdr:from>
    <xdr:to>
      <xdr:col>68</xdr:col>
      <xdr:colOff>152400</xdr:colOff>
      <xdr:row>60</xdr:row>
      <xdr:rowOff>155501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21789"/>
          <a:ext cx="889000" cy="2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146928</xdr:rowOff>
    </xdr:from>
    <xdr:to>
      <xdr:col>81</xdr:col>
      <xdr:colOff>95250</xdr:colOff>
      <xdr:row>61</xdr:row>
      <xdr:rowOff>77078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3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163455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7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134662</xdr:rowOff>
    </xdr:from>
    <xdr:to>
      <xdr:col>77</xdr:col>
      <xdr:colOff>95250</xdr:colOff>
      <xdr:row>61</xdr:row>
      <xdr:rowOff>64812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2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74989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90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105103</xdr:rowOff>
    </xdr:from>
    <xdr:to>
      <xdr:col>73</xdr:col>
      <xdr:colOff>44450</xdr:colOff>
      <xdr:row>61</xdr:row>
      <xdr:rowOff>35253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9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45430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60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104701</xdr:rowOff>
    </xdr:from>
    <xdr:to>
      <xdr:col>68</xdr:col>
      <xdr:colOff>203200</xdr:colOff>
      <xdr:row>61</xdr:row>
      <xdr:rowOff>34851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9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45028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6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83989</xdr:rowOff>
    </xdr:from>
    <xdr:to>
      <xdr:col>64</xdr:col>
      <xdr:colOff>152400</xdr:colOff>
      <xdr:row>61</xdr:row>
      <xdr:rowOff>14139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24316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借入額が多額となった令和２年度の起債の償還開始により前年度と比較して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ポイントの増となっているが普通建設事業の縮減による公債費の削減により、類似団体平均と比較して、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しかし、次年度以降に大規模な施設改修等に係る借入を予定していることから、令和７年度以降の公債費の増額が見込まれる。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今後も事業の取捨選択を徹底するとともに、新規の地方債の発行にあっては厳選し、計画的に進めることにより、実質公債費比率の改善に努める。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107696</xdr:rowOff>
    </xdr:from>
    <xdr:to>
      <xdr:col>81</xdr:col>
      <xdr:colOff>44450</xdr:colOff>
      <xdr:row>40</xdr:row>
      <xdr:rowOff>155956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96569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88392</xdr:rowOff>
    </xdr:from>
    <xdr:to>
      <xdr:col>77</xdr:col>
      <xdr:colOff>44450</xdr:colOff>
      <xdr:row>40</xdr:row>
      <xdr:rowOff>107696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463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88392</xdr:rowOff>
    </xdr:from>
    <xdr:to>
      <xdr:col>72</xdr:col>
      <xdr:colOff>203200</xdr:colOff>
      <xdr:row>40</xdr:row>
      <xdr:rowOff>131826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9463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131826</xdr:rowOff>
    </xdr:from>
    <xdr:to>
      <xdr:col>68</xdr:col>
      <xdr:colOff>152400</xdr:colOff>
      <xdr:row>41</xdr:row>
      <xdr:rowOff>23114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98982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121683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56896</xdr:rowOff>
    </xdr:from>
    <xdr:to>
      <xdr:col>77</xdr:col>
      <xdr:colOff>95250</xdr:colOff>
      <xdr:row>40</xdr:row>
      <xdr:rowOff>158496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168673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8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37592</xdr:rowOff>
    </xdr:from>
    <xdr:to>
      <xdr:col>73</xdr:col>
      <xdr:colOff>44450</xdr:colOff>
      <xdr:row>40</xdr:row>
      <xdr:rowOff>139192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149369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81026</xdr:rowOff>
    </xdr:from>
    <xdr:to>
      <xdr:col>68</xdr:col>
      <xdr:colOff>203200</xdr:colOff>
      <xdr:row>41</xdr:row>
      <xdr:rowOff>11176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21353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0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84091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５年度以降将来負担率が生じていないが、これは将来負担額より充当可能財源等が上回っているためであり、地方債発行の抑制によるプライマリーバランスの黒字を維持していること、並びに財政調整基金及び減債基金の積立てによる充当可能基金の増が理由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しかし、今後は一部事務組合への負担金が比率を押し上げる要因となる見込みのため、経営健全化に係る取組及び進展を見極めつつ、比率の悪化を防ぐように努める。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青森県佐井村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1,628
1,626
135.05
3,051,007
2,985,158
65,849
1,630,599
1,512,053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ポイントの減となり、類似団体と比較すると、</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下回る結果となった。前年度と比較し、減となった要因は過去に実施した退職者の不補充や普通交付税の増額が挙げられる。また、消防業務等を一部事務組合で行っているため、類似団体平均を下回っ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今後も職員の適正化を維持していくとともに、人件費の抑制に努める。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35</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248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27940</xdr:rowOff>
    </xdr:from>
    <xdr:to>
      <xdr:col>19</xdr:col>
      <xdr:colOff>187325</xdr:colOff>
      <xdr:row>35</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286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161290</xdr:rowOff>
    </xdr:from>
    <xdr:to>
      <xdr:col>15</xdr:col>
      <xdr:colOff>98425</xdr:colOff>
      <xdr:row>35</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905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161290</xdr:rowOff>
    </xdr:from>
    <xdr:to>
      <xdr:col>11</xdr:col>
      <xdr:colOff>9525</xdr:colOff>
      <xdr:row>35</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9059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144780</xdr:rowOff>
    </xdr:from>
    <xdr:to>
      <xdr:col>24</xdr:col>
      <xdr:colOff>76200</xdr:colOff>
      <xdr:row>35</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148590</xdr:rowOff>
    </xdr:from>
    <xdr:to>
      <xdr:col>20</xdr:col>
      <xdr:colOff>38100</xdr:colOff>
      <xdr:row>35</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4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110490</xdr:rowOff>
    </xdr:from>
    <xdr:to>
      <xdr:col>11</xdr:col>
      <xdr:colOff>60325</xdr:colOff>
      <xdr:row>35</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原油価格等の高騰が影響し、指定管理委託料や燃料費、電気料金が増額していること、また制度改正等に係るシステム改修や保守関係経費の増加に加え、自治体情報システム標準化に伴うシステム改修や佐井村脱炭素先行地域づくり事業支援業務などに係る経費が多額となったこと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今後は事業内容の精査、見直しを進めていくことで上昇傾向に歯止めをかけるよう努める。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14986</xdr:rowOff>
    </xdr:from>
    <xdr:to>
      <xdr:col>82</xdr:col>
      <xdr:colOff>107950</xdr:colOff>
      <xdr:row>19</xdr:row>
      <xdr:rowOff>110998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7253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168148</xdr:rowOff>
    </xdr:from>
    <xdr:to>
      <xdr:col>78</xdr:col>
      <xdr:colOff>69850</xdr:colOff>
      <xdr:row>19</xdr:row>
      <xdr:rowOff>14986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2542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35560</xdr:rowOff>
    </xdr:from>
    <xdr:to>
      <xdr:col>73</xdr:col>
      <xdr:colOff>180975</xdr:colOff>
      <xdr:row>18</xdr:row>
      <xdr:rowOff>168148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2166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18</xdr:row>
      <xdr:rowOff>40132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216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60198</xdr:rowOff>
    </xdr:from>
    <xdr:to>
      <xdr:col>82</xdr:col>
      <xdr:colOff>158750</xdr:colOff>
      <xdr:row>19</xdr:row>
      <xdr:rowOff>161798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3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32275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8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135636</xdr:rowOff>
    </xdr:from>
    <xdr:to>
      <xdr:col>78</xdr:col>
      <xdr:colOff>120650</xdr:colOff>
      <xdr:row>19</xdr:row>
      <xdr:rowOff>65786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2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50563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0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117348</xdr:rowOff>
    </xdr:from>
    <xdr:to>
      <xdr:col>74</xdr:col>
      <xdr:colOff>31750</xdr:colOff>
      <xdr:row>19</xdr:row>
      <xdr:rowOff>47498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32275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8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156210</xdr:rowOff>
    </xdr:from>
    <xdr:to>
      <xdr:col>69</xdr:col>
      <xdr:colOff>142875</xdr:colOff>
      <xdr:row>18</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71137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160782</xdr:rowOff>
    </xdr:from>
    <xdr:to>
      <xdr:col>65</xdr:col>
      <xdr:colOff>53975</xdr:colOff>
      <xdr:row>18</xdr:row>
      <xdr:rowOff>90932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75709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近年、障害者自立支援給付費や乳幼児医療扶助費、さらには単独で実施している児童生徒に対する医療費への扶助などの要因で上昇傾向にあり、令和６年度は類似団体平均を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今後は、事業内容の精査・見直しを進めていき、扶助費の抑制に努めていく。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55</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016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54</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23784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その他に係るものは繰出金及び維持補修費となっており、類似団体平均を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る結果となったが、簡易水道事業と下水道事業での施設の老朽化に伴う維持管理費用の増大及びその解消のための長寿命化改修により繰出金が増加傾向となっていることから、公営企業会計については独立採算の原則に立ち返った料金の見直しによる健全化を図ることなどにより普通会計の負担を減らしていく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58</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8248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27940</xdr:rowOff>
    </xdr:from>
    <xdr:to>
      <xdr:col>78</xdr:col>
      <xdr:colOff>69850</xdr:colOff>
      <xdr:row>58</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97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123190</xdr:rowOff>
    </xdr:from>
    <xdr:to>
      <xdr:col>73</xdr:col>
      <xdr:colOff>180975</xdr:colOff>
      <xdr:row>58</xdr:row>
      <xdr:rowOff>27940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95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123190</xdr:rowOff>
    </xdr:from>
    <xdr:to>
      <xdr:col>69</xdr:col>
      <xdr:colOff>92075</xdr:colOff>
      <xdr:row>57</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95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148590</xdr:rowOff>
    </xdr:from>
    <xdr:to>
      <xdr:col>74</xdr:col>
      <xdr:colOff>31750</xdr:colOff>
      <xdr:row>58</xdr:row>
      <xdr:rowOff>78740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ポイント上回った。これは、ごみ・し尿処理業務や消防業務などを一部事務組合で行っていることが影響している。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今後も引き続き、村単独補助金の見直しに加え、一部事務組合負担金にも注視していく。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72136</xdr:rowOff>
    </xdr:from>
    <xdr:to>
      <xdr:col>82</xdr:col>
      <xdr:colOff>107950</xdr:colOff>
      <xdr:row>39</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8723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26416</xdr:rowOff>
    </xdr:from>
    <xdr:to>
      <xdr:col>78</xdr:col>
      <xdr:colOff>69850</xdr:colOff>
      <xdr:row>38</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5415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21844</xdr:rowOff>
    </xdr:from>
    <xdr:to>
      <xdr:col>73</xdr:col>
      <xdr:colOff>180975</xdr:colOff>
      <xdr:row>38</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5369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21844</xdr:rowOff>
    </xdr:from>
    <xdr:to>
      <xdr:col>69</xdr:col>
      <xdr:colOff>92075</xdr:colOff>
      <xdr:row>39</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53694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149352</xdr:rowOff>
    </xdr:from>
    <xdr:to>
      <xdr:col>82</xdr:col>
      <xdr:colOff>158750</xdr:colOff>
      <xdr:row>39</xdr:row>
      <xdr:rowOff>79502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121429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147066</xdr:rowOff>
    </xdr:from>
    <xdr:to>
      <xdr:col>74</xdr:col>
      <xdr:colOff>31750</xdr:colOff>
      <xdr:row>38</xdr:row>
      <xdr:rowOff>77215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61993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59707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ポイント下回ったが、令和７年度以降も公共施設の改修等に係る借入を予定していることから、公債費は増加していく見込みである。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近年、やむを得ない多額の借入が続いていいるため、他の事業と調整を図りつつ、事業内容の精査を徹底し、地方債発行の抑制に努める。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46990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890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123190</xdr:rowOff>
    </xdr:from>
    <xdr:to>
      <xdr:col>19</xdr:col>
      <xdr:colOff>187325</xdr:colOff>
      <xdr:row>75</xdr:row>
      <xdr:rowOff>46990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81049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119380</xdr:rowOff>
    </xdr:from>
    <xdr:to>
      <xdr:col>15</xdr:col>
      <xdr:colOff>98425</xdr:colOff>
      <xdr:row>74</xdr:row>
      <xdr:rowOff>123190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806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119380</xdr:rowOff>
    </xdr:from>
    <xdr:to>
      <xdr:col>11</xdr:col>
      <xdr:colOff>9525</xdr:colOff>
      <xdr:row>75</xdr:row>
      <xdr:rowOff>50800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8066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72390</xdr:rowOff>
    </xdr:from>
    <xdr:to>
      <xdr:col>15</xdr:col>
      <xdr:colOff>149225</xdr:colOff>
      <xdr:row>75</xdr:row>
      <xdr:rowOff>2540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12717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68580</xdr:rowOff>
    </xdr:from>
    <xdr:to>
      <xdr:col>11</xdr:col>
      <xdr:colOff>60325</xdr:colOff>
      <xdr:row>74</xdr:row>
      <xdr:rowOff>170180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8907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0</xdr:rowOff>
    </xdr:from>
    <xdr:to>
      <xdr:col>6</xdr:col>
      <xdr:colOff>171450</xdr:colOff>
      <xdr:row>75</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111777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これは補助費等と物件費が主な要因であり、特に一部事務組合（下北地域広域行政事務組合）への負担金が大きく影響している。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今後は一部事務組合負担金の推移に十分留意するとともに、業務委託料についても事業の必要性を十分に検討し、最小限の事業実施に努める。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24130</xdr:rowOff>
    </xdr:from>
    <xdr:to>
      <xdr:col>82</xdr:col>
      <xdr:colOff>107950</xdr:colOff>
      <xdr:row>79</xdr:row>
      <xdr:rowOff>79648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68680"/>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156392</xdr:rowOff>
    </xdr:from>
    <xdr:to>
      <xdr:col>78</xdr:col>
      <xdr:colOff>69850</xdr:colOff>
      <xdr:row>79</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2949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144962</xdr:rowOff>
    </xdr:from>
    <xdr:to>
      <xdr:col>73</xdr:col>
      <xdr:colOff>180975</xdr:colOff>
      <xdr:row>78</xdr:row>
      <xdr:rowOff>156392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4661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144962</xdr:rowOff>
    </xdr:from>
    <xdr:to>
      <xdr:col>69</xdr:col>
      <xdr:colOff>92075</xdr:colOff>
      <xdr:row>79</xdr:row>
      <xdr:rowOff>7801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46612"/>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28848</xdr:rowOff>
    </xdr:from>
    <xdr:to>
      <xdr:col>82</xdr:col>
      <xdr:colOff>158750</xdr:colOff>
      <xdr:row>79</xdr:row>
      <xdr:rowOff>130448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925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4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105592</xdr:rowOff>
    </xdr:from>
    <xdr:to>
      <xdr:col>74</xdr:col>
      <xdr:colOff>31750</xdr:colOff>
      <xdr:row>79</xdr:row>
      <xdr:rowOff>35742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7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20519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6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94162</xdr:rowOff>
    </xdr:from>
    <xdr:to>
      <xdr:col>69</xdr:col>
      <xdr:colOff>142875</xdr:colOff>
      <xdr:row>78</xdr:row>
      <xdr:rowOff>24312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9089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128451</xdr:rowOff>
    </xdr:from>
    <xdr:to>
      <xdr:col>65</xdr:col>
      <xdr:colOff>53975</xdr:colOff>
      <xdr:row>79</xdr:row>
      <xdr:rowOff>58601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43378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8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青森県佐井村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66743</xdr:rowOff>
    </xdr:from>
    <xdr:to>
      <xdr:col>29</xdr:col>
      <xdr:colOff>127000</xdr:colOff>
      <xdr:row>18</xdr:row>
      <xdr:rowOff>129063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0468"/>
          <a:ext cx="647700" cy="62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129063</xdr:rowOff>
    </xdr:from>
    <xdr:to>
      <xdr:col>26</xdr:col>
      <xdr:colOff>50800</xdr:colOff>
      <xdr:row>19</xdr:row>
      <xdr:rowOff>447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2788"/>
          <a:ext cx="698500" cy="42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447</xdr:rowOff>
    </xdr:from>
    <xdr:to>
      <xdr:col>22</xdr:col>
      <xdr:colOff>114300</xdr:colOff>
      <xdr:row>19</xdr:row>
      <xdr:rowOff>28858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05622"/>
          <a:ext cx="698500" cy="28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28858</xdr:rowOff>
    </xdr:from>
    <xdr:to>
      <xdr:col>18</xdr:col>
      <xdr:colOff>177800</xdr:colOff>
      <xdr:row>19</xdr:row>
      <xdr:rowOff>68597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34033"/>
          <a:ext cx="698500" cy="39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15943</xdr:rowOff>
    </xdr:from>
    <xdr:to>
      <xdr:col>29</xdr:col>
      <xdr:colOff>177800</xdr:colOff>
      <xdr:row>18</xdr:row>
      <xdr:rowOff>117543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9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32470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78263</xdr:rowOff>
    </xdr:from>
    <xdr:to>
      <xdr:col>26</xdr:col>
      <xdr:colOff>101600</xdr:colOff>
      <xdr:row>19</xdr:row>
      <xdr:rowOff>8413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1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18590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8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121097</xdr:rowOff>
    </xdr:from>
    <xdr:to>
      <xdr:col>22</xdr:col>
      <xdr:colOff>165100</xdr:colOff>
      <xdr:row>19</xdr:row>
      <xdr:rowOff>51247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54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61424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2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149508</xdr:rowOff>
    </xdr:from>
    <xdr:to>
      <xdr:col>19</xdr:col>
      <xdr:colOff>38100</xdr:colOff>
      <xdr:row>19</xdr:row>
      <xdr:rowOff>79658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3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89835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17797</xdr:rowOff>
    </xdr:from>
    <xdr:to>
      <xdr:col>15</xdr:col>
      <xdr:colOff>101600</xdr:colOff>
      <xdr:row>19</xdr:row>
      <xdr:rowOff>119397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2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129574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148361</xdr:rowOff>
    </xdr:from>
    <xdr:to>
      <xdr:col>29</xdr:col>
      <xdr:colOff>127000</xdr:colOff>
      <xdr:row>35</xdr:row>
      <xdr:rowOff>158200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58711"/>
          <a:ext cx="647700" cy="9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158200</xdr:rowOff>
    </xdr:from>
    <xdr:to>
      <xdr:col>26</xdr:col>
      <xdr:colOff>50800</xdr:colOff>
      <xdr:row>35</xdr:row>
      <xdr:rowOff>274388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68550"/>
          <a:ext cx="698500" cy="116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274388</xdr:rowOff>
    </xdr:from>
    <xdr:to>
      <xdr:col>22</xdr:col>
      <xdr:colOff>114300</xdr:colOff>
      <xdr:row>35</xdr:row>
      <xdr:rowOff>283866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84738"/>
          <a:ext cx="698500" cy="9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242128</xdr:rowOff>
    </xdr:from>
    <xdr:to>
      <xdr:col>18</xdr:col>
      <xdr:colOff>177800</xdr:colOff>
      <xdr:row>35</xdr:row>
      <xdr:rowOff>283866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52478"/>
          <a:ext cx="698500" cy="41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97561</xdr:rowOff>
    </xdr:from>
    <xdr:to>
      <xdr:col>29</xdr:col>
      <xdr:colOff>177800</xdr:colOff>
      <xdr:row>35</xdr:row>
      <xdr:rowOff>199161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07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69638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7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107400</xdr:rowOff>
    </xdr:from>
    <xdr:to>
      <xdr:col>26</xdr:col>
      <xdr:colOff>101600</xdr:colOff>
      <xdr:row>35</xdr:row>
      <xdr:rowOff>209000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17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193777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04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223588</xdr:rowOff>
    </xdr:from>
    <xdr:to>
      <xdr:col>22</xdr:col>
      <xdr:colOff>165100</xdr:colOff>
      <xdr:row>35</xdr:row>
      <xdr:rowOff>325188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33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309965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2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233066</xdr:rowOff>
    </xdr:from>
    <xdr:to>
      <xdr:col>19</xdr:col>
      <xdr:colOff>38100</xdr:colOff>
      <xdr:row>35</xdr:row>
      <xdr:rowOff>334666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43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319443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2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191328</xdr:rowOff>
    </xdr:from>
    <xdr:to>
      <xdr:col>15</xdr:col>
      <xdr:colOff>101600</xdr:colOff>
      <xdr:row>35</xdr:row>
      <xdr:rowOff>292928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01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277705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青森県佐井村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1,628
1,626
135.05
3,051,007
2,985,158
65,849
1,630,599
1,512,053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63383</xdr:rowOff>
    </xdr:from>
    <xdr:to>
      <xdr:col>24</xdr:col>
      <xdr:colOff>63500</xdr:colOff>
      <xdr:row>37</xdr:row>
      <xdr:rowOff>87888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07033"/>
          <a:ext cx="838200" cy="2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87888</xdr:rowOff>
    </xdr:from>
    <xdr:to>
      <xdr:col>19</xdr:col>
      <xdr:colOff>177800</xdr:colOff>
      <xdr:row>37</xdr:row>
      <xdr:rowOff>94651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31538"/>
          <a:ext cx="889000" cy="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94651</xdr:rowOff>
    </xdr:from>
    <xdr:to>
      <xdr:col>15</xdr:col>
      <xdr:colOff>50800</xdr:colOff>
      <xdr:row>37</xdr:row>
      <xdr:rowOff>101338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38301"/>
          <a:ext cx="889000" cy="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101338</xdr:rowOff>
    </xdr:from>
    <xdr:to>
      <xdr:col>10</xdr:col>
      <xdr:colOff>114300</xdr:colOff>
      <xdr:row>37</xdr:row>
      <xdr:rowOff>120218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44988"/>
          <a:ext cx="889000" cy="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12583</xdr:rowOff>
    </xdr:from>
    <xdr:to>
      <xdr:col>24</xdr:col>
      <xdr:colOff>114300</xdr:colOff>
      <xdr:row>37</xdr:row>
      <xdr:rowOff>114183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5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162460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3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37088</xdr:rowOff>
    </xdr:from>
    <xdr:to>
      <xdr:col>20</xdr:col>
      <xdr:colOff>38100</xdr:colOff>
      <xdr:row>37</xdr:row>
      <xdr:rowOff>138688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8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129815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7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43851</xdr:rowOff>
    </xdr:from>
    <xdr:to>
      <xdr:col>15</xdr:col>
      <xdr:colOff>101600</xdr:colOff>
      <xdr:row>37</xdr:row>
      <xdr:rowOff>145451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8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136578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8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50538</xdr:rowOff>
    </xdr:from>
    <xdr:to>
      <xdr:col>10</xdr:col>
      <xdr:colOff>165100</xdr:colOff>
      <xdr:row>37</xdr:row>
      <xdr:rowOff>152138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9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143265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8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69418</xdr:rowOff>
    </xdr:from>
    <xdr:to>
      <xdr:col>6</xdr:col>
      <xdr:colOff>38100</xdr:colOff>
      <xdr:row>37</xdr:row>
      <xdr:rowOff>171018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162145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0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72416</xdr:rowOff>
    </xdr:from>
    <xdr:to>
      <xdr:col>24</xdr:col>
      <xdr:colOff>63500</xdr:colOff>
      <xdr:row>56</xdr:row>
      <xdr:rowOff>128102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73616"/>
          <a:ext cx="838200" cy="5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124136</xdr:rowOff>
    </xdr:from>
    <xdr:to>
      <xdr:col>19</xdr:col>
      <xdr:colOff>177800</xdr:colOff>
      <xdr:row>56</xdr:row>
      <xdr:rowOff>128102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25336"/>
          <a:ext cx="889000" cy="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124136</xdr:rowOff>
    </xdr:from>
    <xdr:to>
      <xdr:col>15</xdr:col>
      <xdr:colOff>50800</xdr:colOff>
      <xdr:row>57</xdr:row>
      <xdr:rowOff>16073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25336"/>
          <a:ext cx="889000" cy="6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16073</xdr:rowOff>
    </xdr:from>
    <xdr:to>
      <xdr:col>10</xdr:col>
      <xdr:colOff>114300</xdr:colOff>
      <xdr:row>57</xdr:row>
      <xdr:rowOff>57218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88723"/>
          <a:ext cx="889000" cy="4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21616</xdr:rowOff>
    </xdr:from>
    <xdr:to>
      <xdr:col>24</xdr:col>
      <xdr:colOff>114300</xdr:colOff>
      <xdr:row>56</xdr:row>
      <xdr:rowOff>123216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2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44493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7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77302</xdr:rowOff>
    </xdr:from>
    <xdr:to>
      <xdr:col>20</xdr:col>
      <xdr:colOff>38100</xdr:colOff>
      <xdr:row>57</xdr:row>
      <xdr:rowOff>7452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23979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5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73336</xdr:rowOff>
    </xdr:from>
    <xdr:to>
      <xdr:col>15</xdr:col>
      <xdr:colOff>101600</xdr:colOff>
      <xdr:row>57</xdr:row>
      <xdr:rowOff>3486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20013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136723</xdr:rowOff>
    </xdr:from>
    <xdr:to>
      <xdr:col>10</xdr:col>
      <xdr:colOff>165100</xdr:colOff>
      <xdr:row>57</xdr:row>
      <xdr:rowOff>66873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83400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1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6418</xdr:rowOff>
    </xdr:from>
    <xdr:to>
      <xdr:col>6</xdr:col>
      <xdr:colOff>38100</xdr:colOff>
      <xdr:row>57</xdr:row>
      <xdr:rowOff>108018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124545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5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80434</xdr:rowOff>
    </xdr:from>
    <xdr:to>
      <xdr:col>24</xdr:col>
      <xdr:colOff>63500</xdr:colOff>
      <xdr:row>78</xdr:row>
      <xdr:rowOff>82691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53534"/>
          <a:ext cx="838200" cy="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82691</xdr:rowOff>
    </xdr:from>
    <xdr:to>
      <xdr:col>19</xdr:col>
      <xdr:colOff>177800</xdr:colOff>
      <xdr:row>78</xdr:row>
      <xdr:rowOff>96148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55791"/>
          <a:ext cx="889000" cy="1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89714</xdr:rowOff>
    </xdr:from>
    <xdr:to>
      <xdr:col>15</xdr:col>
      <xdr:colOff>50800</xdr:colOff>
      <xdr:row>78</xdr:row>
      <xdr:rowOff>96148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62814"/>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68720</xdr:rowOff>
    </xdr:from>
    <xdr:to>
      <xdr:col>10</xdr:col>
      <xdr:colOff>114300</xdr:colOff>
      <xdr:row>78</xdr:row>
      <xdr:rowOff>89714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41820"/>
          <a:ext cx="889000" cy="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29634</xdr:rowOff>
    </xdr:from>
    <xdr:to>
      <xdr:col>24</xdr:col>
      <xdr:colOff>114300</xdr:colOff>
      <xdr:row>78</xdr:row>
      <xdr:rowOff>131234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116011</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31891</xdr:rowOff>
    </xdr:from>
    <xdr:to>
      <xdr:col>20</xdr:col>
      <xdr:colOff>38100</xdr:colOff>
      <xdr:row>78</xdr:row>
      <xdr:rowOff>133491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124618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45348</xdr:rowOff>
    </xdr:from>
    <xdr:to>
      <xdr:col>15</xdr:col>
      <xdr:colOff>101600</xdr:colOff>
      <xdr:row>78</xdr:row>
      <xdr:rowOff>146948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138075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1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38914</xdr:rowOff>
    </xdr:from>
    <xdr:to>
      <xdr:col>10</xdr:col>
      <xdr:colOff>165100</xdr:colOff>
      <xdr:row>78</xdr:row>
      <xdr:rowOff>140514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131641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0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17920</xdr:rowOff>
    </xdr:from>
    <xdr:to>
      <xdr:col>6</xdr:col>
      <xdr:colOff>38100</xdr:colOff>
      <xdr:row>78</xdr:row>
      <xdr:rowOff>119520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110647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77116</xdr:rowOff>
    </xdr:from>
    <xdr:to>
      <xdr:col>24</xdr:col>
      <xdr:colOff>63500</xdr:colOff>
      <xdr:row>94</xdr:row>
      <xdr:rowOff>170638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93416"/>
          <a:ext cx="838200" cy="9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170638</xdr:rowOff>
    </xdr:from>
    <xdr:to>
      <xdr:col>19</xdr:col>
      <xdr:colOff>177800</xdr:colOff>
      <xdr:row>95</xdr:row>
      <xdr:rowOff>98461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86938"/>
          <a:ext cx="889000" cy="9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63919</xdr:rowOff>
    </xdr:from>
    <xdr:to>
      <xdr:col>15</xdr:col>
      <xdr:colOff>50800</xdr:colOff>
      <xdr:row>95</xdr:row>
      <xdr:rowOff>98461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51669"/>
          <a:ext cx="8890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63919</xdr:rowOff>
    </xdr:from>
    <xdr:to>
      <xdr:col>10</xdr:col>
      <xdr:colOff>114300</xdr:colOff>
      <xdr:row>96</xdr:row>
      <xdr:rowOff>106676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51669"/>
          <a:ext cx="889000" cy="21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26316</xdr:rowOff>
    </xdr:from>
    <xdr:to>
      <xdr:col>24</xdr:col>
      <xdr:colOff>114300</xdr:colOff>
      <xdr:row>94</xdr:row>
      <xdr:rowOff>127916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4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49193</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9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119838</xdr:rowOff>
    </xdr:from>
    <xdr:to>
      <xdr:col>20</xdr:col>
      <xdr:colOff>38100</xdr:colOff>
      <xdr:row>95</xdr:row>
      <xdr:rowOff>49988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66515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01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47661</xdr:rowOff>
    </xdr:from>
    <xdr:to>
      <xdr:col>15</xdr:col>
      <xdr:colOff>101600</xdr:colOff>
      <xdr:row>95</xdr:row>
      <xdr:rowOff>149261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3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140388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2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13119</xdr:rowOff>
    </xdr:from>
    <xdr:to>
      <xdr:col>10</xdr:col>
      <xdr:colOff>165100</xdr:colOff>
      <xdr:row>95</xdr:row>
      <xdr:rowOff>114719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105846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9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55876</xdr:rowOff>
    </xdr:from>
    <xdr:to>
      <xdr:col>6</xdr:col>
      <xdr:colOff>38100</xdr:colOff>
      <xdr:row>96</xdr:row>
      <xdr:rowOff>157476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1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148603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0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151207</xdr:rowOff>
    </xdr:from>
    <xdr:to>
      <xdr:col>55</xdr:col>
      <xdr:colOff>0</xdr:colOff>
      <xdr:row>36</xdr:row>
      <xdr:rowOff>13826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980507"/>
          <a:ext cx="838200" cy="20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13826</xdr:rowOff>
    </xdr:from>
    <xdr:to>
      <xdr:col>50</xdr:col>
      <xdr:colOff>114300</xdr:colOff>
      <xdr:row>36</xdr:row>
      <xdr:rowOff>32292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186026"/>
          <a:ext cx="8890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32292</xdr:rowOff>
    </xdr:from>
    <xdr:to>
      <xdr:col>45</xdr:col>
      <xdr:colOff>177800</xdr:colOff>
      <xdr:row>36</xdr:row>
      <xdr:rowOff>158935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04492"/>
          <a:ext cx="889000" cy="12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99889</xdr:rowOff>
    </xdr:from>
    <xdr:to>
      <xdr:col>41</xdr:col>
      <xdr:colOff>50800</xdr:colOff>
      <xdr:row>36</xdr:row>
      <xdr:rowOff>158935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00639"/>
          <a:ext cx="889000" cy="23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100407</xdr:rowOff>
    </xdr:from>
    <xdr:to>
      <xdr:col>55</xdr:col>
      <xdr:colOff>50800</xdr:colOff>
      <xdr:row>35</xdr:row>
      <xdr:rowOff>30557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2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123284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8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134476</xdr:rowOff>
    </xdr:from>
    <xdr:to>
      <xdr:col>50</xdr:col>
      <xdr:colOff>165100</xdr:colOff>
      <xdr:row>36</xdr:row>
      <xdr:rowOff>64626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3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81153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10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152942</xdr:rowOff>
    </xdr:from>
    <xdr:to>
      <xdr:col>46</xdr:col>
      <xdr:colOff>38100</xdr:colOff>
      <xdr:row>36</xdr:row>
      <xdr:rowOff>83092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99619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108135</xdr:rowOff>
    </xdr:from>
    <xdr:to>
      <xdr:col>41</xdr:col>
      <xdr:colOff>101600</xdr:colOff>
      <xdr:row>37</xdr:row>
      <xdr:rowOff>38285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8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54812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5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49089</xdr:rowOff>
    </xdr:from>
    <xdr:to>
      <xdr:col>36</xdr:col>
      <xdr:colOff>165100</xdr:colOff>
      <xdr:row>35</xdr:row>
      <xdr:rowOff>150689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4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167216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25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39108</xdr:rowOff>
    </xdr:from>
    <xdr:to>
      <xdr:col>55</xdr:col>
      <xdr:colOff>0</xdr:colOff>
      <xdr:row>58</xdr:row>
      <xdr:rowOff>73104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83208"/>
          <a:ext cx="838200" cy="3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73104</xdr:rowOff>
    </xdr:from>
    <xdr:to>
      <xdr:col>50</xdr:col>
      <xdr:colOff>114300</xdr:colOff>
      <xdr:row>58</xdr:row>
      <xdr:rowOff>109925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17204"/>
          <a:ext cx="889000" cy="3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109925</xdr:rowOff>
    </xdr:from>
    <xdr:to>
      <xdr:col>45</xdr:col>
      <xdr:colOff>177800</xdr:colOff>
      <xdr:row>58</xdr:row>
      <xdr:rowOff>121676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54025"/>
          <a:ext cx="889000" cy="1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51187</xdr:rowOff>
    </xdr:from>
    <xdr:to>
      <xdr:col>41</xdr:col>
      <xdr:colOff>50800</xdr:colOff>
      <xdr:row>58</xdr:row>
      <xdr:rowOff>121676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23837"/>
          <a:ext cx="889000" cy="24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159758</xdr:rowOff>
    </xdr:from>
    <xdr:to>
      <xdr:col>55</xdr:col>
      <xdr:colOff>50800</xdr:colOff>
      <xdr:row>58</xdr:row>
      <xdr:rowOff>89908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138185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1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22304</xdr:rowOff>
    </xdr:from>
    <xdr:to>
      <xdr:col>50</xdr:col>
      <xdr:colOff>165100</xdr:colOff>
      <xdr:row>58</xdr:row>
      <xdr:rowOff>123904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6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115031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59125</xdr:rowOff>
    </xdr:from>
    <xdr:to>
      <xdr:col>46</xdr:col>
      <xdr:colOff>38100</xdr:colOff>
      <xdr:row>58</xdr:row>
      <xdr:rowOff>160725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151852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9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70876</xdr:rowOff>
    </xdr:from>
    <xdr:to>
      <xdr:col>41</xdr:col>
      <xdr:colOff>101600</xdr:colOff>
      <xdr:row>59</xdr:row>
      <xdr:rowOff>1026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163603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0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387</xdr:rowOff>
    </xdr:from>
    <xdr:to>
      <xdr:col>36</xdr:col>
      <xdr:colOff>165100</xdr:colOff>
      <xdr:row>57</xdr:row>
      <xdr:rowOff>101987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118514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125802</xdr:rowOff>
    </xdr:from>
    <xdr:to>
      <xdr:col>55</xdr:col>
      <xdr:colOff>0</xdr:colOff>
      <xdr:row>79</xdr:row>
      <xdr:rowOff>11545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98902"/>
          <a:ext cx="838200" cy="5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11545</xdr:rowOff>
    </xdr:from>
    <xdr:to>
      <xdr:col>50</xdr:col>
      <xdr:colOff>114300</xdr:colOff>
      <xdr:row>79</xdr:row>
      <xdr:rowOff>34923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56095"/>
          <a:ext cx="889000" cy="2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34923</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79473"/>
          <a:ext cx="889000" cy="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36165</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0715"/>
          <a:ext cx="889000" cy="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75002</xdr:rowOff>
    </xdr:from>
    <xdr:to>
      <xdr:col>55</xdr:col>
      <xdr:colOff>50800</xdr:colOff>
      <xdr:row>79</xdr:row>
      <xdr:rowOff>5152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34379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132195</xdr:rowOff>
    </xdr:from>
    <xdr:to>
      <xdr:col>50</xdr:col>
      <xdr:colOff>165100</xdr:colOff>
      <xdr:row>79</xdr:row>
      <xdr:rowOff>62345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53472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9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155573</xdr:rowOff>
    </xdr:from>
    <xdr:to>
      <xdr:col>46</xdr:col>
      <xdr:colOff>38100</xdr:colOff>
      <xdr:row>79</xdr:row>
      <xdr:rowOff>85723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76850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156815</xdr:rowOff>
    </xdr:from>
    <xdr:to>
      <xdr:col>36</xdr:col>
      <xdr:colOff>165100</xdr:colOff>
      <xdr:row>79</xdr:row>
      <xdr:rowOff>86965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78092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33412</xdr:rowOff>
    </xdr:from>
    <xdr:to>
      <xdr:col>55</xdr:col>
      <xdr:colOff>0</xdr:colOff>
      <xdr:row>98</xdr:row>
      <xdr:rowOff>33696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35512"/>
          <a:ext cx="8382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33412</xdr:rowOff>
    </xdr:from>
    <xdr:to>
      <xdr:col>50</xdr:col>
      <xdr:colOff>114300</xdr:colOff>
      <xdr:row>98</xdr:row>
      <xdr:rowOff>71366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35512"/>
          <a:ext cx="889000" cy="3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71366</xdr:rowOff>
    </xdr:from>
    <xdr:to>
      <xdr:col>45</xdr:col>
      <xdr:colOff>177800</xdr:colOff>
      <xdr:row>98</xdr:row>
      <xdr:rowOff>75736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73466"/>
          <a:ext cx="889000" cy="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11537</xdr:rowOff>
    </xdr:from>
    <xdr:to>
      <xdr:col>41</xdr:col>
      <xdr:colOff>50800</xdr:colOff>
      <xdr:row>98</xdr:row>
      <xdr:rowOff>75736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470737"/>
          <a:ext cx="889000" cy="40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154346</xdr:rowOff>
    </xdr:from>
    <xdr:to>
      <xdr:col>55</xdr:col>
      <xdr:colOff>50800</xdr:colOff>
      <xdr:row>98</xdr:row>
      <xdr:rowOff>84496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8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132773</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6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154062</xdr:rowOff>
    </xdr:from>
    <xdr:to>
      <xdr:col>50</xdr:col>
      <xdr:colOff>165100</xdr:colOff>
      <xdr:row>98</xdr:row>
      <xdr:rowOff>84212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75339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87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20566</xdr:rowOff>
    </xdr:from>
    <xdr:to>
      <xdr:col>46</xdr:col>
      <xdr:colOff>38100</xdr:colOff>
      <xdr:row>98</xdr:row>
      <xdr:rowOff>122166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113293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91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24936</xdr:rowOff>
    </xdr:from>
    <xdr:to>
      <xdr:col>41</xdr:col>
      <xdr:colOff>101600</xdr:colOff>
      <xdr:row>98</xdr:row>
      <xdr:rowOff>126536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2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117663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1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132187</xdr:rowOff>
    </xdr:from>
    <xdr:to>
      <xdr:col>36</xdr:col>
      <xdr:colOff>165100</xdr:colOff>
      <xdr:row>96</xdr:row>
      <xdr:rowOff>62337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78864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19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20475</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07025"/>
          <a:ext cx="838200" cy="2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20475</xdr:rowOff>
    </xdr:from>
    <xdr:to>
      <xdr:col>81</xdr:col>
      <xdr:colOff>50800</xdr:colOff>
      <xdr:row>39</xdr:row>
      <xdr:rowOff>27049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07025"/>
          <a:ext cx="8890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27049</xdr:rowOff>
    </xdr:from>
    <xdr:to>
      <xdr:col>76</xdr:col>
      <xdr:colOff>114300</xdr:colOff>
      <xdr:row>39</xdr:row>
      <xdr:rowOff>44058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13599"/>
          <a:ext cx="889000" cy="1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44058</xdr:rowOff>
    </xdr:from>
    <xdr:to>
      <xdr:col>71</xdr:col>
      <xdr:colOff>177800</xdr:colOff>
      <xdr:row>39</xdr:row>
      <xdr:rowOff>44301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30608"/>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141125</xdr:rowOff>
    </xdr:from>
    <xdr:to>
      <xdr:col>81</xdr:col>
      <xdr:colOff>101600</xdr:colOff>
      <xdr:row>39</xdr:row>
      <xdr:rowOff>71275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62402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4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147699</xdr:rowOff>
    </xdr:from>
    <xdr:to>
      <xdr:col>76</xdr:col>
      <xdr:colOff>165100</xdr:colOff>
      <xdr:row>39</xdr:row>
      <xdr:rowOff>77849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6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68976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7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164708</xdr:rowOff>
    </xdr:from>
    <xdr:to>
      <xdr:col>72</xdr:col>
      <xdr:colOff>38100</xdr:colOff>
      <xdr:row>39</xdr:row>
      <xdr:rowOff>94858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85985</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772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164951</xdr:rowOff>
    </xdr:from>
    <xdr:to>
      <xdr:col>67</xdr:col>
      <xdr:colOff>101600</xdr:colOff>
      <xdr:row>39</xdr:row>
      <xdr:rowOff>95101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86228</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772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24665</xdr:rowOff>
    </xdr:from>
    <xdr:to>
      <xdr:col>85</xdr:col>
      <xdr:colOff>127000</xdr:colOff>
      <xdr:row>78</xdr:row>
      <xdr:rowOff>32927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97765"/>
          <a:ext cx="8382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32927</xdr:rowOff>
    </xdr:from>
    <xdr:to>
      <xdr:col>81</xdr:col>
      <xdr:colOff>50800</xdr:colOff>
      <xdr:row>78</xdr:row>
      <xdr:rowOff>77935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406027"/>
          <a:ext cx="889000" cy="4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77935</xdr:rowOff>
    </xdr:from>
    <xdr:to>
      <xdr:col>76</xdr:col>
      <xdr:colOff>114300</xdr:colOff>
      <xdr:row>78</xdr:row>
      <xdr:rowOff>79984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451035"/>
          <a:ext cx="889000" cy="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55522</xdr:rowOff>
    </xdr:from>
    <xdr:to>
      <xdr:col>71</xdr:col>
      <xdr:colOff>177800</xdr:colOff>
      <xdr:row>78</xdr:row>
      <xdr:rowOff>79984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428622"/>
          <a:ext cx="889000" cy="2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145315</xdr:rowOff>
    </xdr:from>
    <xdr:to>
      <xdr:col>85</xdr:col>
      <xdr:colOff>177800</xdr:colOff>
      <xdr:row>78</xdr:row>
      <xdr:rowOff>75465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4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123742</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2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153577</xdr:rowOff>
    </xdr:from>
    <xdr:to>
      <xdr:col>81</xdr:col>
      <xdr:colOff>101600</xdr:colOff>
      <xdr:row>78</xdr:row>
      <xdr:rowOff>83727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5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74854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4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27135</xdr:rowOff>
    </xdr:from>
    <xdr:to>
      <xdr:col>76</xdr:col>
      <xdr:colOff>165100</xdr:colOff>
      <xdr:row>78</xdr:row>
      <xdr:rowOff>128735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40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119862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9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29184</xdr:rowOff>
    </xdr:from>
    <xdr:to>
      <xdr:col>72</xdr:col>
      <xdr:colOff>38100</xdr:colOff>
      <xdr:row>78</xdr:row>
      <xdr:rowOff>130784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40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121911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9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4722</xdr:rowOff>
    </xdr:from>
    <xdr:to>
      <xdr:col>67</xdr:col>
      <xdr:colOff>101600</xdr:colOff>
      <xdr:row>78</xdr:row>
      <xdr:rowOff>106322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7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97449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7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155502</xdr:rowOff>
    </xdr:from>
    <xdr:to>
      <xdr:col>85</xdr:col>
      <xdr:colOff>127000</xdr:colOff>
      <xdr:row>98</xdr:row>
      <xdr:rowOff>32077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86152"/>
          <a:ext cx="838200" cy="4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150217</xdr:rowOff>
    </xdr:from>
    <xdr:to>
      <xdr:col>81</xdr:col>
      <xdr:colOff>50800</xdr:colOff>
      <xdr:row>98</xdr:row>
      <xdr:rowOff>32077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80867"/>
          <a:ext cx="889000" cy="5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150217</xdr:rowOff>
    </xdr:from>
    <xdr:to>
      <xdr:col>76</xdr:col>
      <xdr:colOff>114300</xdr:colOff>
      <xdr:row>98</xdr:row>
      <xdr:rowOff>24622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80867"/>
          <a:ext cx="889000" cy="4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24622</xdr:rowOff>
    </xdr:from>
    <xdr:to>
      <xdr:col>71</xdr:col>
      <xdr:colOff>177800</xdr:colOff>
      <xdr:row>98</xdr:row>
      <xdr:rowOff>78054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26722"/>
          <a:ext cx="889000" cy="5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104702</xdr:rowOff>
    </xdr:from>
    <xdr:to>
      <xdr:col>85</xdr:col>
      <xdr:colOff>177800</xdr:colOff>
      <xdr:row>98</xdr:row>
      <xdr:rowOff>34852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127579</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8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152727</xdr:rowOff>
    </xdr:from>
    <xdr:to>
      <xdr:col>81</xdr:col>
      <xdr:colOff>101600</xdr:colOff>
      <xdr:row>98</xdr:row>
      <xdr:rowOff>82877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8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99404</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5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99417</xdr:rowOff>
    </xdr:from>
    <xdr:to>
      <xdr:col>76</xdr:col>
      <xdr:colOff>165100</xdr:colOff>
      <xdr:row>98</xdr:row>
      <xdr:rowOff>29567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3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46094</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0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145272</xdr:rowOff>
    </xdr:from>
    <xdr:to>
      <xdr:col>72</xdr:col>
      <xdr:colOff>38100</xdr:colOff>
      <xdr:row>98</xdr:row>
      <xdr:rowOff>75422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66549</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86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27254</xdr:rowOff>
    </xdr:from>
    <xdr:to>
      <xdr:col>67</xdr:col>
      <xdr:colOff>101600</xdr:colOff>
      <xdr:row>98</xdr:row>
      <xdr:rowOff>128854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2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119981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96364</xdr:rowOff>
    </xdr:from>
    <xdr:to>
      <xdr:col>116</xdr:col>
      <xdr:colOff>63500</xdr:colOff>
      <xdr:row>39</xdr:row>
      <xdr:rowOff>96495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782914"/>
          <a:ext cx="8382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96495</xdr:rowOff>
    </xdr:from>
    <xdr:to>
      <xdr:col>111</xdr:col>
      <xdr:colOff>177800</xdr:colOff>
      <xdr:row>39</xdr:row>
      <xdr:rowOff>96527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783045"/>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96527</xdr:rowOff>
    </xdr:from>
    <xdr:to>
      <xdr:col>107</xdr:col>
      <xdr:colOff>50800</xdr:colOff>
      <xdr:row>39</xdr:row>
      <xdr:rowOff>97082</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783077"/>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93327</xdr:rowOff>
    </xdr:from>
    <xdr:to>
      <xdr:col>102</xdr:col>
      <xdr:colOff>114300</xdr:colOff>
      <xdr:row>39</xdr:row>
      <xdr:rowOff>97082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79877"/>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45564</xdr:rowOff>
    </xdr:from>
    <xdr:to>
      <xdr:col>116</xdr:col>
      <xdr:colOff>114300</xdr:colOff>
      <xdr:row>39</xdr:row>
      <xdr:rowOff>147164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131941</xdr:rowOff>
    </xdr:from>
    <xdr:ext cx="378565"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7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45695</xdr:rowOff>
    </xdr:from>
    <xdr:to>
      <xdr:col>112</xdr:col>
      <xdr:colOff>38100</xdr:colOff>
      <xdr:row>39</xdr:row>
      <xdr:rowOff>147295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138422</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824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45727</xdr:rowOff>
    </xdr:from>
    <xdr:to>
      <xdr:col>107</xdr:col>
      <xdr:colOff>101600</xdr:colOff>
      <xdr:row>39</xdr:row>
      <xdr:rowOff>147327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138454</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5017" y="6825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46282</xdr:rowOff>
    </xdr:from>
    <xdr:to>
      <xdr:col>102</xdr:col>
      <xdr:colOff>165100</xdr:colOff>
      <xdr:row>39</xdr:row>
      <xdr:rowOff>147882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139009</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825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42527</xdr:rowOff>
    </xdr:from>
    <xdr:to>
      <xdr:col>98</xdr:col>
      <xdr:colOff>38100</xdr:colOff>
      <xdr:row>39</xdr:row>
      <xdr:rowOff>144127</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135254</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67017" y="6821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93281</xdr:rowOff>
    </xdr:from>
    <xdr:to>
      <xdr:col>116</xdr:col>
      <xdr:colOff>63500</xdr:colOff>
      <xdr:row>58</xdr:row>
      <xdr:rowOff>99670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037381"/>
          <a:ext cx="838200" cy="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93281</xdr:rowOff>
    </xdr:from>
    <xdr:to>
      <xdr:col>111</xdr:col>
      <xdr:colOff>177800</xdr:colOff>
      <xdr:row>58</xdr:row>
      <xdr:rowOff>96000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037381"/>
          <a:ext cx="889000" cy="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75603</xdr:rowOff>
    </xdr:from>
    <xdr:to>
      <xdr:col>107</xdr:col>
      <xdr:colOff>50800</xdr:colOff>
      <xdr:row>58</xdr:row>
      <xdr:rowOff>96000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019703"/>
          <a:ext cx="889000" cy="2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40475</xdr:rowOff>
    </xdr:from>
    <xdr:to>
      <xdr:col>102</xdr:col>
      <xdr:colOff>114300</xdr:colOff>
      <xdr:row>58</xdr:row>
      <xdr:rowOff>75603</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984575"/>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48870</xdr:rowOff>
    </xdr:from>
    <xdr:to>
      <xdr:col>116</xdr:col>
      <xdr:colOff>114300</xdr:colOff>
      <xdr:row>58</xdr:row>
      <xdr:rowOff>150470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8247</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78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42481</xdr:rowOff>
    </xdr:from>
    <xdr:to>
      <xdr:col>112</xdr:col>
      <xdr:colOff>38100</xdr:colOff>
      <xdr:row>58</xdr:row>
      <xdr:rowOff>144081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160608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97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45200</xdr:rowOff>
    </xdr:from>
    <xdr:to>
      <xdr:col>107</xdr:col>
      <xdr:colOff>101600</xdr:colOff>
      <xdr:row>58</xdr:row>
      <xdr:rowOff>146800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163327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976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24803</xdr:rowOff>
    </xdr:from>
    <xdr:to>
      <xdr:col>102</xdr:col>
      <xdr:colOff>165100</xdr:colOff>
      <xdr:row>58</xdr:row>
      <xdr:rowOff>126403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6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142930</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74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161125</xdr:rowOff>
    </xdr:from>
    <xdr:to>
      <xdr:col>98</xdr:col>
      <xdr:colOff>38100</xdr:colOff>
      <xdr:row>58</xdr:row>
      <xdr:rowOff>91275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107802</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70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98808</xdr:rowOff>
    </xdr:from>
    <xdr:to>
      <xdr:col>116</xdr:col>
      <xdr:colOff>63500</xdr:colOff>
      <xdr:row>76</xdr:row>
      <xdr:rowOff>58012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786108"/>
          <a:ext cx="838200" cy="30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92275</xdr:rowOff>
    </xdr:from>
    <xdr:to>
      <xdr:col>111</xdr:col>
      <xdr:colOff>177800</xdr:colOff>
      <xdr:row>74</xdr:row>
      <xdr:rowOff>98808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779575"/>
          <a:ext cx="889000" cy="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92275</xdr:rowOff>
    </xdr:from>
    <xdr:to>
      <xdr:col>107</xdr:col>
      <xdr:colOff>50800</xdr:colOff>
      <xdr:row>74</xdr:row>
      <xdr:rowOff>127305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779575"/>
          <a:ext cx="889000" cy="3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127305</xdr:rowOff>
    </xdr:from>
    <xdr:to>
      <xdr:col>102</xdr:col>
      <xdr:colOff>114300</xdr:colOff>
      <xdr:row>74</xdr:row>
      <xdr:rowOff>132700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14605"/>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7212</xdr:rowOff>
    </xdr:from>
    <xdr:to>
      <xdr:col>116</xdr:col>
      <xdr:colOff>114300</xdr:colOff>
      <xdr:row>76</xdr:row>
      <xdr:rowOff>108812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3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30089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8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48008</xdr:rowOff>
    </xdr:from>
    <xdr:to>
      <xdr:col>112</xdr:col>
      <xdr:colOff>38100</xdr:colOff>
      <xdr:row>74</xdr:row>
      <xdr:rowOff>149608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3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166135</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51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41475</xdr:rowOff>
    </xdr:from>
    <xdr:to>
      <xdr:col>107</xdr:col>
      <xdr:colOff>101600</xdr:colOff>
      <xdr:row>74</xdr:row>
      <xdr:rowOff>143075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2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159602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50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76505</xdr:rowOff>
    </xdr:from>
    <xdr:to>
      <xdr:col>102</xdr:col>
      <xdr:colOff>165100</xdr:colOff>
      <xdr:row>75</xdr:row>
      <xdr:rowOff>6655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6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23182</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53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81900</xdr:rowOff>
    </xdr:from>
    <xdr:to>
      <xdr:col>98</xdr:col>
      <xdr:colOff>38100</xdr:colOff>
      <xdr:row>75</xdr:row>
      <xdr:rowOff>12050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76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28577</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54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a:t>
          </a:r>
          <a:r>
            <a:rPr kumimoji="1" lang="en-US" altLang="ja-JP" sz="1300">
              <a:latin typeface="ＭＳ Ｐゴシック" panose="020B0600070205080204" pitchFamily="50" charset="-128"/>
              <a:ea typeface="ＭＳ Ｐゴシック" panose="020B0600070205080204" pitchFamily="50" charset="-128"/>
            </a:rPr>
            <a:t>1,833,635</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213,507</a:t>
          </a:r>
          <a:r>
            <a:rPr kumimoji="1" lang="ja-JP" altLang="en-US" sz="1300">
              <a:latin typeface="ＭＳ Ｐゴシック" panose="020B0600070205080204" pitchFamily="50" charset="-128"/>
              <a:ea typeface="ＭＳ Ｐゴシック" panose="020B0600070205080204" pitchFamily="50" charset="-128"/>
            </a:rPr>
            <a:t>円の増額となっている。これは人口減少に伴う住民一人当たりの負担が増加しているほか、補助費等や普通建設事業、物件費の増額が影響している。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普通建設事業については、住民一人当たり</a:t>
          </a:r>
          <a:r>
            <a:rPr kumimoji="1" lang="en-US" altLang="ja-JP" sz="1300">
              <a:latin typeface="ＭＳ Ｐゴシック" panose="020B0600070205080204" pitchFamily="50" charset="-128"/>
              <a:ea typeface="ＭＳ Ｐゴシック" panose="020B0600070205080204" pitchFamily="50" charset="-128"/>
            </a:rPr>
            <a:t>232,010</a:t>
          </a:r>
          <a:r>
            <a:rPr kumimoji="1" lang="ja-JP" altLang="en-US" sz="1300">
              <a:latin typeface="ＭＳ Ｐゴシック" panose="020B0600070205080204" pitchFamily="50" charset="-128"/>
              <a:ea typeface="ＭＳ Ｐゴシック" panose="020B0600070205080204" pitchFamily="50" charset="-128"/>
            </a:rPr>
            <a:t>円と類似団体平均を</a:t>
          </a:r>
          <a:r>
            <a:rPr kumimoji="1" lang="en-US" altLang="ja-JP" sz="1300">
              <a:latin typeface="ＭＳ Ｐゴシック" panose="020B0600070205080204" pitchFamily="50" charset="-128"/>
              <a:ea typeface="ＭＳ Ｐゴシック" panose="020B0600070205080204" pitchFamily="50" charset="-128"/>
            </a:rPr>
            <a:t>60,835</a:t>
          </a:r>
          <a:r>
            <a:rPr kumimoji="1" lang="ja-JP" altLang="en-US" sz="1300">
              <a:latin typeface="ＭＳ Ｐゴシック" panose="020B0600070205080204" pitchFamily="50" charset="-128"/>
              <a:ea typeface="ＭＳ Ｐゴシック" panose="020B0600070205080204" pitchFamily="50" charset="-128"/>
            </a:rPr>
            <a:t>円下回っているが、前年度と比較して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44,614</a:t>
          </a:r>
          <a:r>
            <a:rPr kumimoji="1" lang="ja-JP" altLang="en-US" sz="1300">
              <a:latin typeface="ＭＳ Ｐゴシック" panose="020B0600070205080204" pitchFamily="50" charset="-128"/>
              <a:ea typeface="ＭＳ Ｐゴシック" panose="020B0600070205080204" pitchFamily="50" charset="-128"/>
            </a:rPr>
            <a:t>円増額となっている。これは、役場外部改修や公共施設エアコン設置工、願掛公園駐車場外柵改修工事等が影響している。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492,953</a:t>
          </a:r>
          <a:r>
            <a:rPr kumimoji="1" lang="ja-JP" altLang="en-US" sz="1300">
              <a:latin typeface="ＭＳ Ｐゴシック" panose="020B0600070205080204" pitchFamily="50" charset="-128"/>
              <a:ea typeface="ＭＳ Ｐゴシック" panose="020B0600070205080204" pitchFamily="50" charset="-128"/>
            </a:rPr>
            <a:t>円で前年度と比較し</a:t>
          </a:r>
          <a:r>
            <a:rPr kumimoji="1" lang="en-US" altLang="ja-JP" sz="1300">
              <a:latin typeface="ＭＳ Ｐゴシック" panose="020B0600070205080204" pitchFamily="50" charset="-128"/>
              <a:ea typeface="ＭＳ Ｐゴシック" panose="020B0600070205080204" pitchFamily="50" charset="-128"/>
            </a:rPr>
            <a:t>125,865</a:t>
          </a:r>
          <a:r>
            <a:rPr kumimoji="1" lang="ja-JP" altLang="en-US" sz="1300">
              <a:latin typeface="ＭＳ Ｐゴシック" panose="020B0600070205080204" pitchFamily="50" charset="-128"/>
              <a:ea typeface="ＭＳ Ｐゴシック" panose="020B0600070205080204" pitchFamily="50" charset="-128"/>
            </a:rPr>
            <a:t>円増額、、類似団体と比較して</a:t>
          </a:r>
          <a:r>
            <a:rPr kumimoji="1" lang="en-US" altLang="ja-JP" sz="1300">
              <a:latin typeface="ＭＳ Ｐゴシック" panose="020B0600070205080204" pitchFamily="50" charset="-128"/>
              <a:ea typeface="ＭＳ Ｐゴシック" panose="020B0600070205080204" pitchFamily="50" charset="-128"/>
            </a:rPr>
            <a:t>184,439</a:t>
          </a:r>
          <a:r>
            <a:rPr kumimoji="1" lang="ja-JP" altLang="en-US" sz="1300">
              <a:latin typeface="ＭＳ Ｐゴシック" panose="020B0600070205080204" pitchFamily="50" charset="-128"/>
              <a:ea typeface="ＭＳ Ｐゴシック" panose="020B0600070205080204" pitchFamily="50" charset="-128"/>
            </a:rPr>
            <a:t>円上回る結果となった。これは、一部事務組合に対する負担金や入学祝助成金、脱炭素関連事業の補助金等が影響している。また、ごみ・し尿処理業務や消防業務などを下北地域広域行政事務組合で行っているため、高止まりの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物件費については住民一人当たり</a:t>
          </a:r>
          <a:r>
            <a:rPr kumimoji="1" lang="en-US" altLang="ja-JP" sz="1300">
              <a:latin typeface="ＭＳ Ｐゴシック" panose="020B0600070205080204" pitchFamily="50" charset="-128"/>
              <a:ea typeface="ＭＳ Ｐゴシック" panose="020B0600070205080204" pitchFamily="50" charset="-128"/>
            </a:rPr>
            <a:t>382,980</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43,848</a:t>
          </a:r>
          <a:r>
            <a:rPr kumimoji="1" lang="ja-JP" altLang="en-US" sz="1300">
              <a:latin typeface="ＭＳ Ｐゴシック" panose="020B0600070205080204" pitchFamily="50" charset="-128"/>
              <a:ea typeface="ＭＳ Ｐゴシック" panose="020B0600070205080204" pitchFamily="50" charset="-128"/>
            </a:rPr>
            <a:t>円増額、類似団体平均と比較して</a:t>
          </a:r>
          <a:r>
            <a:rPr kumimoji="1" lang="en-US" altLang="ja-JP" sz="1300">
              <a:latin typeface="ＭＳ Ｐゴシック" panose="020B0600070205080204" pitchFamily="50" charset="-128"/>
              <a:ea typeface="ＭＳ Ｐゴシック" panose="020B0600070205080204" pitchFamily="50" charset="-128"/>
            </a:rPr>
            <a:t>99,890</a:t>
          </a:r>
          <a:r>
            <a:rPr kumimoji="1" lang="ja-JP" altLang="en-US" sz="1300">
              <a:latin typeface="ＭＳ Ｐゴシック" panose="020B0600070205080204" pitchFamily="50" charset="-128"/>
              <a:ea typeface="ＭＳ Ｐゴシック" panose="020B0600070205080204" pitchFamily="50" charset="-128"/>
            </a:rPr>
            <a:t>円上回る結果となった。これは自治体情報システム標準化移行業務委託や佐井村脱炭素先行地域づくり事業支援業務委託、津軽海峡文化館指定管理委託料等が影響している。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青森県佐井村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1,628
1,626
135.05
3,051,007
2,985,158
65,849
1,630,599
1,512,053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94418</xdr:rowOff>
    </xdr:from>
    <xdr:to>
      <xdr:col>24</xdr:col>
      <xdr:colOff>63500</xdr:colOff>
      <xdr:row>35</xdr:row>
      <xdr:rowOff>142805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095168"/>
          <a:ext cx="8382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142805</xdr:rowOff>
    </xdr:from>
    <xdr:to>
      <xdr:col>19</xdr:col>
      <xdr:colOff>177800</xdr:colOff>
      <xdr:row>35</xdr:row>
      <xdr:rowOff>148406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43555"/>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148406</xdr:rowOff>
    </xdr:from>
    <xdr:to>
      <xdr:col>15</xdr:col>
      <xdr:colOff>50800</xdr:colOff>
      <xdr:row>36</xdr:row>
      <xdr:rowOff>26010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49156"/>
          <a:ext cx="889000" cy="4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26010</xdr:rowOff>
    </xdr:from>
    <xdr:to>
      <xdr:col>10</xdr:col>
      <xdr:colOff>114300</xdr:colOff>
      <xdr:row>36</xdr:row>
      <xdr:rowOff>48755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198210"/>
          <a:ext cx="889000" cy="2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43618</xdr:rowOff>
    </xdr:from>
    <xdr:to>
      <xdr:col>24</xdr:col>
      <xdr:colOff>114300</xdr:colOff>
      <xdr:row>35</xdr:row>
      <xdr:rowOff>145218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66495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89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92005</xdr:rowOff>
    </xdr:from>
    <xdr:to>
      <xdr:col>20</xdr:col>
      <xdr:colOff>38100</xdr:colOff>
      <xdr:row>36</xdr:row>
      <xdr:rowOff>22155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9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38682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6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97606</xdr:rowOff>
    </xdr:from>
    <xdr:to>
      <xdr:col>15</xdr:col>
      <xdr:colOff>101600</xdr:colOff>
      <xdr:row>36</xdr:row>
      <xdr:rowOff>27756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9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44283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7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146660</xdr:rowOff>
    </xdr:from>
    <xdr:to>
      <xdr:col>10</xdr:col>
      <xdr:colOff>165100</xdr:colOff>
      <xdr:row>36</xdr:row>
      <xdr:rowOff>76810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93337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2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169405</xdr:rowOff>
    </xdr:from>
    <xdr:to>
      <xdr:col>6</xdr:col>
      <xdr:colOff>38100</xdr:colOff>
      <xdr:row>36</xdr:row>
      <xdr:rowOff>99555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116082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4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48537</xdr:rowOff>
    </xdr:from>
    <xdr:to>
      <xdr:col>24</xdr:col>
      <xdr:colOff>63500</xdr:colOff>
      <xdr:row>57</xdr:row>
      <xdr:rowOff>100840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21187"/>
          <a:ext cx="838200" cy="5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88802</xdr:rowOff>
    </xdr:from>
    <xdr:to>
      <xdr:col>19</xdr:col>
      <xdr:colOff>177800</xdr:colOff>
      <xdr:row>57</xdr:row>
      <xdr:rowOff>100840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61452"/>
          <a:ext cx="889000" cy="1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88802</xdr:rowOff>
    </xdr:from>
    <xdr:to>
      <xdr:col>15</xdr:col>
      <xdr:colOff>50800</xdr:colOff>
      <xdr:row>57</xdr:row>
      <xdr:rowOff>104705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61452"/>
          <a:ext cx="889000" cy="1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4591</xdr:rowOff>
    </xdr:from>
    <xdr:to>
      <xdr:col>10</xdr:col>
      <xdr:colOff>114300</xdr:colOff>
      <xdr:row>57</xdr:row>
      <xdr:rowOff>104705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77241"/>
          <a:ext cx="889000" cy="10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169187</xdr:rowOff>
    </xdr:from>
    <xdr:to>
      <xdr:col>24</xdr:col>
      <xdr:colOff>114300</xdr:colOff>
      <xdr:row>57</xdr:row>
      <xdr:rowOff>99337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7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20614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50040</xdr:rowOff>
    </xdr:from>
    <xdr:to>
      <xdr:col>20</xdr:col>
      <xdr:colOff>38100</xdr:colOff>
      <xdr:row>57</xdr:row>
      <xdr:rowOff>151640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2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168167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9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38002</xdr:rowOff>
    </xdr:from>
    <xdr:to>
      <xdr:col>15</xdr:col>
      <xdr:colOff>101600</xdr:colOff>
      <xdr:row>57</xdr:row>
      <xdr:rowOff>139602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1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156129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8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53905</xdr:rowOff>
    </xdr:from>
    <xdr:to>
      <xdr:col>10</xdr:col>
      <xdr:colOff>165100</xdr:colOff>
      <xdr:row>57</xdr:row>
      <xdr:rowOff>155505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2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0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125241</xdr:rowOff>
    </xdr:from>
    <xdr:to>
      <xdr:col>6</xdr:col>
      <xdr:colOff>38100</xdr:colOff>
      <xdr:row>57</xdr:row>
      <xdr:rowOff>55391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71918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0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79359</xdr:rowOff>
    </xdr:from>
    <xdr:to>
      <xdr:col>24</xdr:col>
      <xdr:colOff>63500</xdr:colOff>
      <xdr:row>75</xdr:row>
      <xdr:rowOff>168700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38109"/>
          <a:ext cx="838200" cy="8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168700</xdr:rowOff>
    </xdr:from>
    <xdr:to>
      <xdr:col>19</xdr:col>
      <xdr:colOff>177800</xdr:colOff>
      <xdr:row>76</xdr:row>
      <xdr:rowOff>43421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27450"/>
          <a:ext cx="889000" cy="4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43421</xdr:rowOff>
    </xdr:from>
    <xdr:to>
      <xdr:col>15</xdr:col>
      <xdr:colOff>50800</xdr:colOff>
      <xdr:row>76</xdr:row>
      <xdr:rowOff>155780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73621"/>
          <a:ext cx="889000" cy="11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155780</xdr:rowOff>
    </xdr:from>
    <xdr:to>
      <xdr:col>10</xdr:col>
      <xdr:colOff>114300</xdr:colOff>
      <xdr:row>77</xdr:row>
      <xdr:rowOff>37846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85980"/>
          <a:ext cx="889000" cy="5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28559</xdr:rowOff>
    </xdr:from>
    <xdr:to>
      <xdr:col>24</xdr:col>
      <xdr:colOff>114300</xdr:colOff>
      <xdr:row>75</xdr:row>
      <xdr:rowOff>130159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8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51436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3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117900</xdr:rowOff>
    </xdr:from>
    <xdr:to>
      <xdr:col>20</xdr:col>
      <xdr:colOff>38100</xdr:colOff>
      <xdr:row>76</xdr:row>
      <xdr:rowOff>48050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64577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5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164071</xdr:rowOff>
    </xdr:from>
    <xdr:to>
      <xdr:col>15</xdr:col>
      <xdr:colOff>101600</xdr:colOff>
      <xdr:row>76</xdr:row>
      <xdr:rowOff>94221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2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110747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9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104980</xdr:rowOff>
    </xdr:from>
    <xdr:to>
      <xdr:col>10</xdr:col>
      <xdr:colOff>165100</xdr:colOff>
      <xdr:row>77</xdr:row>
      <xdr:rowOff>35130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3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26257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2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158496</xdr:rowOff>
    </xdr:from>
    <xdr:to>
      <xdr:col>6</xdr:col>
      <xdr:colOff>38100</xdr:colOff>
      <xdr:row>77</xdr:row>
      <xdr:rowOff>88646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79773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8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162216</xdr:rowOff>
    </xdr:from>
    <xdr:to>
      <xdr:col>24</xdr:col>
      <xdr:colOff>63500</xdr:colOff>
      <xdr:row>96</xdr:row>
      <xdr:rowOff>138278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49966"/>
          <a:ext cx="838200" cy="14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138278</xdr:rowOff>
    </xdr:from>
    <xdr:to>
      <xdr:col>19</xdr:col>
      <xdr:colOff>177800</xdr:colOff>
      <xdr:row>97</xdr:row>
      <xdr:rowOff>28670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97478"/>
          <a:ext cx="889000" cy="6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28670</xdr:rowOff>
    </xdr:from>
    <xdr:to>
      <xdr:col>15</xdr:col>
      <xdr:colOff>50800</xdr:colOff>
      <xdr:row>97</xdr:row>
      <xdr:rowOff>118878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59320"/>
          <a:ext cx="889000" cy="9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118878</xdr:rowOff>
    </xdr:from>
    <xdr:to>
      <xdr:col>10</xdr:col>
      <xdr:colOff>114300</xdr:colOff>
      <xdr:row>97</xdr:row>
      <xdr:rowOff>134987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49528"/>
          <a:ext cx="889000" cy="1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111416</xdr:rowOff>
    </xdr:from>
    <xdr:to>
      <xdr:col>24</xdr:col>
      <xdr:colOff>114300</xdr:colOff>
      <xdr:row>96</xdr:row>
      <xdr:rowOff>41566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9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134293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5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87478</xdr:rowOff>
    </xdr:from>
    <xdr:to>
      <xdr:col>20</xdr:col>
      <xdr:colOff>38100</xdr:colOff>
      <xdr:row>97</xdr:row>
      <xdr:rowOff>17628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34155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2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149320</xdr:rowOff>
    </xdr:from>
    <xdr:to>
      <xdr:col>15</xdr:col>
      <xdr:colOff>101600</xdr:colOff>
      <xdr:row>97</xdr:row>
      <xdr:rowOff>79470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0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95997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8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68078</xdr:rowOff>
    </xdr:from>
    <xdr:to>
      <xdr:col>10</xdr:col>
      <xdr:colOff>165100</xdr:colOff>
      <xdr:row>97</xdr:row>
      <xdr:rowOff>169678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14755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7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84187</xdr:rowOff>
    </xdr:from>
    <xdr:to>
      <xdr:col>6</xdr:col>
      <xdr:colOff>38100</xdr:colOff>
      <xdr:row>98</xdr:row>
      <xdr:rowOff>14337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1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30864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9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43815</xdr:rowOff>
    </xdr:from>
    <xdr:to>
      <xdr:col>55</xdr:col>
      <xdr:colOff>0</xdr:colOff>
      <xdr:row>39</xdr:row>
      <xdr:rowOff>43815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0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43815</xdr:rowOff>
    </xdr:from>
    <xdr:to>
      <xdr:col>50</xdr:col>
      <xdr:colOff>114300</xdr:colOff>
      <xdr:row>39</xdr:row>
      <xdr:rowOff>43815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43815</xdr:rowOff>
    </xdr:from>
    <xdr:to>
      <xdr:col>45</xdr:col>
      <xdr:colOff>177800</xdr:colOff>
      <xdr:row>39</xdr:row>
      <xdr:rowOff>43942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30365"/>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43942</xdr:rowOff>
    </xdr:from>
    <xdr:to>
      <xdr:col>41</xdr:col>
      <xdr:colOff>50800</xdr:colOff>
      <xdr:row>39</xdr:row>
      <xdr:rowOff>43942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0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164465</xdr:rowOff>
    </xdr:from>
    <xdr:to>
      <xdr:col>55</xdr:col>
      <xdr:colOff>50800</xdr:colOff>
      <xdr:row>39</xdr:row>
      <xdr:rowOff>94615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79392</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44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164465</xdr:rowOff>
    </xdr:from>
    <xdr:to>
      <xdr:col>50</xdr:col>
      <xdr:colOff>165100</xdr:colOff>
      <xdr:row>39</xdr:row>
      <xdr:rowOff>94615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85742</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164465</xdr:rowOff>
    </xdr:from>
    <xdr:to>
      <xdr:col>46</xdr:col>
      <xdr:colOff>38100</xdr:colOff>
      <xdr:row>39</xdr:row>
      <xdr:rowOff>94615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85742</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164592</xdr:rowOff>
    </xdr:from>
    <xdr:to>
      <xdr:col>41</xdr:col>
      <xdr:colOff>101600</xdr:colOff>
      <xdr:row>39</xdr:row>
      <xdr:rowOff>94742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85869</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164592</xdr:rowOff>
    </xdr:from>
    <xdr:to>
      <xdr:col>36</xdr:col>
      <xdr:colOff>165100</xdr:colOff>
      <xdr:row>39</xdr:row>
      <xdr:rowOff>94742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85869</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52097</xdr:rowOff>
    </xdr:from>
    <xdr:to>
      <xdr:col>55</xdr:col>
      <xdr:colOff>0</xdr:colOff>
      <xdr:row>58</xdr:row>
      <xdr:rowOff>78336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96197"/>
          <a:ext cx="838200" cy="2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52097</xdr:rowOff>
    </xdr:from>
    <xdr:to>
      <xdr:col>50</xdr:col>
      <xdr:colOff>114300</xdr:colOff>
      <xdr:row>58</xdr:row>
      <xdr:rowOff>81478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96197"/>
          <a:ext cx="889000" cy="2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81478</xdr:rowOff>
    </xdr:from>
    <xdr:to>
      <xdr:col>45</xdr:col>
      <xdr:colOff>177800</xdr:colOff>
      <xdr:row>58</xdr:row>
      <xdr:rowOff>120841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25578"/>
          <a:ext cx="889000" cy="3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102296</xdr:rowOff>
    </xdr:from>
    <xdr:to>
      <xdr:col>41</xdr:col>
      <xdr:colOff>50800</xdr:colOff>
      <xdr:row>58</xdr:row>
      <xdr:rowOff>120841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46396"/>
          <a:ext cx="889000" cy="1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27536</xdr:rowOff>
    </xdr:from>
    <xdr:to>
      <xdr:col>55</xdr:col>
      <xdr:colOff>50800</xdr:colOff>
      <xdr:row>58</xdr:row>
      <xdr:rowOff>129136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7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113913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8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1297</xdr:rowOff>
    </xdr:from>
    <xdr:to>
      <xdr:col>50</xdr:col>
      <xdr:colOff>165100</xdr:colOff>
      <xdr:row>58</xdr:row>
      <xdr:rowOff>102897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4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94024</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3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30678</xdr:rowOff>
    </xdr:from>
    <xdr:to>
      <xdr:col>46</xdr:col>
      <xdr:colOff>38100</xdr:colOff>
      <xdr:row>58</xdr:row>
      <xdr:rowOff>132278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7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123405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6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70041</xdr:rowOff>
    </xdr:from>
    <xdr:to>
      <xdr:col>41</xdr:col>
      <xdr:colOff>101600</xdr:colOff>
      <xdr:row>59</xdr:row>
      <xdr:rowOff>191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162768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51496</xdr:rowOff>
    </xdr:from>
    <xdr:to>
      <xdr:col>36</xdr:col>
      <xdr:colOff>165100</xdr:colOff>
      <xdr:row>58</xdr:row>
      <xdr:rowOff>153096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144223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8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45913</xdr:rowOff>
    </xdr:from>
    <xdr:to>
      <xdr:col>55</xdr:col>
      <xdr:colOff>0</xdr:colOff>
      <xdr:row>78</xdr:row>
      <xdr:rowOff>82576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19013"/>
          <a:ext cx="838200" cy="3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155420</xdr:rowOff>
    </xdr:from>
    <xdr:to>
      <xdr:col>50</xdr:col>
      <xdr:colOff>114300</xdr:colOff>
      <xdr:row>78</xdr:row>
      <xdr:rowOff>45913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57070"/>
          <a:ext cx="889000" cy="6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155420</xdr:rowOff>
    </xdr:from>
    <xdr:to>
      <xdr:col>45</xdr:col>
      <xdr:colOff>177800</xdr:colOff>
      <xdr:row>78</xdr:row>
      <xdr:rowOff>67405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57070"/>
          <a:ext cx="889000" cy="8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73592</xdr:rowOff>
    </xdr:from>
    <xdr:to>
      <xdr:col>41</xdr:col>
      <xdr:colOff>50800</xdr:colOff>
      <xdr:row>78</xdr:row>
      <xdr:rowOff>67405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75242"/>
          <a:ext cx="889000" cy="16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31776</xdr:rowOff>
    </xdr:from>
    <xdr:to>
      <xdr:col>55</xdr:col>
      <xdr:colOff>50800</xdr:colOff>
      <xdr:row>78</xdr:row>
      <xdr:rowOff>133376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10203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8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166563</xdr:rowOff>
    </xdr:from>
    <xdr:to>
      <xdr:col>50</xdr:col>
      <xdr:colOff>165100</xdr:colOff>
      <xdr:row>78</xdr:row>
      <xdr:rowOff>96713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87840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6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104620</xdr:rowOff>
    </xdr:from>
    <xdr:to>
      <xdr:col>46</xdr:col>
      <xdr:colOff>38100</xdr:colOff>
      <xdr:row>78</xdr:row>
      <xdr:rowOff>34770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25897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9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16605</xdr:rowOff>
    </xdr:from>
    <xdr:to>
      <xdr:col>41</xdr:col>
      <xdr:colOff>101600</xdr:colOff>
      <xdr:row>78</xdr:row>
      <xdr:rowOff>118205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109332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8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22792</xdr:rowOff>
    </xdr:from>
    <xdr:to>
      <xdr:col>36</xdr:col>
      <xdr:colOff>165100</xdr:colOff>
      <xdr:row>77</xdr:row>
      <xdr:rowOff>124392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2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140919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9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87207</xdr:rowOff>
    </xdr:from>
    <xdr:to>
      <xdr:col>55</xdr:col>
      <xdr:colOff>0</xdr:colOff>
      <xdr:row>99</xdr:row>
      <xdr:rowOff>4265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89307"/>
          <a:ext cx="838200" cy="8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97076</xdr:rowOff>
    </xdr:from>
    <xdr:to>
      <xdr:col>50</xdr:col>
      <xdr:colOff>114300</xdr:colOff>
      <xdr:row>99</xdr:row>
      <xdr:rowOff>4265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99176"/>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89302</xdr:rowOff>
    </xdr:from>
    <xdr:to>
      <xdr:col>45</xdr:col>
      <xdr:colOff>177800</xdr:colOff>
      <xdr:row>98</xdr:row>
      <xdr:rowOff>97076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91402"/>
          <a:ext cx="889000" cy="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33463</xdr:rowOff>
    </xdr:from>
    <xdr:to>
      <xdr:col>41</xdr:col>
      <xdr:colOff>50800</xdr:colOff>
      <xdr:row>98</xdr:row>
      <xdr:rowOff>89302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35563"/>
          <a:ext cx="889000" cy="5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36407</xdr:rowOff>
    </xdr:from>
    <xdr:to>
      <xdr:col>55</xdr:col>
      <xdr:colOff>50800</xdr:colOff>
      <xdr:row>98</xdr:row>
      <xdr:rowOff>138007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3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122784</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5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124915</xdr:rowOff>
    </xdr:from>
    <xdr:to>
      <xdr:col>50</xdr:col>
      <xdr:colOff>165100</xdr:colOff>
      <xdr:row>99</xdr:row>
      <xdr:rowOff>55065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9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46192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701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46276</xdr:rowOff>
    </xdr:from>
    <xdr:to>
      <xdr:col>46</xdr:col>
      <xdr:colOff>38100</xdr:colOff>
      <xdr:row>98</xdr:row>
      <xdr:rowOff>147876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4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139003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94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38502</xdr:rowOff>
    </xdr:from>
    <xdr:to>
      <xdr:col>41</xdr:col>
      <xdr:colOff>101600</xdr:colOff>
      <xdr:row>98</xdr:row>
      <xdr:rowOff>140102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4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131229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933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154113</xdr:rowOff>
    </xdr:from>
    <xdr:to>
      <xdr:col>36</xdr:col>
      <xdr:colOff>165100</xdr:colOff>
      <xdr:row>98</xdr:row>
      <xdr:rowOff>84263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8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75390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87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155451</xdr:rowOff>
    </xdr:from>
    <xdr:to>
      <xdr:col>85</xdr:col>
      <xdr:colOff>127000</xdr:colOff>
      <xdr:row>36</xdr:row>
      <xdr:rowOff>43056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56201"/>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152060</xdr:rowOff>
    </xdr:from>
    <xdr:to>
      <xdr:col>81</xdr:col>
      <xdr:colOff>50800</xdr:colOff>
      <xdr:row>36</xdr:row>
      <xdr:rowOff>43056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152810"/>
          <a:ext cx="889000" cy="6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152060</xdr:rowOff>
    </xdr:from>
    <xdr:to>
      <xdr:col>76</xdr:col>
      <xdr:colOff>114300</xdr:colOff>
      <xdr:row>36</xdr:row>
      <xdr:rowOff>93904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152810"/>
          <a:ext cx="889000" cy="11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66472</xdr:rowOff>
    </xdr:from>
    <xdr:to>
      <xdr:col>71</xdr:col>
      <xdr:colOff>177800</xdr:colOff>
      <xdr:row>36</xdr:row>
      <xdr:rowOff>93904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2386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104651</xdr:rowOff>
    </xdr:from>
    <xdr:to>
      <xdr:col>85</xdr:col>
      <xdr:colOff>177800</xdr:colOff>
      <xdr:row>36</xdr:row>
      <xdr:rowOff>34801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10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127528</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5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163706</xdr:rowOff>
    </xdr:from>
    <xdr:to>
      <xdr:col>81</xdr:col>
      <xdr:colOff>101600</xdr:colOff>
      <xdr:row>36</xdr:row>
      <xdr:rowOff>93856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6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110383</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593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101260</xdr:rowOff>
    </xdr:from>
    <xdr:to>
      <xdr:col>76</xdr:col>
      <xdr:colOff>165100</xdr:colOff>
      <xdr:row>36</xdr:row>
      <xdr:rowOff>31410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47937</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587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43104</xdr:rowOff>
    </xdr:from>
    <xdr:to>
      <xdr:col>72</xdr:col>
      <xdr:colOff>38100</xdr:colOff>
      <xdr:row>36</xdr:row>
      <xdr:rowOff>144704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161231</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599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15672</xdr:rowOff>
    </xdr:from>
    <xdr:to>
      <xdr:col>67</xdr:col>
      <xdr:colOff>101600</xdr:colOff>
      <xdr:row>36</xdr:row>
      <xdr:rowOff>117272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133799</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596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44842</xdr:rowOff>
    </xdr:from>
    <xdr:to>
      <xdr:col>85</xdr:col>
      <xdr:colOff>127000</xdr:colOff>
      <xdr:row>58</xdr:row>
      <xdr:rowOff>98892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988942"/>
          <a:ext cx="838200" cy="5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44842</xdr:rowOff>
    </xdr:from>
    <xdr:to>
      <xdr:col>81</xdr:col>
      <xdr:colOff>50800</xdr:colOff>
      <xdr:row>58</xdr:row>
      <xdr:rowOff>133374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88942"/>
          <a:ext cx="889000" cy="8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133374</xdr:rowOff>
    </xdr:from>
    <xdr:to>
      <xdr:col>76</xdr:col>
      <xdr:colOff>114300</xdr:colOff>
      <xdr:row>58</xdr:row>
      <xdr:rowOff>133859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77474"/>
          <a:ext cx="8890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64853</xdr:rowOff>
    </xdr:from>
    <xdr:to>
      <xdr:col>71</xdr:col>
      <xdr:colOff>177800</xdr:colOff>
      <xdr:row>58</xdr:row>
      <xdr:rowOff>133859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08953"/>
          <a:ext cx="889000" cy="6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48092</xdr:rowOff>
    </xdr:from>
    <xdr:to>
      <xdr:col>85</xdr:col>
      <xdr:colOff>177800</xdr:colOff>
      <xdr:row>58</xdr:row>
      <xdr:rowOff>149692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134469</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07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165492</xdr:rowOff>
    </xdr:from>
    <xdr:to>
      <xdr:col>81</xdr:col>
      <xdr:colOff>101600</xdr:colOff>
      <xdr:row>58</xdr:row>
      <xdr:rowOff>95642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3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86769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3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82574</xdr:rowOff>
    </xdr:from>
    <xdr:to>
      <xdr:col>76</xdr:col>
      <xdr:colOff>165100</xdr:colOff>
      <xdr:row>59</xdr:row>
      <xdr:rowOff>12724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2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3851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1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83059</xdr:rowOff>
    </xdr:from>
    <xdr:to>
      <xdr:col>72</xdr:col>
      <xdr:colOff>38100</xdr:colOff>
      <xdr:row>59</xdr:row>
      <xdr:rowOff>13209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2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4336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1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14053</xdr:rowOff>
    </xdr:from>
    <xdr:to>
      <xdr:col>67</xdr:col>
      <xdr:colOff>101600</xdr:colOff>
      <xdr:row>58</xdr:row>
      <xdr:rowOff>115653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106780</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5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20475</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65025"/>
          <a:ext cx="838200" cy="2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20475</xdr:rowOff>
    </xdr:from>
    <xdr:to>
      <xdr:col>81</xdr:col>
      <xdr:colOff>50800</xdr:colOff>
      <xdr:row>79</xdr:row>
      <xdr:rowOff>27048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65025"/>
          <a:ext cx="8890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27048</xdr:rowOff>
    </xdr:from>
    <xdr:to>
      <xdr:col>76</xdr:col>
      <xdr:colOff>114300</xdr:colOff>
      <xdr:row>79</xdr:row>
      <xdr:rowOff>44058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71598"/>
          <a:ext cx="889000" cy="1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44058</xdr:rowOff>
    </xdr:from>
    <xdr:to>
      <xdr:col>71</xdr:col>
      <xdr:colOff>177800</xdr:colOff>
      <xdr:row>79</xdr:row>
      <xdr:rowOff>44301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88608"/>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141125</xdr:rowOff>
    </xdr:from>
    <xdr:to>
      <xdr:col>81</xdr:col>
      <xdr:colOff>101600</xdr:colOff>
      <xdr:row>79</xdr:row>
      <xdr:rowOff>71275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1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62402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0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147698</xdr:rowOff>
    </xdr:from>
    <xdr:to>
      <xdr:col>76</xdr:col>
      <xdr:colOff>165100</xdr:colOff>
      <xdr:row>79</xdr:row>
      <xdr:rowOff>77848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68975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61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164708</xdr:rowOff>
    </xdr:from>
    <xdr:to>
      <xdr:col>72</xdr:col>
      <xdr:colOff>38100</xdr:colOff>
      <xdr:row>79</xdr:row>
      <xdr:rowOff>94858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85985</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30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164951</xdr:rowOff>
    </xdr:from>
    <xdr:to>
      <xdr:col>67</xdr:col>
      <xdr:colOff>101600</xdr:colOff>
      <xdr:row>79</xdr:row>
      <xdr:rowOff>95101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86228</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30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24665</xdr:rowOff>
    </xdr:from>
    <xdr:to>
      <xdr:col>85</xdr:col>
      <xdr:colOff>127000</xdr:colOff>
      <xdr:row>98</xdr:row>
      <xdr:rowOff>32927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26765"/>
          <a:ext cx="8382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32927</xdr:rowOff>
    </xdr:from>
    <xdr:to>
      <xdr:col>81</xdr:col>
      <xdr:colOff>50800</xdr:colOff>
      <xdr:row>98</xdr:row>
      <xdr:rowOff>77935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35027"/>
          <a:ext cx="889000" cy="4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77935</xdr:rowOff>
    </xdr:from>
    <xdr:to>
      <xdr:col>76</xdr:col>
      <xdr:colOff>114300</xdr:colOff>
      <xdr:row>98</xdr:row>
      <xdr:rowOff>79984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80035"/>
          <a:ext cx="889000" cy="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55522</xdr:rowOff>
    </xdr:from>
    <xdr:to>
      <xdr:col>71</xdr:col>
      <xdr:colOff>177800</xdr:colOff>
      <xdr:row>98</xdr:row>
      <xdr:rowOff>79984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857622"/>
          <a:ext cx="889000" cy="2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145315</xdr:rowOff>
    </xdr:from>
    <xdr:to>
      <xdr:col>85</xdr:col>
      <xdr:colOff>177800</xdr:colOff>
      <xdr:row>98</xdr:row>
      <xdr:rowOff>75465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123742</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5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153577</xdr:rowOff>
    </xdr:from>
    <xdr:to>
      <xdr:col>81</xdr:col>
      <xdr:colOff>101600</xdr:colOff>
      <xdr:row>98</xdr:row>
      <xdr:rowOff>83727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8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74854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8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27135</xdr:rowOff>
    </xdr:from>
    <xdr:to>
      <xdr:col>76</xdr:col>
      <xdr:colOff>165100</xdr:colOff>
      <xdr:row>98</xdr:row>
      <xdr:rowOff>128735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119862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2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29184</xdr:rowOff>
    </xdr:from>
    <xdr:to>
      <xdr:col>72</xdr:col>
      <xdr:colOff>38100</xdr:colOff>
      <xdr:row>98</xdr:row>
      <xdr:rowOff>130784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3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121911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2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4722</xdr:rowOff>
    </xdr:from>
    <xdr:to>
      <xdr:col>67</xdr:col>
      <xdr:colOff>101600</xdr:colOff>
      <xdr:row>98</xdr:row>
      <xdr:rowOff>106322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0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97449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89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主な構成項目である総務費は住民一人当たり</a:t>
          </a:r>
          <a:r>
            <a:rPr kumimoji="1" lang="en-US" altLang="ja-JP" sz="1300">
              <a:latin typeface="ＭＳ Ｐゴシック" panose="020B0600070205080204" pitchFamily="50" charset="-128"/>
              <a:ea typeface="ＭＳ Ｐゴシック" panose="020B0600070205080204" pitchFamily="50" charset="-128"/>
            </a:rPr>
            <a:t>574,977</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114,399</a:t>
          </a:r>
          <a:r>
            <a:rPr kumimoji="1" lang="ja-JP" altLang="en-US" sz="1300">
              <a:latin typeface="ＭＳ Ｐゴシック" panose="020B0600070205080204" pitchFamily="50" charset="-128"/>
              <a:ea typeface="ＭＳ Ｐゴシック" panose="020B0600070205080204" pitchFamily="50" charset="-128"/>
            </a:rPr>
            <a:t>円増額となった。これは、佐井村役場外部改修工事や公共施設エアコン設置工事、自治体情報システム標準化移行業務委託等が影響している。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315,977</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27,357</a:t>
          </a:r>
          <a:r>
            <a:rPr kumimoji="1" lang="ja-JP" altLang="en-US" sz="1300">
              <a:latin typeface="ＭＳ Ｐゴシック" panose="020B0600070205080204" pitchFamily="50" charset="-128"/>
              <a:ea typeface="ＭＳ Ｐゴシック" panose="020B0600070205080204" pitchFamily="50" charset="-128"/>
            </a:rPr>
            <a:t>円増額となった。これは佐井村生活支援券配布事業をはじめとする原油価格等・物価高騰対策に係る給付事業に係る経費や法定価格増に伴う保育所指定管理料の増額等が挙げられる。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298,180</a:t>
          </a:r>
          <a:r>
            <a:rPr kumimoji="1" lang="ja-JP" altLang="en-US" sz="1300">
              <a:latin typeface="ＭＳ Ｐゴシック" panose="020B0600070205080204" pitchFamily="50" charset="-128"/>
              <a:ea typeface="ＭＳ Ｐゴシック" panose="020B0600070205080204" pitchFamily="50" charset="-128"/>
            </a:rPr>
            <a:t>円であり、昨年度と比較して</a:t>
          </a:r>
          <a:r>
            <a:rPr kumimoji="1" lang="en-US" altLang="ja-JP" sz="1300">
              <a:latin typeface="ＭＳ Ｐゴシック" panose="020B0600070205080204" pitchFamily="50" charset="-128"/>
              <a:ea typeface="ＭＳ Ｐゴシック" panose="020B0600070205080204" pitchFamily="50" charset="-128"/>
            </a:rPr>
            <a:t>77,434</a:t>
          </a:r>
          <a:r>
            <a:rPr kumimoji="1" lang="ja-JP" altLang="en-US" sz="1300">
              <a:latin typeface="ＭＳ Ｐゴシック" panose="020B0600070205080204" pitchFamily="50" charset="-128"/>
              <a:ea typeface="ＭＳ Ｐゴシック" panose="020B0600070205080204" pitchFamily="50" charset="-128"/>
            </a:rPr>
            <a:t>円増額となった。これは佐井村公共施設等への太陽光発電設備等設置促進補助金や佐井村脱炭素先行地域づくり事業支援業務委託、避難所充放電設備設置工事などの脱炭素先行地域づくりに係る経費によるものである。類似団体平均は常に上回っている状態であるが、これは特別会計繰出金や一部事務組合負担金が大部分を占めていることから、大幅な抑制はできないものの事業の必要性を検討し、最小限の事業実施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消防費については住民一人当たり</a:t>
          </a:r>
          <a:r>
            <a:rPr kumimoji="1" lang="en-US" altLang="ja-JP" sz="1300">
              <a:latin typeface="ＭＳ Ｐゴシック" panose="020B0600070205080204" pitchFamily="50" charset="-128"/>
              <a:ea typeface="ＭＳ Ｐゴシック" panose="020B0600070205080204" pitchFamily="50" charset="-128"/>
            </a:rPr>
            <a:t>150,866</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15,500</a:t>
          </a:r>
          <a:r>
            <a:rPr kumimoji="1" lang="ja-JP" altLang="en-US" sz="1300">
              <a:latin typeface="ＭＳ Ｐゴシック" panose="020B0600070205080204" pitchFamily="50" charset="-128"/>
              <a:ea typeface="ＭＳ Ｐゴシック" panose="020B0600070205080204" pitchFamily="50" charset="-128"/>
            </a:rPr>
            <a:t>円増額となった。これは消火栓取替工事（</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地区）や機械器具格納庫シャッター取替工事（</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か所）等が影響している。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農林水産業費については住民一人当たり</a:t>
          </a:r>
          <a:r>
            <a:rPr kumimoji="1" lang="en-US" altLang="ja-JP" sz="1300">
              <a:latin typeface="ＭＳ Ｐゴシック" panose="020B0600070205080204" pitchFamily="50" charset="-128"/>
              <a:ea typeface="ＭＳ Ｐゴシック" panose="020B0600070205080204" pitchFamily="50" charset="-128"/>
            </a:rPr>
            <a:t>108,318</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20,661</a:t>
          </a:r>
          <a:r>
            <a:rPr kumimoji="1" lang="ja-JP" altLang="en-US" sz="1300">
              <a:latin typeface="ＭＳ Ｐゴシック" panose="020B0600070205080204" pitchFamily="50" charset="-128"/>
              <a:ea typeface="ＭＳ Ｐゴシック" panose="020B0600070205080204" pitchFamily="50" charset="-128"/>
            </a:rPr>
            <a:t>円減額となった。これは佐井村漁業者等燃油価格高騰対策事業費補助金の未実施や磯谷地区地滑り災害復旧工事の完了等によるものである。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青森県佐井村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標準財政規模に対する実質収支の割合は、年度により増減はあるものの</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ヶ年平均では</a:t>
          </a:r>
          <a:r>
            <a:rPr kumimoji="1" lang="en-US" altLang="ja-JP" sz="1400">
              <a:latin typeface="ＭＳ ゴシック" pitchFamily="49" charset="-128"/>
              <a:ea typeface="ＭＳ ゴシック" pitchFamily="49" charset="-128"/>
            </a:rPr>
            <a:t>4.73</a:t>
          </a:r>
          <a:r>
            <a:rPr kumimoji="1" lang="ja-JP" altLang="en-US" sz="1400">
              <a:latin typeface="ＭＳ ゴシック" pitchFamily="49" charset="-128"/>
              <a:ea typeface="ＭＳ ゴシック" pitchFamily="49" charset="-128"/>
            </a:rPr>
            <a:t>％となり、一般的に適正範囲といわれている</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％の範囲であることから、財政運営の健全化は維持されている。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財政調整基金の残高は年々増加しているが、脱炭素先行地域づくり関連事業や老朽化の著しい公共施設の大規模改修等があることから、今後も基金に頼らない財政運営が維持できるよう、事務事業の精査や建設事業費の平準化などにも取り組んでいく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青森県佐井村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は黒字となっているものの簡易水道事業や下水道事業への繰出金は増加傾向にある。これは簡易水道事業及び排水処理施設の維持管理費用が増大しているためであり、経年劣化や塩害等による老朽化が進んでいることが要因である。繰出金を抑制するためにも、施設の計画的な補修・改修を行い事業費の平準化を図ること、また独立採算の原則に立ち返った料金の見直し、下水道事業においては加入促進を図り、健全な経営の確保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3051007</v>
      </c>
      <c r="BO4" s="371"/>
      <c r="BP4" s="371"/>
      <c r="BQ4" s="371"/>
      <c r="BR4" s="371"/>
      <c r="BS4" s="371"/>
      <c r="BT4" s="371"/>
      <c r="BU4" s="372"/>
      <c r="BV4" s="370">
        <v>2853077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v>
      </c>
      <c r="CU4" s="377"/>
      <c r="CV4" s="377"/>
      <c r="CW4" s="377"/>
      <c r="CX4" s="377"/>
      <c r="CY4" s="377"/>
      <c r="CZ4" s="377"/>
      <c r="DA4" s="378"/>
      <c r="DB4" s="376">
        <v>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2985158</v>
      </c>
      <c r="BO5" s="408"/>
      <c r="BP5" s="408"/>
      <c r="BQ5" s="408"/>
      <c r="BR5" s="408"/>
      <c r="BS5" s="408"/>
      <c r="BT5" s="408"/>
      <c r="BU5" s="409"/>
      <c r="BV5" s="407">
        <v>2772038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85.8</v>
      </c>
      <c r="CU5" s="405"/>
      <c r="CV5" s="405"/>
      <c r="CW5" s="405"/>
      <c r="CX5" s="405"/>
      <c r="CY5" s="405"/>
      <c r="CZ5" s="405"/>
      <c r="DA5" s="406"/>
      <c r="DB5" s="404">
        <v>84.5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65849</v>
      </c>
      <c r="BO6" s="408"/>
      <c r="BP6" s="408"/>
      <c r="BQ6" s="408"/>
      <c r="BR6" s="408"/>
      <c r="BS6" s="408"/>
      <c r="BT6" s="408"/>
      <c r="BU6" s="409"/>
      <c r="BV6" s="407">
        <v>81039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85.9</v>
      </c>
      <c r="CU6" s="445"/>
      <c r="CV6" s="445"/>
      <c r="CW6" s="445"/>
      <c r="CX6" s="445"/>
      <c r="CY6" s="445"/>
      <c r="CZ6" s="445"/>
      <c r="DA6" s="446"/>
      <c r="DB6" s="444">
        <v>84.8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0</v>
      </c>
      <c r="BO7" s="408"/>
      <c r="BP7" s="408"/>
      <c r="BQ7" s="408"/>
      <c r="BR7" s="408"/>
      <c r="BS7" s="408"/>
      <c r="BT7" s="408"/>
      <c r="BU7" s="409"/>
      <c r="BV7" s="407">
        <v>17534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1630599</v>
      </c>
      <c r="CU7" s="408"/>
      <c r="CV7" s="408"/>
      <c r="CW7" s="408"/>
      <c r="CX7" s="408"/>
      <c r="CY7" s="408"/>
      <c r="CZ7" s="408"/>
      <c r="DA7" s="409"/>
      <c r="DB7" s="407">
        <v>1583901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65849</v>
      </c>
      <c r="BO8" s="408"/>
      <c r="BP8" s="408"/>
      <c r="BQ8" s="408"/>
      <c r="BR8" s="408"/>
      <c r="BS8" s="408"/>
      <c r="BT8" s="408"/>
      <c r="BU8" s="409"/>
      <c r="BV8" s="407">
        <v>63505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0.12</v>
      </c>
      <c r="CU8" s="448"/>
      <c r="CV8" s="448"/>
      <c r="CW8" s="448"/>
      <c r="CX8" s="448"/>
      <c r="CY8" s="448"/>
      <c r="CZ8" s="448"/>
      <c r="DA8" s="449"/>
      <c r="DB8" s="447">
        <v>0.12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1788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2344</v>
      </c>
      <c r="BO9" s="408"/>
      <c r="BP9" s="408"/>
      <c r="BQ9" s="408"/>
      <c r="BR9" s="408"/>
      <c r="BS9" s="408"/>
      <c r="BT9" s="408"/>
      <c r="BU9" s="409"/>
      <c r="BV9" s="407">
        <v>-22802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7.9</v>
      </c>
      <c r="CU9" s="405"/>
      <c r="CV9" s="405"/>
      <c r="CW9" s="405"/>
      <c r="CX9" s="405"/>
      <c r="CY9" s="405"/>
      <c r="CZ9" s="405"/>
      <c r="DA9" s="406"/>
      <c r="DB9" s="404">
        <v>8.3000000000000007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2148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64081</v>
      </c>
      <c r="BO10" s="408"/>
      <c r="BP10" s="408"/>
      <c r="BQ10" s="408"/>
      <c r="BR10" s="408"/>
      <c r="BS10" s="408"/>
      <c r="BT10" s="408"/>
      <c r="BU10" s="409"/>
      <c r="BV10" s="407">
        <v>50393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1628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1626</v>
      </c>
      <c r="S13" s="492"/>
      <c r="T13" s="492"/>
      <c r="U13" s="492"/>
      <c r="V13" s="493"/>
      <c r="W13" s="423" t="s">
        <v>131</v>
      </c>
      <c r="X13" s="424"/>
      <c r="Y13" s="424"/>
      <c r="Z13" s="424"/>
      <c r="AA13" s="424"/>
      <c r="AB13" s="414"/>
      <c r="AC13" s="458">
        <v>166</v>
      </c>
      <c r="AD13" s="459"/>
      <c r="AE13" s="459"/>
      <c r="AF13" s="459"/>
      <c r="AG13" s="501"/>
      <c r="AH13" s="458">
        <v>233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66425</v>
      </c>
      <c r="BO13" s="408"/>
      <c r="BP13" s="408"/>
      <c r="BQ13" s="408"/>
      <c r="BR13" s="408"/>
      <c r="BS13" s="408"/>
      <c r="BT13" s="408"/>
      <c r="BU13" s="409"/>
      <c r="BV13" s="407">
        <v>27591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5.6</v>
      </c>
      <c r="CU13" s="405"/>
      <c r="CV13" s="405"/>
      <c r="CW13" s="405"/>
      <c r="CX13" s="405"/>
      <c r="CY13" s="405"/>
      <c r="CZ13" s="405"/>
      <c r="DA13" s="406"/>
      <c r="DB13" s="404">
        <v>4.5999999999999996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1711</v>
      </c>
      <c r="S14" s="492"/>
      <c r="T14" s="492"/>
      <c r="U14" s="492"/>
      <c r="V14" s="493"/>
      <c r="W14" s="397"/>
      <c r="X14" s="398"/>
      <c r="Y14" s="398"/>
      <c r="Z14" s="398"/>
      <c r="AA14" s="398"/>
      <c r="AB14" s="387"/>
      <c r="AC14" s="494">
        <v>20.8</v>
      </c>
      <c r="AD14" s="495"/>
      <c r="AE14" s="495"/>
      <c r="AF14" s="495"/>
      <c r="AG14" s="496"/>
      <c r="AH14" s="494">
        <v>24.3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1709</v>
      </c>
      <c r="S15" s="492"/>
      <c r="T15" s="492"/>
      <c r="U15" s="492"/>
      <c r="V15" s="493"/>
      <c r="W15" s="423" t="s">
        <v>137</v>
      </c>
      <c r="X15" s="424"/>
      <c r="Y15" s="424"/>
      <c r="Z15" s="424"/>
      <c r="AA15" s="424"/>
      <c r="AB15" s="414"/>
      <c r="AC15" s="458">
        <v>199</v>
      </c>
      <c r="AD15" s="459"/>
      <c r="AE15" s="459"/>
      <c r="AF15" s="459"/>
      <c r="AG15" s="501"/>
      <c r="AH15" s="458">
        <v>233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196518</v>
      </c>
      <c r="BO15" s="371"/>
      <c r="BP15" s="371"/>
      <c r="BQ15" s="371"/>
      <c r="BR15" s="371"/>
      <c r="BS15" s="371"/>
      <c r="BT15" s="371"/>
      <c r="BU15" s="372"/>
      <c r="BV15" s="370">
        <v>190067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24.9</v>
      </c>
      <c r="AD16" s="495"/>
      <c r="AE16" s="495"/>
      <c r="AF16" s="495"/>
      <c r="AG16" s="496"/>
      <c r="AH16" s="494">
        <v>24.3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1582235</v>
      </c>
      <c r="BO16" s="408"/>
      <c r="BP16" s="408"/>
      <c r="BQ16" s="408"/>
      <c r="BR16" s="408"/>
      <c r="BS16" s="408"/>
      <c r="BT16" s="408"/>
      <c r="BU16" s="409"/>
      <c r="BV16" s="407">
        <v>1529700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434</v>
      </c>
      <c r="AD17" s="459"/>
      <c r="AE17" s="459"/>
      <c r="AF17" s="459"/>
      <c r="AG17" s="501"/>
      <c r="AH17" s="458">
        <v>491</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242250</v>
      </c>
      <c r="BO17" s="408"/>
      <c r="BP17" s="408"/>
      <c r="BQ17" s="408"/>
      <c r="BR17" s="408"/>
      <c r="BS17" s="408"/>
      <c r="BT17" s="408"/>
      <c r="BU17" s="409"/>
      <c r="BV17" s="407">
        <v>235057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146</v>
      </c>
      <c r="C18" s="450"/>
      <c r="D18" s="450"/>
      <c r="E18" s="533"/>
      <c r="F18" s="533"/>
      <c r="G18" s="533"/>
      <c r="H18" s="533"/>
      <c r="I18" s="533"/>
      <c r="J18" s="533"/>
      <c r="K18" s="533"/>
      <c r="L18" s="534">
        <v>135.05000000000001</v>
      </c>
      <c r="M18" s="534"/>
      <c r="N18" s="534"/>
      <c r="O18" s="534"/>
      <c r="P18" s="534"/>
      <c r="Q18" s="534"/>
      <c r="R18" s="535"/>
      <c r="S18" s="535"/>
      <c r="T18" s="535"/>
      <c r="U18" s="535"/>
      <c r="V18" s="536"/>
      <c r="W18" s="425"/>
      <c r="X18" s="426"/>
      <c r="Y18" s="426"/>
      <c r="Z18" s="426"/>
      <c r="AA18" s="426"/>
      <c r="AB18" s="417"/>
      <c r="AC18" s="537">
        <v>54.3</v>
      </c>
      <c r="AD18" s="538"/>
      <c r="AE18" s="538"/>
      <c r="AF18" s="538"/>
      <c r="AG18" s="539"/>
      <c r="AH18" s="537">
        <v>51.3</v>
      </c>
      <c r="AI18" s="538"/>
      <c r="AJ18" s="538"/>
      <c r="AK18" s="538"/>
      <c r="AL18" s="540"/>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1402949</v>
      </c>
      <c r="BO18" s="408"/>
      <c r="BP18" s="408"/>
      <c r="BQ18" s="408"/>
      <c r="BR18" s="408"/>
      <c r="BS18" s="408"/>
      <c r="BT18" s="408"/>
      <c r="BU18" s="409"/>
      <c r="BV18" s="407">
        <v>1338558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148</v>
      </c>
      <c r="C19" s="450"/>
      <c r="D19" s="450"/>
      <c r="E19" s="533"/>
      <c r="F19" s="533"/>
      <c r="G19" s="533"/>
      <c r="H19" s="533"/>
      <c r="I19" s="533"/>
      <c r="J19" s="533"/>
      <c r="K19" s="533"/>
      <c r="L19" s="541">
        <v>13</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2074134</v>
      </c>
      <c r="BO19" s="408"/>
      <c r="BP19" s="408"/>
      <c r="BQ19" s="408"/>
      <c r="BR19" s="408"/>
      <c r="BS19" s="408"/>
      <c r="BT19" s="408"/>
      <c r="BU19" s="409"/>
      <c r="BV19" s="407">
        <v>1980087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150</v>
      </c>
      <c r="C20" s="450"/>
      <c r="D20" s="450"/>
      <c r="E20" s="533"/>
      <c r="F20" s="533"/>
      <c r="G20" s="533"/>
      <c r="H20" s="533"/>
      <c r="I20" s="533"/>
      <c r="J20" s="533"/>
      <c r="K20" s="533"/>
      <c r="L20" s="541">
        <v>826</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151</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1512053</v>
      </c>
      <c r="BO22" s="371"/>
      <c r="BP22" s="371"/>
      <c r="BQ22" s="371"/>
      <c r="BR22" s="371"/>
      <c r="BS22" s="371"/>
      <c r="BT22" s="371"/>
      <c r="BU22" s="372"/>
      <c r="BV22" s="370">
        <v>1616624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1474727</v>
      </c>
      <c r="BO23" s="408"/>
      <c r="BP23" s="408"/>
      <c r="BQ23" s="408"/>
      <c r="BR23" s="408"/>
      <c r="BS23" s="408"/>
      <c r="BT23" s="408"/>
      <c r="BU23" s="409"/>
      <c r="BV23" s="407">
        <v>1572709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7400</v>
      </c>
      <c r="R24" s="459"/>
      <c r="S24" s="459"/>
      <c r="T24" s="459"/>
      <c r="U24" s="459"/>
      <c r="V24" s="501"/>
      <c r="W24" s="553"/>
      <c r="X24" s="554"/>
      <c r="Y24" s="555"/>
      <c r="Z24" s="457" t="s">
        <v>161</v>
      </c>
      <c r="AA24" s="437"/>
      <c r="AB24" s="437"/>
      <c r="AC24" s="437"/>
      <c r="AD24" s="437"/>
      <c r="AE24" s="437"/>
      <c r="AF24" s="437"/>
      <c r="AG24" s="438"/>
      <c r="AH24" s="458">
        <v>40</v>
      </c>
      <c r="AI24" s="459"/>
      <c r="AJ24" s="459"/>
      <c r="AK24" s="459"/>
      <c r="AL24" s="501"/>
      <c r="AM24" s="458">
        <v>78560</v>
      </c>
      <c r="AN24" s="459"/>
      <c r="AO24" s="459"/>
      <c r="AP24" s="459"/>
      <c r="AQ24" s="459"/>
      <c r="AR24" s="501"/>
      <c r="AS24" s="458">
        <v>1964</v>
      </c>
      <c r="AT24" s="459"/>
      <c r="AU24" s="459"/>
      <c r="AV24" s="459"/>
      <c r="AW24" s="459"/>
      <c r="AX24" s="460"/>
      <c r="AY24" s="526" t="s">
        <v>162</v>
      </c>
      <c r="AZ24" s="527"/>
      <c r="BA24" s="527"/>
      <c r="BB24" s="527"/>
      <c r="BC24" s="527"/>
      <c r="BD24" s="527"/>
      <c r="BE24" s="527"/>
      <c r="BF24" s="527"/>
      <c r="BG24" s="527"/>
      <c r="BH24" s="527"/>
      <c r="BI24" s="527"/>
      <c r="BJ24" s="527"/>
      <c r="BK24" s="527"/>
      <c r="BL24" s="527"/>
      <c r="BM24" s="528"/>
      <c r="BN24" s="407">
        <v>917241</v>
      </c>
      <c r="BO24" s="408"/>
      <c r="BP24" s="408"/>
      <c r="BQ24" s="408"/>
      <c r="BR24" s="408"/>
      <c r="BS24" s="408"/>
      <c r="BT24" s="408"/>
      <c r="BU24" s="409"/>
      <c r="BV24" s="407">
        <v>959317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5820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203696</v>
      </c>
      <c r="BO25" s="371"/>
      <c r="BP25" s="371"/>
      <c r="BQ25" s="371"/>
      <c r="BR25" s="371"/>
      <c r="BS25" s="371"/>
      <c r="BT25" s="371"/>
      <c r="BU25" s="372"/>
      <c r="BV25" s="370">
        <v>291674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5500</v>
      </c>
      <c r="R26" s="459"/>
      <c r="S26" s="459"/>
      <c r="T26" s="459"/>
      <c r="U26" s="459"/>
      <c r="V26" s="501"/>
      <c r="W26" s="553"/>
      <c r="X26" s="554"/>
      <c r="Y26" s="555"/>
      <c r="Z26" s="457" t="s">
        <v>167</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2690</v>
      </c>
      <c r="R27" s="459"/>
      <c r="S27" s="459"/>
      <c r="T27" s="459"/>
      <c r="U27" s="459"/>
      <c r="V27" s="501"/>
      <c r="W27" s="553"/>
      <c r="X27" s="554"/>
      <c r="Y27" s="555"/>
      <c r="Z27" s="457" t="s">
        <v>170</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9">
        <v>1301</v>
      </c>
      <c r="BO27" s="530"/>
      <c r="BP27" s="530"/>
      <c r="BQ27" s="530"/>
      <c r="BR27" s="530"/>
      <c r="BS27" s="530"/>
      <c r="BT27" s="530"/>
      <c r="BU27" s="531"/>
      <c r="BV27" s="529">
        <v>1300</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2240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1039749</v>
      </c>
      <c r="BO28" s="371"/>
      <c r="BP28" s="371"/>
      <c r="BQ28" s="371"/>
      <c r="BR28" s="371"/>
      <c r="BS28" s="371"/>
      <c r="BT28" s="371"/>
      <c r="BU28" s="372"/>
      <c r="BV28" s="370">
        <v>975668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6</v>
      </c>
      <c r="M29" s="459"/>
      <c r="N29" s="459"/>
      <c r="O29" s="459"/>
      <c r="P29" s="501"/>
      <c r="Q29" s="458">
        <v>2140</v>
      </c>
      <c r="R29" s="459"/>
      <c r="S29" s="459"/>
      <c r="T29" s="459"/>
      <c r="U29" s="459"/>
      <c r="V29" s="501"/>
      <c r="W29" s="556"/>
      <c r="X29" s="557"/>
      <c r="Y29" s="558"/>
      <c r="Z29" s="457" t="s">
        <v>176</v>
      </c>
      <c r="AA29" s="437"/>
      <c r="AB29" s="437"/>
      <c r="AC29" s="437"/>
      <c r="AD29" s="437"/>
      <c r="AE29" s="437"/>
      <c r="AF29" s="437"/>
      <c r="AG29" s="438"/>
      <c r="AH29" s="458">
        <v>40</v>
      </c>
      <c r="AI29" s="459"/>
      <c r="AJ29" s="459"/>
      <c r="AK29" s="459"/>
      <c r="AL29" s="501"/>
      <c r="AM29" s="458">
        <v>78560</v>
      </c>
      <c r="AN29" s="459"/>
      <c r="AO29" s="459"/>
      <c r="AP29" s="459"/>
      <c r="AQ29" s="459"/>
      <c r="AR29" s="501"/>
      <c r="AS29" s="458">
        <v>1964</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456353</v>
      </c>
      <c r="BO29" s="408"/>
      <c r="BP29" s="408"/>
      <c r="BQ29" s="408"/>
      <c r="BR29" s="408"/>
      <c r="BS29" s="408"/>
      <c r="BT29" s="408"/>
      <c r="BU29" s="409"/>
      <c r="BV29" s="407">
        <v>460590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7">
        <v>94.4</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1013959</v>
      </c>
      <c r="BO30" s="530"/>
      <c r="BP30" s="530"/>
      <c r="BQ30" s="530"/>
      <c r="BR30" s="530"/>
      <c r="BS30" s="530"/>
      <c r="BT30" s="530"/>
      <c r="BU30" s="531"/>
      <c r="BV30" s="529">
        <v>992640</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一部事務組合下北医療センター</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佐井定期観光株式会社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下北地域広域行政事務組合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シィライン株式会社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青森県後期高齢者医療広域連合（一般会計）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青森県後期高齢者医療広域連合（特別会計）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青森県市町村事務組合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青森県交通災害共済組合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青森県市町村職員退職手当組合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KuSGbTXQhoMktidh5v137EQGZykXO6wHJVhwCWFaN4vOfXxVAfCSbbrAnFfODsEtaOHn/BwueWGW1Zhzy865Bg==" saltValue="BjldfsDSDbyDEkEPZblwS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ageMargins left="0.59055118110236227" right="0" top="0.59055118110236227" bottom="0.59055118110236227" header="0.39370078740157483" footer="0.39370078740157483"/>
  <pageSetup paperSize="9" scale="53" orientation="landscape" horizontalDpi="12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528</v>
      </c>
      <c r="D34" s="1151"/>
      <c r="E34" s="1152"/>
      <c r="F34" s="32">
        <v>3.4</v>
      </c>
      <c r="G34" s="33">
        <v>6.75</v>
      </c>
      <c r="H34" s="33">
        <v>5.43</v>
      </c>
      <c r="I34" s="33">
        <v>4</v>
      </c>
      <c r="J34" s="34">
        <v>4.03</v>
      </c>
      <c r="K34" s="22"/>
      <c r="L34" s="22"/>
      <c r="M34" s="22"/>
      <c r="N34" s="22"/>
      <c r="O34" s="22"/>
      <c r="P34" s="22"/>
    </row>
    <row r="35" spans="1:16" ht="39" customHeight="1" x14ac:dyDescent="0.15">
      <c r="A35" s="22"/>
      <c r="B35" s="35"/>
      <c r="C35" s="1145" t="s">
        <v>529</v>
      </c>
      <c r="D35" s="1146"/>
      <c r="E35" s="1147"/>
      <c r="F35" s="36">
        <v>2.02</v>
      </c>
      <c r="G35" s="37">
        <v>1.41</v>
      </c>
      <c r="H35" s="37">
        <v>0.41</v>
      </c>
      <c r="I35" s="37">
        <v>0</v>
      </c>
      <c r="J35" s="38">
        <v>1.27</v>
      </c>
      <c r="K35" s="22"/>
      <c r="L35" s="22"/>
      <c r="M35" s="22"/>
      <c r="N35" s="22"/>
      <c r="O35" s="22"/>
      <c r="P35" s="22"/>
    </row>
    <row r="36" spans="1:16" ht="39" customHeight="1" x14ac:dyDescent="0.15">
      <c r="A36" s="22"/>
      <c r="B36" s="35"/>
      <c r="C36" s="1145" t="s">
        <v>530</v>
      </c>
      <c r="D36" s="1146"/>
      <c r="E36" s="1147"/>
      <c r="F36" s="36" t="s">
        <v>485</v>
      </c>
      <c r="G36" s="37" t="s">
        <v>485</v>
      </c>
      <c r="H36" s="37" t="s">
        <v>485</v>
      </c>
      <c r="I36" s="37" t="s">
        <v>485</v>
      </c>
      <c r="J36" s="38">
        <v>0.95</v>
      </c>
      <c r="K36" s="22"/>
      <c r="L36" s="22"/>
      <c r="M36" s="22"/>
      <c r="N36" s="22"/>
      <c r="O36" s="22"/>
      <c r="P36" s="22"/>
    </row>
    <row r="37" spans="1:16" ht="39" customHeight="1" x14ac:dyDescent="0.15">
      <c r="A37" s="22"/>
      <c r="B37" s="35"/>
      <c r="C37" s="1145" t="s">
        <v>531</v>
      </c>
      <c r="D37" s="1146"/>
      <c r="E37" s="1147"/>
      <c r="F37" s="36">
        <v>0.91</v>
      </c>
      <c r="G37" s="37">
        <v>1.54</v>
      </c>
      <c r="H37" s="37">
        <v>0.78</v>
      </c>
      <c r="I37" s="37">
        <v>0.55000000000000004</v>
      </c>
      <c r="J37" s="38">
        <v>0.37</v>
      </c>
      <c r="K37" s="22"/>
      <c r="L37" s="22"/>
      <c r="M37" s="22"/>
      <c r="N37" s="22"/>
      <c r="O37" s="22"/>
      <c r="P37" s="22"/>
    </row>
    <row r="38" spans="1:16" ht="39" customHeight="1" x14ac:dyDescent="0.15">
      <c r="A38" s="22"/>
      <c r="B38" s="35"/>
      <c r="C38" s="1145" t="s">
        <v>532</v>
      </c>
      <c r="D38" s="1146"/>
      <c r="E38" s="1147"/>
      <c r="F38" s="36" t="s">
        <v>485</v>
      </c>
      <c r="G38" s="37" t="s">
        <v>485</v>
      </c>
      <c r="H38" s="37" t="s">
        <v>485</v>
      </c>
      <c r="I38" s="37" t="s">
        <v>485</v>
      </c>
      <c r="J38" s="38">
        <v>0.13</v>
      </c>
      <c r="K38" s="22"/>
      <c r="L38" s="22"/>
      <c r="M38" s="22"/>
      <c r="N38" s="22"/>
      <c r="O38" s="22"/>
      <c r="P38" s="22"/>
    </row>
    <row r="39" spans="1:16" ht="39" customHeight="1" x14ac:dyDescent="0.15">
      <c r="A39" s="22"/>
      <c r="B39" s="35"/>
      <c r="C39" s="1145" t="s">
        <v>533</v>
      </c>
      <c r="D39" s="1146"/>
      <c r="E39" s="1147"/>
      <c r="F39" s="36">
        <v>0</v>
      </c>
      <c r="G39" s="37">
        <v>0</v>
      </c>
      <c r="H39" s="37">
        <v>0.01</v>
      </c>
      <c r="I39" s="37">
        <v>0.01</v>
      </c>
      <c r="J39" s="38">
        <v>0.04</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534</v>
      </c>
      <c r="D42" s="1146"/>
      <c r="E42" s="1147"/>
      <c r="F42" s="36" t="s">
        <v>485</v>
      </c>
      <c r="G42" s="37" t="s">
        <v>485</v>
      </c>
      <c r="H42" s="37" t="s">
        <v>485</v>
      </c>
      <c r="I42" s="37" t="s">
        <v>535</v>
      </c>
      <c r="J42" s="38" t="s">
        <v>485</v>
      </c>
      <c r="K42" s="22"/>
      <c r="L42" s="22"/>
      <c r="M42" s="22"/>
      <c r="N42" s="22"/>
      <c r="O42" s="22"/>
      <c r="P42" s="22"/>
    </row>
    <row r="43" spans="1:16" ht="39" customHeight="1" thickBot="1" x14ac:dyDescent="0.2">
      <c r="A43" s="22"/>
      <c r="B43" s="40"/>
      <c r="C43" s="1148" t="s">
        <v>536</v>
      </c>
      <c r="D43" s="1149"/>
      <c r="E43" s="1150"/>
      <c r="F43" s="41">
        <v>0</v>
      </c>
      <c r="G43" s="42">
        <v>0</v>
      </c>
      <c r="H43" s="42">
        <v>0</v>
      </c>
      <c r="I43" s="42">
        <v>0</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h8Uw56sVlJRXuBmVhtMsMjG6fETtRECZEtZyOayzVn8zUZcn/tFROJhsMk/T4IiwSk2v3vdhzARxjIlE7lCaQ==" saltValue="JxbfzAV3oQiTvSuxtNkq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ageMargins left="0.59055118110236227" right="0" top="0.59055118110236227" bottom="0.59055118110236227" header="0.39370078740157483" footer="0.39370078740157483"/>
  <pageSetup paperSize="9" scale="56" orientation="landscape" horizontalDpi="12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160</v>
      </c>
      <c r="L45" s="60">
        <v>129</v>
      </c>
      <c r="M45" s="60">
        <v>125</v>
      </c>
      <c r="N45" s="60">
        <v>163</v>
      </c>
      <c r="O45" s="61">
        <v>162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106</v>
      </c>
      <c r="L48" s="64">
        <v>93</v>
      </c>
      <c r="M48" s="64">
        <v>90</v>
      </c>
      <c r="N48" s="64">
        <v>82</v>
      </c>
      <c r="O48" s="65">
        <v>83</v>
      </c>
      <c r="P48" s="48"/>
      <c r="Q48" s="48"/>
      <c r="R48" s="48"/>
      <c r="S48" s="48"/>
      <c r="T48" s="48"/>
      <c r="U48" s="48"/>
    </row>
    <row r="49" spans="1:21" ht="30.75" customHeight="1" x14ac:dyDescent="0.15">
      <c r="A49" s="48"/>
      <c r="B49" s="1155"/>
      <c r="C49" s="1156"/>
      <c r="D49" s="62"/>
      <c r="E49" s="1161" t="s">
        <v>14</v>
      </c>
      <c r="F49" s="1161"/>
      <c r="G49" s="1161"/>
      <c r="H49" s="1161"/>
      <c r="I49" s="1161"/>
      <c r="J49" s="1162"/>
      <c r="K49" s="63">
        <v>25</v>
      </c>
      <c r="L49" s="64">
        <v>19</v>
      </c>
      <c r="M49" s="64">
        <v>17</v>
      </c>
      <c r="N49" s="64">
        <v>16</v>
      </c>
      <c r="O49" s="65">
        <v>16</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x14ac:dyDescent="0.15">
      <c r="A51" s="48"/>
      <c r="B51" s="1157"/>
      <c r="C51" s="1158"/>
      <c r="D51" s="66"/>
      <c r="E51" s="1161" t="s">
        <v>16</v>
      </c>
      <c r="F51" s="1161"/>
      <c r="G51" s="1161"/>
      <c r="H51" s="1161"/>
      <c r="I51" s="1161"/>
      <c r="J51" s="1162"/>
      <c r="K51" s="63">
        <v>1</v>
      </c>
      <c r="L51" s="64">
        <v>0</v>
      </c>
      <c r="M51" s="64">
        <v>0</v>
      </c>
      <c r="N51" s="64">
        <v>1</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220</v>
      </c>
      <c r="L52" s="64">
        <v>190</v>
      </c>
      <c r="M52" s="64">
        <v>179</v>
      </c>
      <c r="N52" s="64">
        <v>167</v>
      </c>
      <c r="O52" s="65">
        <v>168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72</v>
      </c>
      <c r="L53" s="69">
        <v>51</v>
      </c>
      <c r="M53" s="69">
        <v>53</v>
      </c>
      <c r="N53" s="69">
        <v>95</v>
      </c>
      <c r="O53" s="70">
        <v>93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3ABNUzWkwRzBq5DZux69az+U02ERXivmqg1seGvrulWe6GqIWFlxo4RsRc5TwAwWhO1zkBcV/oWdXMUVXz44A==" saltValue="+XRc4aeZCGDd4gPclyC/4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ageMargins left="0.59055118110236227" right="0" top="0.59055118110236227" bottom="0.59055118110236227" header="0.39370078740157483" footer="0.39370078740157483"/>
  <pageSetup paperSize="9" scale="49" orientation="landscape" horizontalDpi="12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3"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84" t="s">
        <v>30</v>
      </c>
      <c r="C41" s="1185"/>
      <c r="D41" s="105"/>
      <c r="E41" s="1190" t="s">
        <v>31</v>
      </c>
      <c r="F41" s="1190"/>
      <c r="G41" s="1190"/>
      <c r="H41" s="1191"/>
      <c r="I41" s="343">
        <v>1628</v>
      </c>
      <c r="J41" s="344">
        <v>1591</v>
      </c>
      <c r="K41" s="344">
        <v>1626</v>
      </c>
      <c r="L41" s="344">
        <v>1617</v>
      </c>
      <c r="M41" s="345">
        <v>1512</v>
      </c>
    </row>
    <row r="42" spans="2:13" ht="27.75" customHeight="1" x14ac:dyDescent="0.15">
      <c r="B42" s="1186"/>
      <c r="C42" s="1187"/>
      <c r="D42" s="106"/>
      <c r="E42" s="1192" t="s">
        <v>32</v>
      </c>
      <c r="F42" s="1192"/>
      <c r="G42" s="1192"/>
      <c r="H42" s="1193"/>
      <c r="I42" s="346" t="s">
        <v>485</v>
      </c>
      <c r="J42" s="347" t="s">
        <v>485</v>
      </c>
      <c r="K42" s="347" t="s">
        <v>485</v>
      </c>
      <c r="L42" s="347" t="s">
        <v>485</v>
      </c>
      <c r="M42" s="348" t="s">
        <v>485</v>
      </c>
    </row>
    <row r="43" spans="2:13" ht="27.75" customHeight="1" x14ac:dyDescent="0.15">
      <c r="B43" s="1186"/>
      <c r="C43" s="1187"/>
      <c r="D43" s="106"/>
      <c r="E43" s="1192" t="s">
        <v>33</v>
      </c>
      <c r="F43" s="1192"/>
      <c r="G43" s="1192"/>
      <c r="H43" s="1193"/>
      <c r="I43" s="346">
        <v>406</v>
      </c>
      <c r="J43" s="347">
        <v>422</v>
      </c>
      <c r="K43" s="347">
        <v>723</v>
      </c>
      <c r="L43" s="347">
        <v>407</v>
      </c>
      <c r="M43" s="348">
        <v>803</v>
      </c>
    </row>
    <row r="44" spans="2:13" ht="27.75" customHeight="1" x14ac:dyDescent="0.15">
      <c r="B44" s="1186"/>
      <c r="C44" s="1187"/>
      <c r="D44" s="106"/>
      <c r="E44" s="1192" t="s">
        <v>34</v>
      </c>
      <c r="F44" s="1192"/>
      <c r="G44" s="1192"/>
      <c r="H44" s="1193"/>
      <c r="I44" s="346">
        <v>99</v>
      </c>
      <c r="J44" s="347">
        <v>89</v>
      </c>
      <c r="K44" s="347">
        <v>162</v>
      </c>
      <c r="L44" s="347">
        <v>283</v>
      </c>
      <c r="M44" s="348">
        <v>286</v>
      </c>
    </row>
    <row r="45" spans="2:13" ht="27.75" customHeight="1" x14ac:dyDescent="0.15">
      <c r="B45" s="1186"/>
      <c r="C45" s="1187"/>
      <c r="D45" s="106"/>
      <c r="E45" s="1192" t="s">
        <v>35</v>
      </c>
      <c r="F45" s="1192"/>
      <c r="G45" s="1192"/>
      <c r="H45" s="1193"/>
      <c r="I45" s="346">
        <v>325</v>
      </c>
      <c r="J45" s="347">
        <v>323</v>
      </c>
      <c r="K45" s="347">
        <v>308</v>
      </c>
      <c r="L45" s="347">
        <v>315</v>
      </c>
      <c r="M45" s="348">
        <v>323</v>
      </c>
    </row>
    <row r="46" spans="2:13" ht="27.75" customHeight="1" x14ac:dyDescent="0.15">
      <c r="B46" s="1186"/>
      <c r="C46" s="1187"/>
      <c r="D46" s="107"/>
      <c r="E46" s="1192" t="s">
        <v>36</v>
      </c>
      <c r="F46" s="1192"/>
      <c r="G46" s="1192"/>
      <c r="H46" s="1193"/>
      <c r="I46" s="346" t="s">
        <v>485</v>
      </c>
      <c r="J46" s="347" t="s">
        <v>485</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1951</v>
      </c>
      <c r="J50" s="347">
        <v>2088</v>
      </c>
      <c r="K50" s="347">
        <v>2386</v>
      </c>
      <c r="L50" s="347">
        <v>2430</v>
      </c>
      <c r="M50" s="348">
        <v>2511</v>
      </c>
    </row>
    <row r="51" spans="2:13" ht="27.75" customHeight="1" x14ac:dyDescent="0.15">
      <c r="B51" s="1186"/>
      <c r="C51" s="1187"/>
      <c r="D51" s="106"/>
      <c r="E51" s="1192" t="s">
        <v>42</v>
      </c>
      <c r="F51" s="1192"/>
      <c r="G51" s="1192"/>
      <c r="H51" s="1193"/>
      <c r="I51" s="346" t="s">
        <v>485</v>
      </c>
      <c r="J51" s="347" t="s">
        <v>485</v>
      </c>
      <c r="K51" s="347" t="s">
        <v>485</v>
      </c>
      <c r="L51" s="347" t="s">
        <v>485</v>
      </c>
      <c r="M51" s="348" t="s">
        <v>485</v>
      </c>
    </row>
    <row r="52" spans="2:13" ht="27.75" customHeight="1" x14ac:dyDescent="0.15">
      <c r="B52" s="1188"/>
      <c r="C52" s="1189"/>
      <c r="D52" s="106"/>
      <c r="E52" s="1192" t="s">
        <v>43</v>
      </c>
      <c r="F52" s="1192"/>
      <c r="G52" s="1192"/>
      <c r="H52" s="1193"/>
      <c r="I52" s="346">
        <v>1991</v>
      </c>
      <c r="J52" s="347">
        <v>1854</v>
      </c>
      <c r="K52" s="347">
        <v>1863</v>
      </c>
      <c r="L52" s="347">
        <v>1637</v>
      </c>
      <c r="M52" s="348">
        <v>1804</v>
      </c>
    </row>
    <row r="53" spans="2:13" ht="27.75" customHeight="1" thickBot="1" x14ac:dyDescent="0.2">
      <c r="B53" s="1199" t="s">
        <v>19</v>
      </c>
      <c r="C53" s="1200"/>
      <c r="D53" s="110"/>
      <c r="E53" s="1201" t="s">
        <v>44</v>
      </c>
      <c r="F53" s="1201"/>
      <c r="G53" s="1201"/>
      <c r="H53" s="1202"/>
      <c r="I53" s="349">
        <v>-1484</v>
      </c>
      <c r="J53" s="350">
        <v>-1516</v>
      </c>
      <c r="K53" s="350">
        <v>-1432</v>
      </c>
      <c r="L53" s="350">
        <v>-1446</v>
      </c>
      <c r="M53" s="351">
        <v>-1392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EaD5VHHrxyVoCw+xW/UerHypUc/OLyRhUZtpub53jiWUen57BIVZ8SLzrvRPeb+cjMP9Y8YWxaiyP69TKtwRQ==" saltValue="ePYu+MY/U/QqjM4+drMi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ageMargins left="0.59055118110236227" right="0" top="0.59055118110236227" bottom="0.59055118110236227" header="0.39370078740157483" footer="0.39370078740157483"/>
  <pageSetup paperSize="9" scale="56" orientation="landscape" horizontalDpi="12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2" zoomScale="70" zoomScaleNormal="70" zoomScaleSheetLayoutView="100" workbookViewId="0">
      <selection activeCell="F61" sqref="F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352">
        <v>925</v>
      </c>
      <c r="G55" s="352">
        <v>976</v>
      </c>
      <c r="H55" s="353">
        <v>1040</v>
      </c>
    </row>
    <row r="56" spans="2:8" ht="52.5" customHeight="1" x14ac:dyDescent="0.15">
      <c r="B56" s="122"/>
      <c r="C56" s="1213" t="s">
        <v>47</v>
      </c>
      <c r="D56" s="1213"/>
      <c r="E56" s="1214"/>
      <c r="F56" s="354">
        <v>455</v>
      </c>
      <c r="G56" s="354">
        <v>461</v>
      </c>
      <c r="H56" s="355">
        <v>456</v>
      </c>
    </row>
    <row r="57" spans="2:8" ht="53.25" customHeight="1" x14ac:dyDescent="0.15">
      <c r="B57" s="122"/>
      <c r="C57" s="1215" t="s">
        <v>48</v>
      </c>
      <c r="D57" s="1215"/>
      <c r="E57" s="1216"/>
      <c r="F57" s="356">
        <v>1004</v>
      </c>
      <c r="G57" s="356">
        <v>993</v>
      </c>
      <c r="H57" s="357">
        <v>1014</v>
      </c>
    </row>
    <row r="58" spans="2:8" ht="45.75" customHeight="1" x14ac:dyDescent="0.15">
      <c r="B58" s="123"/>
      <c r="C58" s="1203" t="s">
        <v>552</v>
      </c>
      <c r="D58" s="1204"/>
      <c r="E58" s="1205"/>
      <c r="F58" s="358">
        <v>71</v>
      </c>
      <c r="G58" s="358">
        <v>80</v>
      </c>
      <c r="H58" s="359">
        <v>127</v>
      </c>
    </row>
    <row r="59" spans="2:8" ht="45.75" customHeight="1" x14ac:dyDescent="0.15">
      <c r="B59" s="123"/>
      <c r="C59" s="1203" t="s">
        <v>553</v>
      </c>
      <c r="D59" s="1204"/>
      <c r="E59" s="1205"/>
      <c r="F59" s="358">
        <v>177</v>
      </c>
      <c r="G59" s="358">
        <v>96</v>
      </c>
      <c r="H59" s="359">
        <v>125</v>
      </c>
    </row>
    <row r="60" spans="2:8" ht="45.75" customHeight="1" x14ac:dyDescent="0.15">
      <c r="B60" s="123"/>
      <c r="C60" s="1203" t="s">
        <v>556</v>
      </c>
      <c r="D60" s="1204"/>
      <c r="E60" s="1205"/>
      <c r="F60" s="358">
        <v>392</v>
      </c>
      <c r="G60" s="358">
        <v>407</v>
      </c>
      <c r="H60" s="359">
        <v>422</v>
      </c>
    </row>
    <row r="61" spans="2:8" ht="45.75" customHeight="1" x14ac:dyDescent="0.15">
      <c r="B61" s="123"/>
      <c r="C61" s="1203" t="s">
        <v>551</v>
      </c>
      <c r="D61" s="1204"/>
      <c r="E61" s="1205"/>
      <c r="F61" s="358">
        <v>51</v>
      </c>
      <c r="G61" s="358">
        <v>56</v>
      </c>
      <c r="H61" s="359">
        <v>62</v>
      </c>
    </row>
    <row r="62" spans="2:8" ht="45.75" customHeight="1" thickBot="1" x14ac:dyDescent="0.2">
      <c r="B62" s="124"/>
      <c r="C62" s="1206" t="s">
        <v>554</v>
      </c>
      <c r="D62" s="1207"/>
      <c r="E62" s="1208"/>
      <c r="F62" s="360">
        <v>100</v>
      </c>
      <c r="G62" s="360">
        <v>119</v>
      </c>
      <c r="H62" s="361">
        <v>92</v>
      </c>
    </row>
    <row r="63" spans="2:8" ht="52.5" customHeight="1" thickBot="1" x14ac:dyDescent="0.2">
      <c r="B63" s="125"/>
      <c r="C63" s="1209" t="s">
        <v>49</v>
      </c>
      <c r="D63" s="1209"/>
      <c r="E63" s="1210"/>
      <c r="F63" s="362">
        <v>2385</v>
      </c>
      <c r="G63" s="362">
        <v>2429</v>
      </c>
      <c r="H63" s="363">
        <v>2510</v>
      </c>
    </row>
    <row r="64" spans="2:8" x14ac:dyDescent="0.15"/>
  </sheetData>
  <sheetProtection algorithmName="SHA-512" hashValue="he5OWSzt6v/uKJVhuWqwBG2KJOI31eahXS5g4iAZQkJUGTYx8hIxyZdgElKgnKJgbdKvBK9mYEwCPNJLmz8rLw==" saltValue="mcCclniZHf46nLcb3Nc7Zw==" spinCount="100000" sheet="1" objects="1" scenarios="1"/>
  <mergeCells count="9">
    <mergeCell ref="C61:E61"/>
    <mergeCell ref="C62:E62"/>
    <mergeCell ref="C63:E63"/>
    <mergeCell ref="C55:E55"/>
    <mergeCell ref="C56:E56"/>
    <mergeCell ref="C57:E57"/>
    <mergeCell ref="C58:E58"/>
    <mergeCell ref="C59:E59"/>
    <mergeCell ref="C60:E60"/>
  </mergeCells>
  <phoneticPr fontId="2"/>
  <pageMargins left="0.59055118110236227" right="0" top="0.59055118110236227" bottom="0.59055118110236227" header="0.39370078740157483" footer="0.39370078740157483"/>
  <pageSetup paperSize="9" scale="40" orientation="landscape" horizontalDpi="12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441159</v>
      </c>
      <c r="E3" s="144"/>
      <c r="F3" s="145">
        <v>301035</v>
      </c>
      <c r="G3" s="146"/>
      <c r="H3" s="147"/>
    </row>
    <row r="4" spans="1:8" x14ac:dyDescent="0.15">
      <c r="A4" s="148"/>
      <c r="B4" s="149"/>
      <c r="C4" s="150"/>
      <c r="D4" s="151">
        <v>225668</v>
      </c>
      <c r="E4" s="152"/>
      <c r="F4" s="153">
        <v>154376</v>
      </c>
      <c r="G4" s="154"/>
      <c r="H4" s="155"/>
    </row>
    <row r="5" spans="1:8" x14ac:dyDescent="0.15">
      <c r="A5" s="136" t="s">
        <v>517</v>
      </c>
      <c r="B5" s="141"/>
      <c r="C5" s="142"/>
      <c r="D5" s="143">
        <v>123653</v>
      </c>
      <c r="E5" s="144"/>
      <c r="F5" s="145">
        <v>277467</v>
      </c>
      <c r="G5" s="146"/>
      <c r="H5" s="147"/>
    </row>
    <row r="6" spans="1:8" x14ac:dyDescent="0.15">
      <c r="A6" s="148"/>
      <c r="B6" s="149"/>
      <c r="C6" s="150"/>
      <c r="D6" s="151">
        <v>71331</v>
      </c>
      <c r="E6" s="152"/>
      <c r="F6" s="153">
        <v>128378</v>
      </c>
      <c r="G6" s="154"/>
      <c r="H6" s="155"/>
    </row>
    <row r="7" spans="1:8" x14ac:dyDescent="0.15">
      <c r="A7" s="136" t="s">
        <v>518</v>
      </c>
      <c r="B7" s="141"/>
      <c r="C7" s="142"/>
      <c r="D7" s="143">
        <v>139075</v>
      </c>
      <c r="E7" s="144"/>
      <c r="F7" s="145">
        <v>282256</v>
      </c>
      <c r="G7" s="146"/>
      <c r="H7" s="147"/>
    </row>
    <row r="8" spans="1:8" x14ac:dyDescent="0.15">
      <c r="A8" s="148"/>
      <c r="B8" s="149"/>
      <c r="C8" s="150"/>
      <c r="D8" s="151">
        <v>79941</v>
      </c>
      <c r="E8" s="152"/>
      <c r="F8" s="153">
        <v>145453</v>
      </c>
      <c r="G8" s="154"/>
      <c r="H8" s="155"/>
    </row>
    <row r="9" spans="1:8" x14ac:dyDescent="0.15">
      <c r="A9" s="136" t="s">
        <v>519</v>
      </c>
      <c r="B9" s="141"/>
      <c r="C9" s="142"/>
      <c r="D9" s="143">
        <v>187396</v>
      </c>
      <c r="E9" s="144"/>
      <c r="F9" s="145">
        <v>295341</v>
      </c>
      <c r="G9" s="146"/>
      <c r="H9" s="147"/>
    </row>
    <row r="10" spans="1:8" x14ac:dyDescent="0.15">
      <c r="A10" s="148"/>
      <c r="B10" s="149"/>
      <c r="C10" s="150"/>
      <c r="D10" s="151">
        <v>129098</v>
      </c>
      <c r="E10" s="152"/>
      <c r="F10" s="153">
        <v>137402</v>
      </c>
      <c r="G10" s="154"/>
      <c r="H10" s="155"/>
    </row>
    <row r="11" spans="1:8" x14ac:dyDescent="0.15">
      <c r="A11" s="136" t="s">
        <v>520</v>
      </c>
      <c r="B11" s="141"/>
      <c r="C11" s="142"/>
      <c r="D11" s="143">
        <v>232010</v>
      </c>
      <c r="E11" s="144"/>
      <c r="F11" s="145">
        <v>292845</v>
      </c>
      <c r="G11" s="146"/>
      <c r="H11" s="147"/>
    </row>
    <row r="12" spans="1:8" x14ac:dyDescent="0.15">
      <c r="A12" s="148"/>
      <c r="B12" s="149"/>
      <c r="C12" s="156"/>
      <c r="D12" s="151">
        <v>168268</v>
      </c>
      <c r="E12" s="152"/>
      <c r="F12" s="153">
        <v>143187</v>
      </c>
      <c r="G12" s="154"/>
      <c r="H12" s="155"/>
    </row>
    <row r="13" spans="1:8" x14ac:dyDescent="0.15">
      <c r="A13" s="136"/>
      <c r="B13" s="141"/>
      <c r="C13" s="157"/>
      <c r="D13" s="158">
        <v>224659</v>
      </c>
      <c r="E13" s="159"/>
      <c r="F13" s="160">
        <v>289789</v>
      </c>
      <c r="G13" s="161"/>
      <c r="H13" s="147"/>
    </row>
    <row r="14" spans="1:8" x14ac:dyDescent="0.15">
      <c r="A14" s="148"/>
      <c r="B14" s="149"/>
      <c r="C14" s="150"/>
      <c r="D14" s="151">
        <v>134861</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3.41</v>
      </c>
      <c r="C19" s="162">
        <f>ROUND(VALUE(SUBSTITUTE(実質収支比率等に係る経年分析!G$48,"▲","-")),2)</f>
        <v>6.76</v>
      </c>
      <c r="D19" s="162">
        <f>ROUND(VALUE(SUBSTITUTE(実質収支比率等に係る経年分析!H$48,"▲","-")),2)</f>
        <v>5.44</v>
      </c>
      <c r="E19" s="162">
        <f>ROUND(VALUE(SUBSTITUTE(実質収支比率等に係る経年分析!I$48,"▲","-")),2)</f>
        <v>4.01</v>
      </c>
      <c r="F19" s="162">
        <f>ROUND(VALUE(SUBSTITUTE(実質収支比率等に係る経年分析!J$48,"▲","-")),2)</f>
        <v>4.04</v>
      </c>
    </row>
    <row r="20" spans="1:11" x14ac:dyDescent="0.15">
      <c r="A20" s="162" t="s">
        <v>53</v>
      </c>
      <c r="B20" s="162">
        <f>ROUND(VALUE(SUBSTITUTE(実質収支比率等に係る経年分析!F$47,"▲","-")),2)</f>
        <v>47.3</v>
      </c>
      <c r="C20" s="162">
        <f>ROUND(VALUE(SUBSTITUTE(実質収支比率等に係る経年分析!G$47,"▲","-")),2)</f>
        <v>49.49</v>
      </c>
      <c r="D20" s="162">
        <f>ROUND(VALUE(SUBSTITUTE(実質収支比率等に係る経年分析!H$47,"▲","-")),2)</f>
        <v>58.3</v>
      </c>
      <c r="E20" s="162">
        <f>ROUND(VALUE(SUBSTITUTE(実質収支比率等に係る経年分析!I$47,"▲","-")),2)</f>
        <v>61.6</v>
      </c>
      <c r="F20" s="162">
        <f>ROUND(VALUE(SUBSTITUTE(実質収支比率等に係る経年分析!J$47,"▲","-")),2)</f>
        <v>63.76</v>
      </c>
    </row>
    <row r="21" spans="1:11" x14ac:dyDescent="0.15">
      <c r="A21" s="162" t="s">
        <v>54</v>
      </c>
      <c r="B21" s="162">
        <f>IF(ISNUMBER(VALUE(SUBSTITUTE(実質収支比率等に係る経年分析!F$49,"▲","-"))),ROUND(VALUE(SUBSTITUTE(実質収支比率等に係る経年分析!F$49,"▲","-")),2),NA())</f>
        <v>1.01</v>
      </c>
      <c r="C21" s="162">
        <f>IF(ISNUMBER(VALUE(SUBSTITUTE(実質収支比率等に係る経年分析!G$49,"▲","-"))),ROUND(VALUE(SUBSTITUTE(実質収支比率等に係る経年分析!G$49,"▲","-")),2),NA())</f>
        <v>9.4</v>
      </c>
      <c r="D21" s="162">
        <f>IF(ISNUMBER(VALUE(SUBSTITUTE(実質収支比率等に係る経年分析!H$49,"▲","-"))),ROUND(VALUE(SUBSTITUTE(実質収支比率等に係る経年分析!H$49,"▲","-")),2),NA())</f>
        <v>4.63</v>
      </c>
      <c r="E21" s="162">
        <f>IF(ISNUMBER(VALUE(SUBSTITUTE(実質収支比率等に係る経年分析!I$49,"▲","-"))),ROUND(VALUE(SUBSTITUTE(実質収支比率等に係る経年分析!I$49,"▲","-")),2),NA())</f>
        <v>1.74</v>
      </c>
      <c r="F21" s="162">
        <f>IF(ISNUMBER(VALUE(SUBSTITUTE(実質収支比率等に係る経年分析!J$49,"▲","-"))),ROUND(VALUE(SUBSTITUTE(実質収支比率等に係る経年分析!J$49,"▲","-")),2),NA())</f>
        <v>4.07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f>IF(ROUND(VALUE(SUBSTITUTE(連結実質赤字比率に係る赤字・黒字の構成分析!I$42,"▲", "-")), 2) &lt; 0, ABS(ROUND(VALUE(SUBSTITUTE(連結実質赤字比率に係る赤字・黒字の構成分析!I$42,"▲", "-")), 2)), NA())</f>
        <v>1.55</v>
      </c>
      <c r="I28" s="163" t="e">
        <f>IF(ROUND(VALUE(SUBSTITUTE(連結実質赤字比率に係る赤字・黒字の構成分析!I$42,"▲", "-")), 2) &gt;= 0, ABS(ROUND(VALUE(SUBSTITUTE(連結実質赤字比率に係る赤字・黒字の構成分析!I$42,"▲", "-")), 2)), NA())</f>
        <v>#N/A</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簡易水道事業会計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0.13</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0.55000000000000004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0.37</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0.95</v>
      </c>
    </row>
    <row r="35" spans="1:16" x14ac:dyDescent="0.15">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2.02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1.41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0.41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6.75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5.43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4.03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220</v>
      </c>
      <c r="E42" s="164"/>
      <c r="F42" s="164"/>
      <c r="G42" s="164">
        <f>'実質公債費比率（分子）の構造'!L$52</f>
        <v>190</v>
      </c>
      <c r="H42" s="164"/>
      <c r="I42" s="164"/>
      <c r="J42" s="164">
        <f>'実質公債費比率（分子）の構造'!M$52</f>
        <v>179</v>
      </c>
      <c r="K42" s="164"/>
      <c r="L42" s="164"/>
      <c r="M42" s="164">
        <f>'実質公債費比率（分子）の構造'!N$52</f>
        <v>167</v>
      </c>
      <c r="N42" s="164"/>
      <c r="O42" s="164"/>
      <c r="P42" s="164">
        <f>'実質公債費比率（分子）の構造'!O$52</f>
        <v>168</v>
      </c>
    </row>
    <row r="43" spans="1:16" x14ac:dyDescent="0.15">
      <c r="A43" s="164" t="s">
        <v>16</v>
      </c>
      <c r="B43" s="164">
        <f>'実質公債費比率（分子）の構造'!K$51</f>
        <v>1</v>
      </c>
      <c r="C43" s="164"/>
      <c r="D43" s="164"/>
      <c r="E43" s="164">
        <f>'実質公債費比率（分子）の構造'!L$51</f>
        <v>0</v>
      </c>
      <c r="F43" s="164"/>
      <c r="G43" s="164"/>
      <c r="H43" s="164">
        <f>'実質公債費比率（分子）の構造'!M$51</f>
        <v>0</v>
      </c>
      <c r="I43" s="164"/>
      <c r="J43" s="164"/>
      <c r="K43" s="164">
        <f>'実質公債費比率（分子）の構造'!N$51</f>
        <v>1</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25</v>
      </c>
      <c r="C45" s="164"/>
      <c r="D45" s="164"/>
      <c r="E45" s="164">
        <f>'実質公債費比率（分子）の構造'!L$49</f>
        <v>19</v>
      </c>
      <c r="F45" s="164"/>
      <c r="G45" s="164"/>
      <c r="H45" s="164">
        <f>'実質公債費比率（分子）の構造'!M$49</f>
        <v>17</v>
      </c>
      <c r="I45" s="164"/>
      <c r="J45" s="164"/>
      <c r="K45" s="164">
        <f>'実質公債費比率（分子）の構造'!N$49</f>
        <v>16</v>
      </c>
      <c r="L45" s="164"/>
      <c r="M45" s="164"/>
      <c r="N45" s="164">
        <f>'実質公債費比率（分子）の構造'!O$49</f>
        <v>16</v>
      </c>
      <c r="O45" s="164"/>
      <c r="P45" s="164"/>
    </row>
    <row r="46" spans="1:16" x14ac:dyDescent="0.15">
      <c r="A46" s="164" t="s">
        <v>64</v>
      </c>
      <c r="B46" s="164">
        <f>'実質公債費比率（分子）の構造'!K$48</f>
        <v>106</v>
      </c>
      <c r="C46" s="164"/>
      <c r="D46" s="164"/>
      <c r="E46" s="164">
        <f>'実質公債費比率（分子）の構造'!L$48</f>
        <v>93</v>
      </c>
      <c r="F46" s="164"/>
      <c r="G46" s="164"/>
      <c r="H46" s="164">
        <f>'実質公債費比率（分子）の構造'!M$48</f>
        <v>90</v>
      </c>
      <c r="I46" s="164"/>
      <c r="J46" s="164"/>
      <c r="K46" s="164">
        <f>'実質公債費比率（分子）の構造'!N$48</f>
        <v>82</v>
      </c>
      <c r="L46" s="164"/>
      <c r="M46" s="164"/>
      <c r="N46" s="164">
        <f>'実質公債費比率（分子）の構造'!O$48</f>
        <v>83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160</v>
      </c>
      <c r="C49" s="164"/>
      <c r="D49" s="164"/>
      <c r="E49" s="164">
        <f>'実質公債費比率（分子）の構造'!L$45</f>
        <v>129</v>
      </c>
      <c r="F49" s="164"/>
      <c r="G49" s="164"/>
      <c r="H49" s="164">
        <f>'実質公債費比率（分子）の構造'!M$45</f>
        <v>125</v>
      </c>
      <c r="I49" s="164"/>
      <c r="J49" s="164"/>
      <c r="K49" s="164">
        <f>'実質公債費比率（分子）の構造'!N$45</f>
        <v>163</v>
      </c>
      <c r="L49" s="164"/>
      <c r="M49" s="164"/>
      <c r="N49" s="164">
        <f>'実質公債費比率（分子）の構造'!O$45</f>
        <v>162</v>
      </c>
      <c r="O49" s="164"/>
      <c r="P49" s="164"/>
    </row>
    <row r="50" spans="1:16" x14ac:dyDescent="0.15">
      <c r="A50" s="164" t="s">
        <v>67</v>
      </c>
      <c r="B50" s="164" t="e">
        <f>NA()</f>
        <v>#N/A</v>
      </c>
      <c r="C50" s="164">
        <f>IF(ISNUMBER('実質公債費比率（分子）の構造'!K$53),'実質公債費比率（分子）の構造'!K$53,NA())</f>
        <v>72</v>
      </c>
      <c r="D50" s="164" t="e">
        <f>NA()</f>
        <v>#N/A</v>
      </c>
      <c r="E50" s="164" t="e">
        <f>NA()</f>
        <v>#N/A</v>
      </c>
      <c r="F50" s="164">
        <f>IF(ISNUMBER('実質公債費比率（分子）の構造'!L$53),'実質公債費比率（分子）の構造'!L$53,NA())</f>
        <v>51</v>
      </c>
      <c r="G50" s="164" t="e">
        <f>NA()</f>
        <v>#N/A</v>
      </c>
      <c r="H50" s="164" t="e">
        <f>NA()</f>
        <v>#N/A</v>
      </c>
      <c r="I50" s="164">
        <f>IF(ISNUMBER('実質公債費比率（分子）の構造'!M$53),'実質公債費比率（分子）の構造'!M$53,NA())</f>
        <v>53</v>
      </c>
      <c r="J50" s="164" t="e">
        <f>NA()</f>
        <v>#N/A</v>
      </c>
      <c r="K50" s="164" t="e">
        <f>NA()</f>
        <v>#N/A</v>
      </c>
      <c r="L50" s="164">
        <f>IF(ISNUMBER('実質公債費比率（分子）の構造'!N$53),'実質公債費比率（分子）の構造'!N$53,NA())</f>
        <v>95</v>
      </c>
      <c r="M50" s="164" t="e">
        <f>NA()</f>
        <v>#N/A</v>
      </c>
      <c r="N50" s="164" t="e">
        <f>NA()</f>
        <v>#N/A</v>
      </c>
      <c r="O50" s="164">
        <f>IF(ISNUMBER('実質公債費比率（分子）の構造'!O$53),'実質公債費比率（分子）の構造'!O$53,NA())</f>
        <v>93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1991</v>
      </c>
      <c r="E56" s="163"/>
      <c r="F56" s="163"/>
      <c r="G56" s="163">
        <f>'将来負担比率（分子）の構造'!J$52</f>
        <v>1854</v>
      </c>
      <c r="H56" s="163"/>
      <c r="I56" s="163"/>
      <c r="J56" s="163">
        <f>'将来負担比率（分子）の構造'!K$52</f>
        <v>1863</v>
      </c>
      <c r="K56" s="163"/>
      <c r="L56" s="163"/>
      <c r="M56" s="163">
        <f>'将来負担比率（分子）の構造'!L$52</f>
        <v>1637</v>
      </c>
      <c r="N56" s="163"/>
      <c r="O56" s="163"/>
      <c r="P56" s="163">
        <f>'将来負担比率（分子）の構造'!M$52</f>
        <v>1804</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1951</v>
      </c>
      <c r="E58" s="163"/>
      <c r="F58" s="163"/>
      <c r="G58" s="163">
        <f>'将来負担比率（分子）の構造'!J$50</f>
        <v>2088</v>
      </c>
      <c r="H58" s="163"/>
      <c r="I58" s="163"/>
      <c r="J58" s="163">
        <f>'将来負担比率（分子）の構造'!K$50</f>
        <v>2386</v>
      </c>
      <c r="K58" s="163"/>
      <c r="L58" s="163"/>
      <c r="M58" s="163">
        <f>'将来負担比率（分子）の構造'!L$50</f>
        <v>2430</v>
      </c>
      <c r="N58" s="163"/>
      <c r="O58" s="163"/>
      <c r="P58" s="163">
        <f>'将来負担比率（分子）の構造'!M$50</f>
        <v>2511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325</v>
      </c>
      <c r="C62" s="163"/>
      <c r="D62" s="163"/>
      <c r="E62" s="163">
        <f>'将来負担比率（分子）の構造'!J$45</f>
        <v>323</v>
      </c>
      <c r="F62" s="163"/>
      <c r="G62" s="163"/>
      <c r="H62" s="163">
        <f>'将来負担比率（分子）の構造'!K$45</f>
        <v>308</v>
      </c>
      <c r="I62" s="163"/>
      <c r="J62" s="163"/>
      <c r="K62" s="163">
        <f>'将来負担比率（分子）の構造'!L$45</f>
        <v>315</v>
      </c>
      <c r="L62" s="163"/>
      <c r="M62" s="163"/>
      <c r="N62" s="163">
        <f>'将来負担比率（分子）の構造'!M$45</f>
        <v>323</v>
      </c>
      <c r="O62" s="163"/>
      <c r="P62" s="163"/>
    </row>
    <row r="63" spans="1:16" x14ac:dyDescent="0.15">
      <c r="A63" s="163" t="s">
        <v>34</v>
      </c>
      <c r="B63" s="163">
        <f>'将来負担比率（分子）の構造'!I$44</f>
        <v>99</v>
      </c>
      <c r="C63" s="163"/>
      <c r="D63" s="163"/>
      <c r="E63" s="163">
        <f>'将来負担比率（分子）の構造'!J$44</f>
        <v>89</v>
      </c>
      <c r="F63" s="163"/>
      <c r="G63" s="163"/>
      <c r="H63" s="163">
        <f>'将来負担比率（分子）の構造'!K$44</f>
        <v>162</v>
      </c>
      <c r="I63" s="163"/>
      <c r="J63" s="163"/>
      <c r="K63" s="163">
        <f>'将来負担比率（分子）の構造'!L$44</f>
        <v>283</v>
      </c>
      <c r="L63" s="163"/>
      <c r="M63" s="163"/>
      <c r="N63" s="163">
        <f>'将来負担比率（分子）の構造'!M$44</f>
        <v>286</v>
      </c>
      <c r="O63" s="163"/>
      <c r="P63" s="163"/>
    </row>
    <row r="64" spans="1:16" x14ac:dyDescent="0.15">
      <c r="A64" s="163" t="s">
        <v>33</v>
      </c>
      <c r="B64" s="163">
        <f>'将来負担比率（分子）の構造'!I$43</f>
        <v>406</v>
      </c>
      <c r="C64" s="163"/>
      <c r="D64" s="163"/>
      <c r="E64" s="163">
        <f>'将来負担比率（分子）の構造'!J$43</f>
        <v>422</v>
      </c>
      <c r="F64" s="163"/>
      <c r="G64" s="163"/>
      <c r="H64" s="163">
        <f>'将来負担比率（分子）の構造'!K$43</f>
        <v>723</v>
      </c>
      <c r="I64" s="163"/>
      <c r="J64" s="163"/>
      <c r="K64" s="163">
        <f>'将来負担比率（分子）の構造'!L$43</f>
        <v>407</v>
      </c>
      <c r="L64" s="163"/>
      <c r="M64" s="163"/>
      <c r="N64" s="163">
        <f>'将来負担比率（分子）の構造'!M$43</f>
        <v>803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1628</v>
      </c>
      <c r="C66" s="163"/>
      <c r="D66" s="163"/>
      <c r="E66" s="163">
        <f>'将来負担比率（分子）の構造'!J$41</f>
        <v>1591</v>
      </c>
      <c r="F66" s="163"/>
      <c r="G66" s="163"/>
      <c r="H66" s="163">
        <f>'将来負担比率（分子）の構造'!K$41</f>
        <v>1626</v>
      </c>
      <c r="I66" s="163"/>
      <c r="J66" s="163"/>
      <c r="K66" s="163">
        <f>'将来負担比率（分子）の構造'!L$41</f>
        <v>1617</v>
      </c>
      <c r="L66" s="163"/>
      <c r="M66" s="163"/>
      <c r="N66" s="163">
        <f>'将来負担比率（分子）の構造'!M$41</f>
        <v>1512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925</v>
      </c>
      <c r="C72" s="167">
        <f>基金残高に係る経年分析!G55</f>
        <v>976</v>
      </c>
      <c r="D72" s="167">
        <f>基金残高に係る経年分析!H55</f>
        <v>1040</v>
      </c>
    </row>
    <row r="73" spans="1:16" x14ac:dyDescent="0.15">
      <c r="A73" s="166" t="s">
        <v>74</v>
      </c>
      <c r="B73" s="167">
        <f>基金残高に係る経年分析!F56</f>
        <v>455</v>
      </c>
      <c r="C73" s="167">
        <f>基金残高に係る経年分析!G56</f>
        <v>461</v>
      </c>
      <c r="D73" s="167">
        <f>基金残高に係る経年分析!H56</f>
        <v>456</v>
      </c>
    </row>
    <row r="74" spans="1:16" x14ac:dyDescent="0.15">
      <c r="A74" s="166" t="s">
        <v>75</v>
      </c>
      <c r="B74" s="167">
        <f>基金残高に係る経年分析!F57</f>
        <v>1004</v>
      </c>
      <c r="C74" s="167">
        <f>基金残高に係る経年分析!G57</f>
        <v>993</v>
      </c>
      <c r="D74" s="167">
        <f>基金残高に係る経年分析!H57</f>
        <v>1014</v>
      </c>
    </row>
  </sheetData>
  <sheetProtection algorithmName="SHA-512" hashValue="LxBQx+M/Z9ASR5ZrmQ256Xv8wFJ/5wD6rDK0YxJXARwPjmlpfqbS4VgIt5fgu0KcVtzarK4sWnZX/zsW0fU0YA==" saltValue="xCWXCJOg7xBv7Pny466e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4"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170452</v>
      </c>
      <c r="S5" s="613"/>
      <c r="T5" s="613"/>
      <c r="U5" s="613"/>
      <c r="V5" s="613"/>
      <c r="W5" s="613"/>
      <c r="X5" s="613"/>
      <c r="Y5" s="614"/>
      <c r="Z5" s="615">
        <v>5.6</v>
      </c>
      <c r="AA5" s="615"/>
      <c r="AB5" s="615"/>
      <c r="AC5" s="615"/>
      <c r="AD5" s="616">
        <v>170452</v>
      </c>
      <c r="AE5" s="616"/>
      <c r="AF5" s="616"/>
      <c r="AG5" s="616"/>
      <c r="AH5" s="616"/>
      <c r="AI5" s="616"/>
      <c r="AJ5" s="616"/>
      <c r="AK5" s="616"/>
      <c r="AL5" s="617">
        <v>10.4</v>
      </c>
      <c r="AM5" s="618"/>
      <c r="AN5" s="618"/>
      <c r="AO5" s="619"/>
      <c r="AP5" s="609" t="s">
        <v>215</v>
      </c>
      <c r="AQ5" s="610"/>
      <c r="AR5" s="610"/>
      <c r="AS5" s="610"/>
      <c r="AT5" s="610"/>
      <c r="AU5" s="610"/>
      <c r="AV5" s="610"/>
      <c r="AW5" s="610"/>
      <c r="AX5" s="610"/>
      <c r="AY5" s="610"/>
      <c r="AZ5" s="610"/>
      <c r="BA5" s="610"/>
      <c r="BB5" s="610"/>
      <c r="BC5" s="610"/>
      <c r="BD5" s="610"/>
      <c r="BE5" s="610"/>
      <c r="BF5" s="611"/>
      <c r="BG5" s="623">
        <v>170452</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18822</v>
      </c>
      <c r="S6" s="624"/>
      <c r="T6" s="624"/>
      <c r="U6" s="624"/>
      <c r="V6" s="624"/>
      <c r="W6" s="624"/>
      <c r="X6" s="624"/>
      <c r="Y6" s="625"/>
      <c r="Z6" s="626">
        <v>0.6</v>
      </c>
      <c r="AA6" s="626"/>
      <c r="AB6" s="626"/>
      <c r="AC6" s="626"/>
      <c r="AD6" s="627">
        <v>18822</v>
      </c>
      <c r="AE6" s="627"/>
      <c r="AF6" s="627"/>
      <c r="AG6" s="627"/>
      <c r="AH6" s="627"/>
      <c r="AI6" s="627"/>
      <c r="AJ6" s="627"/>
      <c r="AK6" s="627"/>
      <c r="AL6" s="628">
        <v>1.2</v>
      </c>
      <c r="AM6" s="629"/>
      <c r="AN6" s="629"/>
      <c r="AO6" s="630"/>
      <c r="AP6" s="620" t="s">
        <v>220</v>
      </c>
      <c r="AQ6" s="621"/>
      <c r="AR6" s="621"/>
      <c r="AS6" s="621"/>
      <c r="AT6" s="621"/>
      <c r="AU6" s="621"/>
      <c r="AV6" s="621"/>
      <c r="AW6" s="621"/>
      <c r="AX6" s="621"/>
      <c r="AY6" s="621"/>
      <c r="AZ6" s="621"/>
      <c r="BA6" s="621"/>
      <c r="BB6" s="621"/>
      <c r="BC6" s="621"/>
      <c r="BD6" s="621"/>
      <c r="BE6" s="621"/>
      <c r="BF6" s="622"/>
      <c r="BG6" s="623">
        <v>170452</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54338</v>
      </c>
      <c r="CS6" s="624"/>
      <c r="CT6" s="624"/>
      <c r="CU6" s="624"/>
      <c r="CV6" s="624"/>
      <c r="CW6" s="624"/>
      <c r="CX6" s="624"/>
      <c r="CY6" s="625"/>
      <c r="CZ6" s="617">
        <v>1.8</v>
      </c>
      <c r="DA6" s="618"/>
      <c r="DB6" s="618"/>
      <c r="DC6" s="634"/>
      <c r="DD6" s="632" t="s">
        <v>122</v>
      </c>
      <c r="DE6" s="624"/>
      <c r="DF6" s="624"/>
      <c r="DG6" s="624"/>
      <c r="DH6" s="624"/>
      <c r="DI6" s="624"/>
      <c r="DJ6" s="624"/>
      <c r="DK6" s="624"/>
      <c r="DL6" s="624"/>
      <c r="DM6" s="624"/>
      <c r="DN6" s="624"/>
      <c r="DO6" s="624"/>
      <c r="DP6" s="625"/>
      <c r="DQ6" s="632">
        <v>52560</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60</v>
      </c>
      <c r="S7" s="624"/>
      <c r="T7" s="624"/>
      <c r="U7" s="624"/>
      <c r="V7" s="624"/>
      <c r="W7" s="624"/>
      <c r="X7" s="624"/>
      <c r="Y7" s="625"/>
      <c r="Z7" s="626">
        <v>0</v>
      </c>
      <c r="AA7" s="626"/>
      <c r="AB7" s="626"/>
      <c r="AC7" s="626"/>
      <c r="AD7" s="627">
        <v>60</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54666</v>
      </c>
      <c r="BH7" s="624"/>
      <c r="BI7" s="624"/>
      <c r="BJ7" s="624"/>
      <c r="BK7" s="624"/>
      <c r="BL7" s="624"/>
      <c r="BM7" s="624"/>
      <c r="BN7" s="625"/>
      <c r="BO7" s="626">
        <v>32.1</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935111</v>
      </c>
      <c r="CS7" s="624"/>
      <c r="CT7" s="624"/>
      <c r="CU7" s="624"/>
      <c r="CV7" s="624"/>
      <c r="CW7" s="624"/>
      <c r="CX7" s="624"/>
      <c r="CY7" s="625"/>
      <c r="CZ7" s="626">
        <v>31.3</v>
      </c>
      <c r="DA7" s="626"/>
      <c r="DB7" s="626"/>
      <c r="DC7" s="626"/>
      <c r="DD7" s="632">
        <v>187109</v>
      </c>
      <c r="DE7" s="624"/>
      <c r="DF7" s="624"/>
      <c r="DG7" s="624"/>
      <c r="DH7" s="624"/>
      <c r="DI7" s="624"/>
      <c r="DJ7" s="624"/>
      <c r="DK7" s="624"/>
      <c r="DL7" s="624"/>
      <c r="DM7" s="624"/>
      <c r="DN7" s="624"/>
      <c r="DO7" s="624"/>
      <c r="DP7" s="625"/>
      <c r="DQ7" s="632">
        <v>605707</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540</v>
      </c>
      <c r="S8" s="624"/>
      <c r="T8" s="624"/>
      <c r="U8" s="624"/>
      <c r="V8" s="624"/>
      <c r="W8" s="624"/>
      <c r="X8" s="624"/>
      <c r="Y8" s="625"/>
      <c r="Z8" s="626">
        <v>0</v>
      </c>
      <c r="AA8" s="626"/>
      <c r="AB8" s="626"/>
      <c r="AC8" s="626"/>
      <c r="AD8" s="627">
        <v>540</v>
      </c>
      <c r="AE8" s="627"/>
      <c r="AF8" s="627"/>
      <c r="AG8" s="627"/>
      <c r="AH8" s="627"/>
      <c r="AI8" s="627"/>
      <c r="AJ8" s="627"/>
      <c r="AK8" s="627"/>
      <c r="AL8" s="628">
        <v>0</v>
      </c>
      <c r="AM8" s="629"/>
      <c r="AN8" s="629"/>
      <c r="AO8" s="630"/>
      <c r="AP8" s="620" t="s">
        <v>226</v>
      </c>
      <c r="AQ8" s="621"/>
      <c r="AR8" s="621"/>
      <c r="AS8" s="621"/>
      <c r="AT8" s="621"/>
      <c r="AU8" s="621"/>
      <c r="AV8" s="621"/>
      <c r="AW8" s="621"/>
      <c r="AX8" s="621"/>
      <c r="AY8" s="621"/>
      <c r="AZ8" s="621"/>
      <c r="BA8" s="621"/>
      <c r="BB8" s="621"/>
      <c r="BC8" s="621"/>
      <c r="BD8" s="621"/>
      <c r="BE8" s="621"/>
      <c r="BF8" s="622"/>
      <c r="BG8" s="623">
        <v>2173</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514410</v>
      </c>
      <c r="CS8" s="624"/>
      <c r="CT8" s="624"/>
      <c r="CU8" s="624"/>
      <c r="CV8" s="624"/>
      <c r="CW8" s="624"/>
      <c r="CX8" s="624"/>
      <c r="CY8" s="625"/>
      <c r="CZ8" s="626">
        <v>17.2</v>
      </c>
      <c r="DA8" s="626"/>
      <c r="DB8" s="626"/>
      <c r="DC8" s="626"/>
      <c r="DD8" s="632">
        <v>6628</v>
      </c>
      <c r="DE8" s="624"/>
      <c r="DF8" s="624"/>
      <c r="DG8" s="624"/>
      <c r="DH8" s="624"/>
      <c r="DI8" s="624"/>
      <c r="DJ8" s="624"/>
      <c r="DK8" s="624"/>
      <c r="DL8" s="624"/>
      <c r="DM8" s="624"/>
      <c r="DN8" s="624"/>
      <c r="DO8" s="624"/>
      <c r="DP8" s="625"/>
      <c r="DQ8" s="632">
        <v>374798</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661</v>
      </c>
      <c r="S9" s="624"/>
      <c r="T9" s="624"/>
      <c r="U9" s="624"/>
      <c r="V9" s="624"/>
      <c r="W9" s="624"/>
      <c r="X9" s="624"/>
      <c r="Y9" s="625"/>
      <c r="Z9" s="626">
        <v>0</v>
      </c>
      <c r="AA9" s="626"/>
      <c r="AB9" s="626"/>
      <c r="AC9" s="626"/>
      <c r="AD9" s="627">
        <v>661</v>
      </c>
      <c r="AE9" s="627"/>
      <c r="AF9" s="627"/>
      <c r="AG9" s="627"/>
      <c r="AH9" s="627"/>
      <c r="AI9" s="627"/>
      <c r="AJ9" s="627"/>
      <c r="AK9" s="627"/>
      <c r="AL9" s="628">
        <v>0</v>
      </c>
      <c r="AM9" s="629"/>
      <c r="AN9" s="629"/>
      <c r="AO9" s="630"/>
      <c r="AP9" s="620" t="s">
        <v>229</v>
      </c>
      <c r="AQ9" s="621"/>
      <c r="AR9" s="621"/>
      <c r="AS9" s="621"/>
      <c r="AT9" s="621"/>
      <c r="AU9" s="621"/>
      <c r="AV9" s="621"/>
      <c r="AW9" s="621"/>
      <c r="AX9" s="621"/>
      <c r="AY9" s="621"/>
      <c r="AZ9" s="621"/>
      <c r="BA9" s="621"/>
      <c r="BB9" s="621"/>
      <c r="BC9" s="621"/>
      <c r="BD9" s="621"/>
      <c r="BE9" s="621"/>
      <c r="BF9" s="622"/>
      <c r="BG9" s="623">
        <v>46998</v>
      </c>
      <c r="BH9" s="624"/>
      <c r="BI9" s="624"/>
      <c r="BJ9" s="624"/>
      <c r="BK9" s="624"/>
      <c r="BL9" s="624"/>
      <c r="BM9" s="624"/>
      <c r="BN9" s="625"/>
      <c r="BO9" s="626">
        <v>27.6</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485437</v>
      </c>
      <c r="CS9" s="624"/>
      <c r="CT9" s="624"/>
      <c r="CU9" s="624"/>
      <c r="CV9" s="624"/>
      <c r="CW9" s="624"/>
      <c r="CX9" s="624"/>
      <c r="CY9" s="625"/>
      <c r="CZ9" s="626">
        <v>16.3</v>
      </c>
      <c r="DA9" s="626"/>
      <c r="DB9" s="626"/>
      <c r="DC9" s="626"/>
      <c r="DD9" s="632">
        <v>26975</v>
      </c>
      <c r="DE9" s="624"/>
      <c r="DF9" s="624"/>
      <c r="DG9" s="624"/>
      <c r="DH9" s="624"/>
      <c r="DI9" s="624"/>
      <c r="DJ9" s="624"/>
      <c r="DK9" s="624"/>
      <c r="DL9" s="624"/>
      <c r="DM9" s="624"/>
      <c r="DN9" s="624"/>
      <c r="DO9" s="624"/>
      <c r="DP9" s="625"/>
      <c r="DQ9" s="632">
        <v>259976</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2916</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8</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46224</v>
      </c>
      <c r="S11" s="624"/>
      <c r="T11" s="624"/>
      <c r="U11" s="624"/>
      <c r="V11" s="624"/>
      <c r="W11" s="624"/>
      <c r="X11" s="624"/>
      <c r="Y11" s="625"/>
      <c r="Z11" s="628">
        <v>1.5</v>
      </c>
      <c r="AA11" s="629"/>
      <c r="AB11" s="629"/>
      <c r="AC11" s="635"/>
      <c r="AD11" s="632">
        <v>46224</v>
      </c>
      <c r="AE11" s="624"/>
      <c r="AF11" s="624"/>
      <c r="AG11" s="624"/>
      <c r="AH11" s="624"/>
      <c r="AI11" s="624"/>
      <c r="AJ11" s="624"/>
      <c r="AK11" s="625"/>
      <c r="AL11" s="628">
        <v>2.8</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2579</v>
      </c>
      <c r="BH11" s="624"/>
      <c r="BI11" s="624"/>
      <c r="BJ11" s="624"/>
      <c r="BK11" s="624"/>
      <c r="BL11" s="624"/>
      <c r="BM11" s="624"/>
      <c r="BN11" s="625"/>
      <c r="BO11" s="626">
        <v>1.5</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176342</v>
      </c>
      <c r="CS11" s="624"/>
      <c r="CT11" s="624"/>
      <c r="CU11" s="624"/>
      <c r="CV11" s="624"/>
      <c r="CW11" s="624"/>
      <c r="CX11" s="624"/>
      <c r="CY11" s="625"/>
      <c r="CZ11" s="626">
        <v>5.9</v>
      </c>
      <c r="DA11" s="626"/>
      <c r="DB11" s="626"/>
      <c r="DC11" s="626"/>
      <c r="DD11" s="632">
        <v>55093</v>
      </c>
      <c r="DE11" s="624"/>
      <c r="DF11" s="624"/>
      <c r="DG11" s="624"/>
      <c r="DH11" s="624"/>
      <c r="DI11" s="624"/>
      <c r="DJ11" s="624"/>
      <c r="DK11" s="624"/>
      <c r="DL11" s="624"/>
      <c r="DM11" s="624"/>
      <c r="DN11" s="624"/>
      <c r="DO11" s="624"/>
      <c r="DP11" s="625"/>
      <c r="DQ11" s="632">
        <v>105193</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101452</v>
      </c>
      <c r="BH12" s="624"/>
      <c r="BI12" s="624"/>
      <c r="BJ12" s="624"/>
      <c r="BK12" s="624"/>
      <c r="BL12" s="624"/>
      <c r="BM12" s="624"/>
      <c r="BN12" s="625"/>
      <c r="BO12" s="626">
        <v>59.5</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56969</v>
      </c>
      <c r="CS12" s="624"/>
      <c r="CT12" s="624"/>
      <c r="CU12" s="624"/>
      <c r="CV12" s="624"/>
      <c r="CW12" s="624"/>
      <c r="CX12" s="624"/>
      <c r="CY12" s="625"/>
      <c r="CZ12" s="626">
        <v>1.9</v>
      </c>
      <c r="DA12" s="626"/>
      <c r="DB12" s="626"/>
      <c r="DC12" s="626"/>
      <c r="DD12" s="632">
        <v>4917</v>
      </c>
      <c r="DE12" s="624"/>
      <c r="DF12" s="624"/>
      <c r="DG12" s="624"/>
      <c r="DH12" s="624"/>
      <c r="DI12" s="624"/>
      <c r="DJ12" s="624"/>
      <c r="DK12" s="624"/>
      <c r="DL12" s="624"/>
      <c r="DM12" s="624"/>
      <c r="DN12" s="624"/>
      <c r="DO12" s="624"/>
      <c r="DP12" s="625"/>
      <c r="DQ12" s="632">
        <v>43762</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85138</v>
      </c>
      <c r="BH13" s="624"/>
      <c r="BI13" s="624"/>
      <c r="BJ13" s="624"/>
      <c r="BK13" s="624"/>
      <c r="BL13" s="624"/>
      <c r="BM13" s="624"/>
      <c r="BN13" s="625"/>
      <c r="BO13" s="626">
        <v>49.9</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182577</v>
      </c>
      <c r="CS13" s="624"/>
      <c r="CT13" s="624"/>
      <c r="CU13" s="624"/>
      <c r="CV13" s="624"/>
      <c r="CW13" s="624"/>
      <c r="CX13" s="624"/>
      <c r="CY13" s="625"/>
      <c r="CZ13" s="626">
        <v>6.1</v>
      </c>
      <c r="DA13" s="626"/>
      <c r="DB13" s="626"/>
      <c r="DC13" s="626"/>
      <c r="DD13" s="632">
        <v>80500</v>
      </c>
      <c r="DE13" s="624"/>
      <c r="DF13" s="624"/>
      <c r="DG13" s="624"/>
      <c r="DH13" s="624"/>
      <c r="DI13" s="624"/>
      <c r="DJ13" s="624"/>
      <c r="DK13" s="624"/>
      <c r="DL13" s="624"/>
      <c r="DM13" s="624"/>
      <c r="DN13" s="624"/>
      <c r="DO13" s="624"/>
      <c r="DP13" s="625"/>
      <c r="DQ13" s="632">
        <v>108002</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5665</v>
      </c>
      <c r="BH14" s="624"/>
      <c r="BI14" s="624"/>
      <c r="BJ14" s="624"/>
      <c r="BK14" s="624"/>
      <c r="BL14" s="624"/>
      <c r="BM14" s="624"/>
      <c r="BN14" s="625"/>
      <c r="BO14" s="626">
        <v>3.3</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245610</v>
      </c>
      <c r="CS14" s="624"/>
      <c r="CT14" s="624"/>
      <c r="CU14" s="624"/>
      <c r="CV14" s="624"/>
      <c r="CW14" s="624"/>
      <c r="CX14" s="624"/>
      <c r="CY14" s="625"/>
      <c r="CZ14" s="626">
        <v>8.1999999999999993</v>
      </c>
      <c r="DA14" s="626"/>
      <c r="DB14" s="626"/>
      <c r="DC14" s="626"/>
      <c r="DD14" s="632">
        <v>4726</v>
      </c>
      <c r="DE14" s="624"/>
      <c r="DF14" s="624"/>
      <c r="DG14" s="624"/>
      <c r="DH14" s="624"/>
      <c r="DI14" s="624"/>
      <c r="DJ14" s="624"/>
      <c r="DK14" s="624"/>
      <c r="DL14" s="624"/>
      <c r="DM14" s="624"/>
      <c r="DN14" s="624"/>
      <c r="DO14" s="624"/>
      <c r="DP14" s="625"/>
      <c r="DQ14" s="632">
        <v>154209</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1198</v>
      </c>
      <c r="S15" s="624"/>
      <c r="T15" s="624"/>
      <c r="U15" s="624"/>
      <c r="V15" s="624"/>
      <c r="W15" s="624"/>
      <c r="X15" s="624"/>
      <c r="Y15" s="625"/>
      <c r="Z15" s="626">
        <v>0</v>
      </c>
      <c r="AA15" s="626"/>
      <c r="AB15" s="626"/>
      <c r="AC15" s="626"/>
      <c r="AD15" s="627">
        <v>1198</v>
      </c>
      <c r="AE15" s="627"/>
      <c r="AF15" s="627"/>
      <c r="AG15" s="627"/>
      <c r="AH15" s="627"/>
      <c r="AI15" s="627"/>
      <c r="AJ15" s="627"/>
      <c r="AK15" s="627"/>
      <c r="AL15" s="628">
        <v>0.1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8669</v>
      </c>
      <c r="BH15" s="624"/>
      <c r="BI15" s="624"/>
      <c r="BJ15" s="624"/>
      <c r="BK15" s="624"/>
      <c r="BL15" s="624"/>
      <c r="BM15" s="624"/>
      <c r="BN15" s="625"/>
      <c r="BO15" s="626">
        <v>5.0999999999999996</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170927</v>
      </c>
      <c r="CS15" s="624"/>
      <c r="CT15" s="624"/>
      <c r="CU15" s="624"/>
      <c r="CV15" s="624"/>
      <c r="CW15" s="624"/>
      <c r="CX15" s="624"/>
      <c r="CY15" s="625"/>
      <c r="CZ15" s="626">
        <v>5.7</v>
      </c>
      <c r="DA15" s="626"/>
      <c r="DB15" s="626"/>
      <c r="DC15" s="626"/>
      <c r="DD15" s="632">
        <v>11765</v>
      </c>
      <c r="DE15" s="624"/>
      <c r="DF15" s="624"/>
      <c r="DG15" s="624"/>
      <c r="DH15" s="624"/>
      <c r="DI15" s="624"/>
      <c r="DJ15" s="624"/>
      <c r="DK15" s="624"/>
      <c r="DL15" s="624"/>
      <c r="DM15" s="624"/>
      <c r="DN15" s="624"/>
      <c r="DO15" s="624"/>
      <c r="DP15" s="625"/>
      <c r="DQ15" s="632">
        <v>140641</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2452</v>
      </c>
      <c r="S16" s="624"/>
      <c r="T16" s="624"/>
      <c r="U16" s="624"/>
      <c r="V16" s="624"/>
      <c r="W16" s="624"/>
      <c r="X16" s="624"/>
      <c r="Y16" s="625"/>
      <c r="Z16" s="626">
        <v>0.1</v>
      </c>
      <c r="AA16" s="626"/>
      <c r="AB16" s="626"/>
      <c r="AC16" s="626"/>
      <c r="AD16" s="627">
        <v>2452</v>
      </c>
      <c r="AE16" s="627"/>
      <c r="AF16" s="627"/>
      <c r="AG16" s="627"/>
      <c r="AH16" s="627"/>
      <c r="AI16" s="627"/>
      <c r="AJ16" s="627"/>
      <c r="AK16" s="627"/>
      <c r="AL16" s="628">
        <v>0.2</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6204</v>
      </c>
      <c r="S17" s="624"/>
      <c r="T17" s="624"/>
      <c r="U17" s="624"/>
      <c r="V17" s="624"/>
      <c r="W17" s="624"/>
      <c r="X17" s="624"/>
      <c r="Y17" s="625"/>
      <c r="Z17" s="626">
        <v>0.2</v>
      </c>
      <c r="AA17" s="626"/>
      <c r="AB17" s="626"/>
      <c r="AC17" s="626"/>
      <c r="AD17" s="627">
        <v>6204</v>
      </c>
      <c r="AE17" s="627"/>
      <c r="AF17" s="627"/>
      <c r="AG17" s="627"/>
      <c r="AH17" s="627"/>
      <c r="AI17" s="627"/>
      <c r="AJ17" s="627"/>
      <c r="AK17" s="627"/>
      <c r="AL17" s="628">
        <v>0.4</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163429</v>
      </c>
      <c r="CS17" s="624"/>
      <c r="CT17" s="624"/>
      <c r="CU17" s="624"/>
      <c r="CV17" s="624"/>
      <c r="CW17" s="624"/>
      <c r="CX17" s="624"/>
      <c r="CY17" s="625"/>
      <c r="CZ17" s="626">
        <v>5.5</v>
      </c>
      <c r="DA17" s="626"/>
      <c r="DB17" s="626"/>
      <c r="DC17" s="626"/>
      <c r="DD17" s="632" t="s">
        <v>122</v>
      </c>
      <c r="DE17" s="624"/>
      <c r="DF17" s="624"/>
      <c r="DG17" s="624"/>
      <c r="DH17" s="624"/>
      <c r="DI17" s="624"/>
      <c r="DJ17" s="624"/>
      <c r="DK17" s="624"/>
      <c r="DL17" s="624"/>
      <c r="DM17" s="624"/>
      <c r="DN17" s="624"/>
      <c r="DO17" s="624"/>
      <c r="DP17" s="625"/>
      <c r="DQ17" s="632">
        <v>163429</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617</v>
      </c>
      <c r="S18" s="624"/>
      <c r="T18" s="624"/>
      <c r="U18" s="624"/>
      <c r="V18" s="624"/>
      <c r="W18" s="624"/>
      <c r="X18" s="624"/>
      <c r="Y18" s="625"/>
      <c r="Z18" s="626">
        <v>0</v>
      </c>
      <c r="AA18" s="626"/>
      <c r="AB18" s="626"/>
      <c r="AC18" s="626"/>
      <c r="AD18" s="627">
        <v>617</v>
      </c>
      <c r="AE18" s="627"/>
      <c r="AF18" s="627"/>
      <c r="AG18" s="627"/>
      <c r="AH18" s="627"/>
      <c r="AI18" s="627"/>
      <c r="AJ18" s="627"/>
      <c r="AK18" s="627"/>
      <c r="AL18" s="628">
        <v>0</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5587</v>
      </c>
      <c r="S19" s="624"/>
      <c r="T19" s="624"/>
      <c r="U19" s="624"/>
      <c r="V19" s="624"/>
      <c r="W19" s="624"/>
      <c r="X19" s="624"/>
      <c r="Y19" s="625"/>
      <c r="Z19" s="626">
        <v>0.2</v>
      </c>
      <c r="AA19" s="626"/>
      <c r="AB19" s="626"/>
      <c r="AC19" s="626"/>
      <c r="AD19" s="627">
        <v>5587</v>
      </c>
      <c r="AE19" s="627"/>
      <c r="AF19" s="627"/>
      <c r="AG19" s="627"/>
      <c r="AH19" s="627"/>
      <c r="AI19" s="627"/>
      <c r="AJ19" s="627"/>
      <c r="AK19" s="627"/>
      <c r="AL19" s="628">
        <v>0.3</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2985158</v>
      </c>
      <c r="CS20" s="624"/>
      <c r="CT20" s="624"/>
      <c r="CU20" s="624"/>
      <c r="CV20" s="624"/>
      <c r="CW20" s="624"/>
      <c r="CX20" s="624"/>
      <c r="CY20" s="625"/>
      <c r="CZ20" s="626">
        <v>100</v>
      </c>
      <c r="DA20" s="626"/>
      <c r="DB20" s="626"/>
      <c r="DC20" s="626"/>
      <c r="DD20" s="632">
        <v>377713</v>
      </c>
      <c r="DE20" s="624"/>
      <c r="DF20" s="624"/>
      <c r="DG20" s="624"/>
      <c r="DH20" s="624"/>
      <c r="DI20" s="624"/>
      <c r="DJ20" s="624"/>
      <c r="DK20" s="624"/>
      <c r="DL20" s="624"/>
      <c r="DM20" s="624"/>
      <c r="DN20" s="624"/>
      <c r="DO20" s="624"/>
      <c r="DP20" s="625"/>
      <c r="DQ20" s="632">
        <v>2008285</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1550897</v>
      </c>
      <c r="S21" s="624"/>
      <c r="T21" s="624"/>
      <c r="U21" s="624"/>
      <c r="V21" s="624"/>
      <c r="W21" s="624"/>
      <c r="X21" s="624"/>
      <c r="Y21" s="625"/>
      <c r="Z21" s="626">
        <v>50.8</v>
      </c>
      <c r="AA21" s="626"/>
      <c r="AB21" s="626"/>
      <c r="AC21" s="626"/>
      <c r="AD21" s="627">
        <v>1385717</v>
      </c>
      <c r="AE21" s="627"/>
      <c r="AF21" s="627"/>
      <c r="AG21" s="627"/>
      <c r="AH21" s="627"/>
      <c r="AI21" s="627"/>
      <c r="AJ21" s="627"/>
      <c r="AK21" s="627"/>
      <c r="AL21" s="628">
        <v>84.9</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1385717</v>
      </c>
      <c r="S22" s="624"/>
      <c r="T22" s="624"/>
      <c r="U22" s="624"/>
      <c r="V22" s="624"/>
      <c r="W22" s="624"/>
      <c r="X22" s="624"/>
      <c r="Y22" s="625"/>
      <c r="Z22" s="626">
        <v>45.4</v>
      </c>
      <c r="AA22" s="626"/>
      <c r="AB22" s="626"/>
      <c r="AC22" s="626"/>
      <c r="AD22" s="627">
        <v>1385717</v>
      </c>
      <c r="AE22" s="627"/>
      <c r="AF22" s="627"/>
      <c r="AG22" s="627"/>
      <c r="AH22" s="627"/>
      <c r="AI22" s="627"/>
      <c r="AJ22" s="627"/>
      <c r="AK22" s="627"/>
      <c r="AL22" s="628">
        <v>84.9</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165179</v>
      </c>
      <c r="S23" s="624"/>
      <c r="T23" s="624"/>
      <c r="U23" s="624"/>
      <c r="V23" s="624"/>
      <c r="W23" s="624"/>
      <c r="X23" s="624"/>
      <c r="Y23" s="625"/>
      <c r="Z23" s="626">
        <v>5.4</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v>1</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716869</v>
      </c>
      <c r="CS24" s="613"/>
      <c r="CT24" s="613"/>
      <c r="CU24" s="613"/>
      <c r="CV24" s="613"/>
      <c r="CW24" s="613"/>
      <c r="CX24" s="613"/>
      <c r="CY24" s="614"/>
      <c r="CZ24" s="617">
        <v>24</v>
      </c>
      <c r="DA24" s="618"/>
      <c r="DB24" s="618"/>
      <c r="DC24" s="634"/>
      <c r="DD24" s="657">
        <v>617265</v>
      </c>
      <c r="DE24" s="613"/>
      <c r="DF24" s="613"/>
      <c r="DG24" s="613"/>
      <c r="DH24" s="613"/>
      <c r="DI24" s="613"/>
      <c r="DJ24" s="613"/>
      <c r="DK24" s="614"/>
      <c r="DL24" s="657">
        <v>537629</v>
      </c>
      <c r="DM24" s="613"/>
      <c r="DN24" s="613"/>
      <c r="DO24" s="613"/>
      <c r="DP24" s="613"/>
      <c r="DQ24" s="613"/>
      <c r="DR24" s="613"/>
      <c r="DS24" s="613"/>
      <c r="DT24" s="613"/>
      <c r="DU24" s="613"/>
      <c r="DV24" s="614"/>
      <c r="DW24" s="617">
        <v>32.9</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1797510</v>
      </c>
      <c r="S25" s="624"/>
      <c r="T25" s="624"/>
      <c r="U25" s="624"/>
      <c r="V25" s="624"/>
      <c r="W25" s="624"/>
      <c r="X25" s="624"/>
      <c r="Y25" s="625"/>
      <c r="Z25" s="626">
        <v>58.9</v>
      </c>
      <c r="AA25" s="626"/>
      <c r="AB25" s="626"/>
      <c r="AC25" s="626"/>
      <c r="AD25" s="627">
        <v>1632330</v>
      </c>
      <c r="AE25" s="627"/>
      <c r="AF25" s="627"/>
      <c r="AG25" s="627"/>
      <c r="AH25" s="627"/>
      <c r="AI25" s="627"/>
      <c r="AJ25" s="627"/>
      <c r="AK25" s="627"/>
      <c r="AL25" s="628">
        <v>100</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377270</v>
      </c>
      <c r="CS25" s="653"/>
      <c r="CT25" s="653"/>
      <c r="CU25" s="653"/>
      <c r="CV25" s="653"/>
      <c r="CW25" s="653"/>
      <c r="CX25" s="653"/>
      <c r="CY25" s="654"/>
      <c r="CZ25" s="628">
        <v>12.6</v>
      </c>
      <c r="DA25" s="655"/>
      <c r="DB25" s="655"/>
      <c r="DC25" s="658"/>
      <c r="DD25" s="632">
        <v>351425</v>
      </c>
      <c r="DE25" s="653"/>
      <c r="DF25" s="653"/>
      <c r="DG25" s="653"/>
      <c r="DH25" s="653"/>
      <c r="DI25" s="653"/>
      <c r="DJ25" s="653"/>
      <c r="DK25" s="654"/>
      <c r="DL25" s="632">
        <v>323987</v>
      </c>
      <c r="DM25" s="653"/>
      <c r="DN25" s="653"/>
      <c r="DO25" s="653"/>
      <c r="DP25" s="653"/>
      <c r="DQ25" s="653"/>
      <c r="DR25" s="653"/>
      <c r="DS25" s="653"/>
      <c r="DT25" s="653"/>
      <c r="DU25" s="653"/>
      <c r="DV25" s="654"/>
      <c r="DW25" s="628">
        <v>19.8</v>
      </c>
      <c r="DX25" s="655"/>
      <c r="DY25" s="655"/>
      <c r="DZ25" s="655"/>
      <c r="EA25" s="655"/>
      <c r="EB25" s="655"/>
      <c r="EC25" s="656"/>
    </row>
    <row r="26" spans="2:133" ht="11.25" customHeight="1" x14ac:dyDescent="0.15">
      <c r="B26" s="620" t="s">
        <v>282</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208856</v>
      </c>
      <c r="CS26" s="624"/>
      <c r="CT26" s="624"/>
      <c r="CU26" s="624"/>
      <c r="CV26" s="624"/>
      <c r="CW26" s="624"/>
      <c r="CX26" s="624"/>
      <c r="CY26" s="625"/>
      <c r="CZ26" s="628">
        <v>7</v>
      </c>
      <c r="DA26" s="655"/>
      <c r="DB26" s="655"/>
      <c r="DC26" s="658"/>
      <c r="DD26" s="632">
        <v>191528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285</v>
      </c>
      <c r="C27" s="621"/>
      <c r="D27" s="621"/>
      <c r="E27" s="621"/>
      <c r="F27" s="621"/>
      <c r="G27" s="621"/>
      <c r="H27" s="621"/>
      <c r="I27" s="621"/>
      <c r="J27" s="621"/>
      <c r="K27" s="621"/>
      <c r="L27" s="621"/>
      <c r="M27" s="621"/>
      <c r="N27" s="621"/>
      <c r="O27" s="621"/>
      <c r="P27" s="621"/>
      <c r="Q27" s="622"/>
      <c r="R27" s="623">
        <v>958</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170452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176170</v>
      </c>
      <c r="CS27" s="653"/>
      <c r="CT27" s="653"/>
      <c r="CU27" s="653"/>
      <c r="CV27" s="653"/>
      <c r="CW27" s="653"/>
      <c r="CX27" s="653"/>
      <c r="CY27" s="654"/>
      <c r="CZ27" s="628">
        <v>5.9</v>
      </c>
      <c r="DA27" s="655"/>
      <c r="DB27" s="655"/>
      <c r="DC27" s="658"/>
      <c r="DD27" s="632">
        <v>102411</v>
      </c>
      <c r="DE27" s="653"/>
      <c r="DF27" s="653"/>
      <c r="DG27" s="653"/>
      <c r="DH27" s="653"/>
      <c r="DI27" s="653"/>
      <c r="DJ27" s="653"/>
      <c r="DK27" s="654"/>
      <c r="DL27" s="632">
        <v>50213</v>
      </c>
      <c r="DM27" s="653"/>
      <c r="DN27" s="653"/>
      <c r="DO27" s="653"/>
      <c r="DP27" s="653"/>
      <c r="DQ27" s="653"/>
      <c r="DR27" s="653"/>
      <c r="DS27" s="653"/>
      <c r="DT27" s="653"/>
      <c r="DU27" s="653"/>
      <c r="DV27" s="654"/>
      <c r="DW27" s="628">
        <v>3.1</v>
      </c>
      <c r="DX27" s="655"/>
      <c r="DY27" s="655"/>
      <c r="DZ27" s="655"/>
      <c r="EA27" s="655"/>
      <c r="EB27" s="655"/>
      <c r="EC27" s="656"/>
    </row>
    <row r="28" spans="2:133" ht="11.25" customHeight="1" x14ac:dyDescent="0.15">
      <c r="B28" s="620" t="s">
        <v>288</v>
      </c>
      <c r="C28" s="621"/>
      <c r="D28" s="621"/>
      <c r="E28" s="621"/>
      <c r="F28" s="621"/>
      <c r="G28" s="621"/>
      <c r="H28" s="621"/>
      <c r="I28" s="621"/>
      <c r="J28" s="621"/>
      <c r="K28" s="621"/>
      <c r="L28" s="621"/>
      <c r="M28" s="621"/>
      <c r="N28" s="621"/>
      <c r="O28" s="621"/>
      <c r="P28" s="621"/>
      <c r="Q28" s="622"/>
      <c r="R28" s="623">
        <v>3202</v>
      </c>
      <c r="S28" s="624"/>
      <c r="T28" s="624"/>
      <c r="U28" s="624"/>
      <c r="V28" s="624"/>
      <c r="W28" s="624"/>
      <c r="X28" s="624"/>
      <c r="Y28" s="625"/>
      <c r="Z28" s="626">
        <v>0.1</v>
      </c>
      <c r="AA28" s="626"/>
      <c r="AB28" s="626"/>
      <c r="AC28" s="626"/>
      <c r="AD28" s="627">
        <v>219</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163429</v>
      </c>
      <c r="CS28" s="624"/>
      <c r="CT28" s="624"/>
      <c r="CU28" s="624"/>
      <c r="CV28" s="624"/>
      <c r="CW28" s="624"/>
      <c r="CX28" s="624"/>
      <c r="CY28" s="625"/>
      <c r="CZ28" s="628">
        <v>5.5</v>
      </c>
      <c r="DA28" s="655"/>
      <c r="DB28" s="655"/>
      <c r="DC28" s="658"/>
      <c r="DD28" s="632">
        <v>163429</v>
      </c>
      <c r="DE28" s="624"/>
      <c r="DF28" s="624"/>
      <c r="DG28" s="624"/>
      <c r="DH28" s="624"/>
      <c r="DI28" s="624"/>
      <c r="DJ28" s="624"/>
      <c r="DK28" s="625"/>
      <c r="DL28" s="632">
        <v>163429</v>
      </c>
      <c r="DM28" s="624"/>
      <c r="DN28" s="624"/>
      <c r="DO28" s="624"/>
      <c r="DP28" s="624"/>
      <c r="DQ28" s="624"/>
      <c r="DR28" s="624"/>
      <c r="DS28" s="624"/>
      <c r="DT28" s="624"/>
      <c r="DU28" s="624"/>
      <c r="DV28" s="625"/>
      <c r="DW28" s="628">
        <v>10</v>
      </c>
      <c r="DX28" s="655"/>
      <c r="DY28" s="655"/>
      <c r="DZ28" s="655"/>
      <c r="EA28" s="655"/>
      <c r="EB28" s="655"/>
      <c r="EC28" s="656"/>
    </row>
    <row r="29" spans="2:133" ht="11.25" customHeight="1" x14ac:dyDescent="0.15">
      <c r="B29" s="620" t="s">
        <v>290</v>
      </c>
      <c r="C29" s="621"/>
      <c r="D29" s="621"/>
      <c r="E29" s="621"/>
      <c r="F29" s="621"/>
      <c r="G29" s="621"/>
      <c r="H29" s="621"/>
      <c r="I29" s="621"/>
      <c r="J29" s="621"/>
      <c r="K29" s="621"/>
      <c r="L29" s="621"/>
      <c r="M29" s="621"/>
      <c r="N29" s="621"/>
      <c r="O29" s="621"/>
      <c r="P29" s="621"/>
      <c r="Q29" s="622"/>
      <c r="R29" s="623">
        <v>4466</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162251</v>
      </c>
      <c r="CS29" s="653"/>
      <c r="CT29" s="653"/>
      <c r="CU29" s="653"/>
      <c r="CV29" s="653"/>
      <c r="CW29" s="653"/>
      <c r="CX29" s="653"/>
      <c r="CY29" s="654"/>
      <c r="CZ29" s="628">
        <v>5.4</v>
      </c>
      <c r="DA29" s="655"/>
      <c r="DB29" s="655"/>
      <c r="DC29" s="658"/>
      <c r="DD29" s="632">
        <v>162251</v>
      </c>
      <c r="DE29" s="653"/>
      <c r="DF29" s="653"/>
      <c r="DG29" s="653"/>
      <c r="DH29" s="653"/>
      <c r="DI29" s="653"/>
      <c r="DJ29" s="653"/>
      <c r="DK29" s="654"/>
      <c r="DL29" s="632">
        <v>162251</v>
      </c>
      <c r="DM29" s="653"/>
      <c r="DN29" s="653"/>
      <c r="DO29" s="653"/>
      <c r="DP29" s="653"/>
      <c r="DQ29" s="653"/>
      <c r="DR29" s="653"/>
      <c r="DS29" s="653"/>
      <c r="DT29" s="653"/>
      <c r="DU29" s="653"/>
      <c r="DV29" s="654"/>
      <c r="DW29" s="628">
        <v>9.9</v>
      </c>
      <c r="DX29" s="655"/>
      <c r="DY29" s="655"/>
      <c r="DZ29" s="655"/>
      <c r="EA29" s="655"/>
      <c r="EB29" s="655"/>
      <c r="EC29" s="656"/>
    </row>
    <row r="30" spans="2:133" ht="11.25" customHeight="1" x14ac:dyDescent="0.15">
      <c r="B30" s="620" t="s">
        <v>292</v>
      </c>
      <c r="C30" s="621"/>
      <c r="D30" s="621"/>
      <c r="E30" s="621"/>
      <c r="F30" s="621"/>
      <c r="G30" s="621"/>
      <c r="H30" s="621"/>
      <c r="I30" s="621"/>
      <c r="J30" s="621"/>
      <c r="K30" s="621"/>
      <c r="L30" s="621"/>
      <c r="M30" s="621"/>
      <c r="N30" s="621"/>
      <c r="O30" s="621"/>
      <c r="P30" s="621"/>
      <c r="Q30" s="622"/>
      <c r="R30" s="623">
        <v>355880</v>
      </c>
      <c r="S30" s="624"/>
      <c r="T30" s="624"/>
      <c r="U30" s="624"/>
      <c r="V30" s="624"/>
      <c r="W30" s="624"/>
      <c r="X30" s="624"/>
      <c r="Y30" s="625"/>
      <c r="Z30" s="626">
        <v>11.7</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157871</v>
      </c>
      <c r="CS30" s="624"/>
      <c r="CT30" s="624"/>
      <c r="CU30" s="624"/>
      <c r="CV30" s="624"/>
      <c r="CW30" s="624"/>
      <c r="CX30" s="624"/>
      <c r="CY30" s="625"/>
      <c r="CZ30" s="628">
        <v>5.3</v>
      </c>
      <c r="DA30" s="655"/>
      <c r="DB30" s="655"/>
      <c r="DC30" s="658"/>
      <c r="DD30" s="632">
        <v>157871</v>
      </c>
      <c r="DE30" s="624"/>
      <c r="DF30" s="624"/>
      <c r="DG30" s="624"/>
      <c r="DH30" s="624"/>
      <c r="DI30" s="624"/>
      <c r="DJ30" s="624"/>
      <c r="DK30" s="625"/>
      <c r="DL30" s="632">
        <v>157871</v>
      </c>
      <c r="DM30" s="624"/>
      <c r="DN30" s="624"/>
      <c r="DO30" s="624"/>
      <c r="DP30" s="624"/>
      <c r="DQ30" s="624"/>
      <c r="DR30" s="624"/>
      <c r="DS30" s="624"/>
      <c r="DT30" s="624"/>
      <c r="DU30" s="624"/>
      <c r="DV30" s="625"/>
      <c r="DW30" s="628">
        <v>9.6999999999999993</v>
      </c>
      <c r="DX30" s="655"/>
      <c r="DY30" s="655"/>
      <c r="DZ30" s="655"/>
      <c r="EA30" s="655"/>
      <c r="EB30" s="655"/>
      <c r="EC30" s="656"/>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99</v>
      </c>
      <c r="BH31" s="667"/>
      <c r="BI31" s="667"/>
      <c r="BJ31" s="667"/>
      <c r="BK31" s="667"/>
      <c r="BL31" s="667"/>
      <c r="BM31" s="618">
        <v>94.4</v>
      </c>
      <c r="BN31" s="667"/>
      <c r="BO31" s="667"/>
      <c r="BP31" s="667"/>
      <c r="BQ31" s="668"/>
      <c r="BR31" s="670">
        <v>98.8</v>
      </c>
      <c r="BS31" s="667"/>
      <c r="BT31" s="667"/>
      <c r="BU31" s="667"/>
      <c r="BV31" s="667"/>
      <c r="BW31" s="667"/>
      <c r="BX31" s="618">
        <v>94.1</v>
      </c>
      <c r="BY31" s="667"/>
      <c r="BZ31" s="667"/>
      <c r="CA31" s="667"/>
      <c r="CB31" s="668"/>
      <c r="CD31" s="663"/>
      <c r="CE31" s="664"/>
      <c r="CF31" s="620" t="s">
        <v>299</v>
      </c>
      <c r="CG31" s="621"/>
      <c r="CH31" s="621"/>
      <c r="CI31" s="621"/>
      <c r="CJ31" s="621"/>
      <c r="CK31" s="621"/>
      <c r="CL31" s="621"/>
      <c r="CM31" s="621"/>
      <c r="CN31" s="621"/>
      <c r="CO31" s="621"/>
      <c r="CP31" s="621"/>
      <c r="CQ31" s="622"/>
      <c r="CR31" s="623">
        <v>4380</v>
      </c>
      <c r="CS31" s="653"/>
      <c r="CT31" s="653"/>
      <c r="CU31" s="653"/>
      <c r="CV31" s="653"/>
      <c r="CW31" s="653"/>
      <c r="CX31" s="653"/>
      <c r="CY31" s="654"/>
      <c r="CZ31" s="628">
        <v>0.1</v>
      </c>
      <c r="DA31" s="655"/>
      <c r="DB31" s="655"/>
      <c r="DC31" s="658"/>
      <c r="DD31" s="632">
        <v>4380</v>
      </c>
      <c r="DE31" s="653"/>
      <c r="DF31" s="653"/>
      <c r="DG31" s="653"/>
      <c r="DH31" s="653"/>
      <c r="DI31" s="653"/>
      <c r="DJ31" s="653"/>
      <c r="DK31" s="654"/>
      <c r="DL31" s="632">
        <v>4380</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15">
      <c r="B32" s="620" t="s">
        <v>300</v>
      </c>
      <c r="C32" s="621"/>
      <c r="D32" s="621"/>
      <c r="E32" s="621"/>
      <c r="F32" s="621"/>
      <c r="G32" s="621"/>
      <c r="H32" s="621"/>
      <c r="I32" s="621"/>
      <c r="J32" s="621"/>
      <c r="K32" s="621"/>
      <c r="L32" s="621"/>
      <c r="M32" s="621"/>
      <c r="N32" s="621"/>
      <c r="O32" s="621"/>
      <c r="P32" s="621"/>
      <c r="Q32" s="622"/>
      <c r="R32" s="623">
        <v>333275</v>
      </c>
      <c r="S32" s="624"/>
      <c r="T32" s="624"/>
      <c r="U32" s="624"/>
      <c r="V32" s="624"/>
      <c r="W32" s="624"/>
      <c r="X32" s="624"/>
      <c r="Y32" s="625"/>
      <c r="Z32" s="626">
        <v>10.9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301</v>
      </c>
      <c r="AX32" s="620" t="s">
        <v>302</v>
      </c>
      <c r="AY32" s="621"/>
      <c r="AZ32" s="621"/>
      <c r="BA32" s="621"/>
      <c r="BB32" s="621"/>
      <c r="BC32" s="621"/>
      <c r="BD32" s="621"/>
      <c r="BE32" s="621"/>
      <c r="BF32" s="622"/>
      <c r="BG32" s="680">
        <v>99.3</v>
      </c>
      <c r="BH32" s="653"/>
      <c r="BI32" s="653"/>
      <c r="BJ32" s="653"/>
      <c r="BK32" s="653"/>
      <c r="BL32" s="653"/>
      <c r="BM32" s="629">
        <v>94.5</v>
      </c>
      <c r="BN32" s="653"/>
      <c r="BO32" s="653"/>
      <c r="BP32" s="653"/>
      <c r="BQ32" s="669"/>
      <c r="BR32" s="680">
        <v>98.7</v>
      </c>
      <c r="BS32" s="653"/>
      <c r="BT32" s="653"/>
      <c r="BU32" s="653"/>
      <c r="BV32" s="653"/>
      <c r="BW32" s="653"/>
      <c r="BX32" s="629">
        <v>94</v>
      </c>
      <c r="BY32" s="653"/>
      <c r="BZ32" s="653"/>
      <c r="CA32" s="653"/>
      <c r="CB32" s="669"/>
      <c r="CD32" s="665"/>
      <c r="CE32" s="666"/>
      <c r="CF32" s="620" t="s">
        <v>303</v>
      </c>
      <c r="CG32" s="621"/>
      <c r="CH32" s="621"/>
      <c r="CI32" s="621"/>
      <c r="CJ32" s="621"/>
      <c r="CK32" s="621"/>
      <c r="CL32" s="621"/>
      <c r="CM32" s="621"/>
      <c r="CN32" s="621"/>
      <c r="CO32" s="621"/>
      <c r="CP32" s="621"/>
      <c r="CQ32" s="622"/>
      <c r="CR32" s="623">
        <v>1178</v>
      </c>
      <c r="CS32" s="624"/>
      <c r="CT32" s="624"/>
      <c r="CU32" s="624"/>
      <c r="CV32" s="624"/>
      <c r="CW32" s="624"/>
      <c r="CX32" s="624"/>
      <c r="CY32" s="625"/>
      <c r="CZ32" s="628">
        <v>0</v>
      </c>
      <c r="DA32" s="655"/>
      <c r="DB32" s="655"/>
      <c r="DC32" s="658"/>
      <c r="DD32" s="632">
        <v>1178</v>
      </c>
      <c r="DE32" s="624"/>
      <c r="DF32" s="624"/>
      <c r="DG32" s="624"/>
      <c r="DH32" s="624"/>
      <c r="DI32" s="624"/>
      <c r="DJ32" s="624"/>
      <c r="DK32" s="625"/>
      <c r="DL32" s="632">
        <v>1178</v>
      </c>
      <c r="DM32" s="624"/>
      <c r="DN32" s="624"/>
      <c r="DO32" s="624"/>
      <c r="DP32" s="624"/>
      <c r="DQ32" s="624"/>
      <c r="DR32" s="624"/>
      <c r="DS32" s="624"/>
      <c r="DT32" s="624"/>
      <c r="DU32" s="624"/>
      <c r="DV32" s="625"/>
      <c r="DW32" s="628">
        <v>0.1</v>
      </c>
      <c r="DX32" s="655"/>
      <c r="DY32" s="655"/>
      <c r="DZ32" s="655"/>
      <c r="EA32" s="655"/>
      <c r="EB32" s="655"/>
      <c r="EC32" s="656"/>
    </row>
    <row r="33" spans="2:133" ht="11.25" customHeight="1" x14ac:dyDescent="0.15">
      <c r="B33" s="620" t="s">
        <v>304</v>
      </c>
      <c r="C33" s="621"/>
      <c r="D33" s="621"/>
      <c r="E33" s="621"/>
      <c r="F33" s="621"/>
      <c r="G33" s="621"/>
      <c r="H33" s="621"/>
      <c r="I33" s="621"/>
      <c r="J33" s="621"/>
      <c r="K33" s="621"/>
      <c r="L33" s="621"/>
      <c r="M33" s="621"/>
      <c r="N33" s="621"/>
      <c r="O33" s="621"/>
      <c r="P33" s="621"/>
      <c r="Q33" s="622"/>
      <c r="R33" s="623">
        <v>9670</v>
      </c>
      <c r="S33" s="624"/>
      <c r="T33" s="624"/>
      <c r="U33" s="624"/>
      <c r="V33" s="624"/>
      <c r="W33" s="624"/>
      <c r="X33" s="624"/>
      <c r="Y33" s="625"/>
      <c r="Z33" s="626">
        <v>0.3</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305</v>
      </c>
      <c r="AY33" s="645"/>
      <c r="AZ33" s="645"/>
      <c r="BA33" s="645"/>
      <c r="BB33" s="645"/>
      <c r="BC33" s="645"/>
      <c r="BD33" s="645"/>
      <c r="BE33" s="645"/>
      <c r="BF33" s="646"/>
      <c r="BG33" s="681">
        <v>98.5</v>
      </c>
      <c r="BH33" s="682"/>
      <c r="BI33" s="682"/>
      <c r="BJ33" s="682"/>
      <c r="BK33" s="682"/>
      <c r="BL33" s="682"/>
      <c r="BM33" s="683">
        <v>92.7</v>
      </c>
      <c r="BN33" s="682"/>
      <c r="BO33" s="682"/>
      <c r="BP33" s="682"/>
      <c r="BQ33" s="684"/>
      <c r="BR33" s="681">
        <v>98.5</v>
      </c>
      <c r="BS33" s="682"/>
      <c r="BT33" s="682"/>
      <c r="BU33" s="682"/>
      <c r="BV33" s="682"/>
      <c r="BW33" s="682"/>
      <c r="BX33" s="683">
        <v>92.5</v>
      </c>
      <c r="BY33" s="682"/>
      <c r="BZ33" s="682"/>
      <c r="CA33" s="682"/>
      <c r="CB33" s="684"/>
      <c r="CD33" s="620" t="s">
        <v>306</v>
      </c>
      <c r="CE33" s="621"/>
      <c r="CF33" s="621"/>
      <c r="CG33" s="621"/>
      <c r="CH33" s="621"/>
      <c r="CI33" s="621"/>
      <c r="CJ33" s="621"/>
      <c r="CK33" s="621"/>
      <c r="CL33" s="621"/>
      <c r="CM33" s="621"/>
      <c r="CN33" s="621"/>
      <c r="CO33" s="621"/>
      <c r="CP33" s="621"/>
      <c r="CQ33" s="622"/>
      <c r="CR33" s="623">
        <v>1890576</v>
      </c>
      <c r="CS33" s="653"/>
      <c r="CT33" s="653"/>
      <c r="CU33" s="653"/>
      <c r="CV33" s="653"/>
      <c r="CW33" s="653"/>
      <c r="CX33" s="653"/>
      <c r="CY33" s="654"/>
      <c r="CZ33" s="628">
        <v>63.3</v>
      </c>
      <c r="DA33" s="655"/>
      <c r="DB33" s="655"/>
      <c r="DC33" s="658"/>
      <c r="DD33" s="632">
        <v>1283616</v>
      </c>
      <c r="DE33" s="653"/>
      <c r="DF33" s="653"/>
      <c r="DG33" s="653"/>
      <c r="DH33" s="653"/>
      <c r="DI33" s="653"/>
      <c r="DJ33" s="653"/>
      <c r="DK33" s="654"/>
      <c r="DL33" s="632">
        <v>865320</v>
      </c>
      <c r="DM33" s="653"/>
      <c r="DN33" s="653"/>
      <c r="DO33" s="653"/>
      <c r="DP33" s="653"/>
      <c r="DQ33" s="653"/>
      <c r="DR33" s="653"/>
      <c r="DS33" s="653"/>
      <c r="DT33" s="653"/>
      <c r="DU33" s="653"/>
      <c r="DV33" s="654"/>
      <c r="DW33" s="628">
        <v>52.9</v>
      </c>
      <c r="DX33" s="655"/>
      <c r="DY33" s="655"/>
      <c r="DZ33" s="655"/>
      <c r="EA33" s="655"/>
      <c r="EB33" s="655"/>
      <c r="EC33" s="656"/>
    </row>
    <row r="34" spans="2:133" ht="11.25" customHeight="1" x14ac:dyDescent="0.15">
      <c r="B34" s="620" t="s">
        <v>307</v>
      </c>
      <c r="C34" s="621"/>
      <c r="D34" s="621"/>
      <c r="E34" s="621"/>
      <c r="F34" s="621"/>
      <c r="G34" s="621"/>
      <c r="H34" s="621"/>
      <c r="I34" s="621"/>
      <c r="J34" s="621"/>
      <c r="K34" s="621"/>
      <c r="L34" s="621"/>
      <c r="M34" s="621"/>
      <c r="N34" s="621"/>
      <c r="O34" s="621"/>
      <c r="P34" s="621"/>
      <c r="Q34" s="622"/>
      <c r="R34" s="623">
        <v>21544</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623492</v>
      </c>
      <c r="CS34" s="624"/>
      <c r="CT34" s="624"/>
      <c r="CU34" s="624"/>
      <c r="CV34" s="624"/>
      <c r="CW34" s="624"/>
      <c r="CX34" s="624"/>
      <c r="CY34" s="625"/>
      <c r="CZ34" s="628">
        <v>20.9</v>
      </c>
      <c r="DA34" s="655"/>
      <c r="DB34" s="655"/>
      <c r="DC34" s="658"/>
      <c r="DD34" s="632">
        <v>470868</v>
      </c>
      <c r="DE34" s="624"/>
      <c r="DF34" s="624"/>
      <c r="DG34" s="624"/>
      <c r="DH34" s="624"/>
      <c r="DI34" s="624"/>
      <c r="DJ34" s="624"/>
      <c r="DK34" s="625"/>
      <c r="DL34" s="632">
        <v>382852</v>
      </c>
      <c r="DM34" s="624"/>
      <c r="DN34" s="624"/>
      <c r="DO34" s="624"/>
      <c r="DP34" s="624"/>
      <c r="DQ34" s="624"/>
      <c r="DR34" s="624"/>
      <c r="DS34" s="624"/>
      <c r="DT34" s="624"/>
      <c r="DU34" s="624"/>
      <c r="DV34" s="625"/>
      <c r="DW34" s="628">
        <v>23.4</v>
      </c>
      <c r="DX34" s="655"/>
      <c r="DY34" s="655"/>
      <c r="DZ34" s="655"/>
      <c r="EA34" s="655"/>
      <c r="EB34" s="655"/>
      <c r="EC34" s="656"/>
    </row>
    <row r="35" spans="2:133" ht="11.25" customHeight="1" x14ac:dyDescent="0.15">
      <c r="B35" s="620" t="s">
        <v>309</v>
      </c>
      <c r="C35" s="621"/>
      <c r="D35" s="621"/>
      <c r="E35" s="621"/>
      <c r="F35" s="621"/>
      <c r="G35" s="621"/>
      <c r="H35" s="621"/>
      <c r="I35" s="621"/>
      <c r="J35" s="621"/>
      <c r="K35" s="621"/>
      <c r="L35" s="621"/>
      <c r="M35" s="621"/>
      <c r="N35" s="621"/>
      <c r="O35" s="621"/>
      <c r="P35" s="621"/>
      <c r="Q35" s="622"/>
      <c r="R35" s="623">
        <v>238328</v>
      </c>
      <c r="S35" s="624"/>
      <c r="T35" s="624"/>
      <c r="U35" s="624"/>
      <c r="V35" s="624"/>
      <c r="W35" s="624"/>
      <c r="X35" s="624"/>
      <c r="Y35" s="625"/>
      <c r="Z35" s="626">
        <v>7.8</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21103</v>
      </c>
      <c r="CS35" s="653"/>
      <c r="CT35" s="653"/>
      <c r="CU35" s="653"/>
      <c r="CV35" s="653"/>
      <c r="CW35" s="653"/>
      <c r="CX35" s="653"/>
      <c r="CY35" s="654"/>
      <c r="CZ35" s="628">
        <v>0.7</v>
      </c>
      <c r="DA35" s="655"/>
      <c r="DB35" s="655"/>
      <c r="DC35" s="658"/>
      <c r="DD35" s="632">
        <v>13361</v>
      </c>
      <c r="DE35" s="653"/>
      <c r="DF35" s="653"/>
      <c r="DG35" s="653"/>
      <c r="DH35" s="653"/>
      <c r="DI35" s="653"/>
      <c r="DJ35" s="653"/>
      <c r="DK35" s="654"/>
      <c r="DL35" s="632">
        <v>10463</v>
      </c>
      <c r="DM35" s="653"/>
      <c r="DN35" s="653"/>
      <c r="DO35" s="653"/>
      <c r="DP35" s="653"/>
      <c r="DQ35" s="653"/>
      <c r="DR35" s="653"/>
      <c r="DS35" s="653"/>
      <c r="DT35" s="653"/>
      <c r="DU35" s="653"/>
      <c r="DV35" s="654"/>
      <c r="DW35" s="628">
        <v>0.6</v>
      </c>
      <c r="DX35" s="655"/>
      <c r="DY35" s="655"/>
      <c r="DZ35" s="655"/>
      <c r="EA35" s="655"/>
      <c r="EB35" s="655"/>
      <c r="EC35" s="656"/>
    </row>
    <row r="36" spans="2:133" ht="11.25" customHeight="1" x14ac:dyDescent="0.15">
      <c r="B36" s="620" t="s">
        <v>313</v>
      </c>
      <c r="C36" s="621"/>
      <c r="D36" s="621"/>
      <c r="E36" s="621"/>
      <c r="F36" s="621"/>
      <c r="G36" s="621"/>
      <c r="H36" s="621"/>
      <c r="I36" s="621"/>
      <c r="J36" s="621"/>
      <c r="K36" s="621"/>
      <c r="L36" s="621"/>
      <c r="M36" s="621"/>
      <c r="N36" s="621"/>
      <c r="O36" s="621"/>
      <c r="P36" s="621"/>
      <c r="Q36" s="622"/>
      <c r="R36" s="623">
        <v>49284</v>
      </c>
      <c r="S36" s="624"/>
      <c r="T36" s="624"/>
      <c r="U36" s="624"/>
      <c r="V36" s="624"/>
      <c r="W36" s="624"/>
      <c r="X36" s="624"/>
      <c r="Y36" s="625"/>
      <c r="Z36" s="626">
        <v>1.6</v>
      </c>
      <c r="AA36" s="626"/>
      <c r="AB36" s="626"/>
      <c r="AC36" s="626"/>
      <c r="AD36" s="627" t="s">
        <v>122</v>
      </c>
      <c r="AE36" s="627"/>
      <c r="AF36" s="627"/>
      <c r="AG36" s="627"/>
      <c r="AH36" s="627"/>
      <c r="AI36" s="627"/>
      <c r="AJ36" s="627"/>
      <c r="AK36" s="627"/>
      <c r="AL36" s="628" t="s">
        <v>122</v>
      </c>
      <c r="AM36" s="629"/>
      <c r="AN36" s="629"/>
      <c r="AO36" s="630"/>
      <c r="AP36" s="210"/>
      <c r="AQ36" s="685" t="s">
        <v>314</v>
      </c>
      <c r="AR36" s="686"/>
      <c r="AS36" s="686"/>
      <c r="AT36" s="686"/>
      <c r="AU36" s="686"/>
      <c r="AV36" s="686"/>
      <c r="AW36" s="686"/>
      <c r="AX36" s="686"/>
      <c r="AY36" s="687"/>
      <c r="AZ36" s="612">
        <v>331753</v>
      </c>
      <c r="BA36" s="613"/>
      <c r="BB36" s="613"/>
      <c r="BC36" s="613"/>
      <c r="BD36" s="613"/>
      <c r="BE36" s="613"/>
      <c r="BF36" s="688"/>
      <c r="BG36" s="609" t="s">
        <v>315</v>
      </c>
      <c r="BH36" s="610"/>
      <c r="BI36" s="610"/>
      <c r="BJ36" s="610"/>
      <c r="BK36" s="610"/>
      <c r="BL36" s="610"/>
      <c r="BM36" s="610"/>
      <c r="BN36" s="610"/>
      <c r="BO36" s="610"/>
      <c r="BP36" s="610"/>
      <c r="BQ36" s="610"/>
      <c r="BR36" s="610"/>
      <c r="BS36" s="610"/>
      <c r="BT36" s="610"/>
      <c r="BU36" s="611"/>
      <c r="BV36" s="612">
        <v>6087</v>
      </c>
      <c r="BW36" s="613"/>
      <c r="BX36" s="613"/>
      <c r="BY36" s="613"/>
      <c r="BZ36" s="613"/>
      <c r="CA36" s="613"/>
      <c r="CB36" s="688"/>
      <c r="CD36" s="620" t="s">
        <v>316</v>
      </c>
      <c r="CE36" s="621"/>
      <c r="CF36" s="621"/>
      <c r="CG36" s="621"/>
      <c r="CH36" s="621"/>
      <c r="CI36" s="621"/>
      <c r="CJ36" s="621"/>
      <c r="CK36" s="621"/>
      <c r="CL36" s="621"/>
      <c r="CM36" s="621"/>
      <c r="CN36" s="621"/>
      <c r="CO36" s="621"/>
      <c r="CP36" s="621"/>
      <c r="CQ36" s="622"/>
      <c r="CR36" s="623">
        <v>802527</v>
      </c>
      <c r="CS36" s="624"/>
      <c r="CT36" s="624"/>
      <c r="CU36" s="624"/>
      <c r="CV36" s="624"/>
      <c r="CW36" s="624"/>
      <c r="CX36" s="624"/>
      <c r="CY36" s="625"/>
      <c r="CZ36" s="628">
        <v>26.9</v>
      </c>
      <c r="DA36" s="655"/>
      <c r="DB36" s="655"/>
      <c r="DC36" s="658"/>
      <c r="DD36" s="632">
        <v>524685</v>
      </c>
      <c r="DE36" s="624"/>
      <c r="DF36" s="624"/>
      <c r="DG36" s="624"/>
      <c r="DH36" s="624"/>
      <c r="DI36" s="624"/>
      <c r="DJ36" s="624"/>
      <c r="DK36" s="625"/>
      <c r="DL36" s="632">
        <v>352779</v>
      </c>
      <c r="DM36" s="624"/>
      <c r="DN36" s="624"/>
      <c r="DO36" s="624"/>
      <c r="DP36" s="624"/>
      <c r="DQ36" s="624"/>
      <c r="DR36" s="624"/>
      <c r="DS36" s="624"/>
      <c r="DT36" s="624"/>
      <c r="DU36" s="624"/>
      <c r="DV36" s="625"/>
      <c r="DW36" s="628">
        <v>21.6</v>
      </c>
      <c r="DX36" s="655"/>
      <c r="DY36" s="655"/>
      <c r="DZ36" s="655"/>
      <c r="EA36" s="655"/>
      <c r="EB36" s="655"/>
      <c r="EC36" s="656"/>
    </row>
    <row r="37" spans="2:133" ht="11.25" customHeight="1" x14ac:dyDescent="0.15">
      <c r="B37" s="620" t="s">
        <v>317</v>
      </c>
      <c r="C37" s="621"/>
      <c r="D37" s="621"/>
      <c r="E37" s="621"/>
      <c r="F37" s="621"/>
      <c r="G37" s="621"/>
      <c r="H37" s="621"/>
      <c r="I37" s="621"/>
      <c r="J37" s="621"/>
      <c r="K37" s="621"/>
      <c r="L37" s="621"/>
      <c r="M37" s="621"/>
      <c r="N37" s="621"/>
      <c r="O37" s="621"/>
      <c r="P37" s="621"/>
      <c r="Q37" s="622"/>
      <c r="R37" s="623">
        <v>183590</v>
      </c>
      <c r="S37" s="624"/>
      <c r="T37" s="624"/>
      <c r="U37" s="624"/>
      <c r="V37" s="624"/>
      <c r="W37" s="624"/>
      <c r="X37" s="624"/>
      <c r="Y37" s="625"/>
      <c r="Z37" s="626">
        <v>6</v>
      </c>
      <c r="AA37" s="626"/>
      <c r="AB37" s="626"/>
      <c r="AC37" s="626"/>
      <c r="AD37" s="627">
        <v>237</v>
      </c>
      <c r="AE37" s="627"/>
      <c r="AF37" s="627"/>
      <c r="AG37" s="627"/>
      <c r="AH37" s="627"/>
      <c r="AI37" s="627"/>
      <c r="AJ37" s="627"/>
      <c r="AK37" s="627"/>
      <c r="AL37" s="628">
        <v>0</v>
      </c>
      <c r="AM37" s="629"/>
      <c r="AN37" s="629"/>
      <c r="AO37" s="630"/>
      <c r="AQ37" s="689" t="s">
        <v>318</v>
      </c>
      <c r="AR37" s="690"/>
      <c r="AS37" s="690"/>
      <c r="AT37" s="690"/>
      <c r="AU37" s="690"/>
      <c r="AV37" s="690"/>
      <c r="AW37" s="690"/>
      <c r="AX37" s="690"/>
      <c r="AY37" s="691"/>
      <c r="AZ37" s="623">
        <v>111367</v>
      </c>
      <c r="BA37" s="624"/>
      <c r="BB37" s="624"/>
      <c r="BC37" s="624"/>
      <c r="BD37" s="653"/>
      <c r="BE37" s="653"/>
      <c r="BF37" s="669"/>
      <c r="BG37" s="620" t="s">
        <v>319</v>
      </c>
      <c r="BH37" s="621"/>
      <c r="BI37" s="621"/>
      <c r="BJ37" s="621"/>
      <c r="BK37" s="621"/>
      <c r="BL37" s="621"/>
      <c r="BM37" s="621"/>
      <c r="BN37" s="621"/>
      <c r="BO37" s="621"/>
      <c r="BP37" s="621"/>
      <c r="BQ37" s="621"/>
      <c r="BR37" s="621"/>
      <c r="BS37" s="621"/>
      <c r="BT37" s="621"/>
      <c r="BU37" s="622"/>
      <c r="BV37" s="623">
        <v>652</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317673</v>
      </c>
      <c r="CS37" s="653"/>
      <c r="CT37" s="653"/>
      <c r="CU37" s="653"/>
      <c r="CV37" s="653"/>
      <c r="CW37" s="653"/>
      <c r="CX37" s="653"/>
      <c r="CY37" s="654"/>
      <c r="CZ37" s="628">
        <v>10.6</v>
      </c>
      <c r="DA37" s="655"/>
      <c r="DB37" s="655"/>
      <c r="DC37" s="658"/>
      <c r="DD37" s="632">
        <v>192272</v>
      </c>
      <c r="DE37" s="653"/>
      <c r="DF37" s="653"/>
      <c r="DG37" s="653"/>
      <c r="DH37" s="653"/>
      <c r="DI37" s="653"/>
      <c r="DJ37" s="653"/>
      <c r="DK37" s="654"/>
      <c r="DL37" s="632">
        <v>185208</v>
      </c>
      <c r="DM37" s="653"/>
      <c r="DN37" s="653"/>
      <c r="DO37" s="653"/>
      <c r="DP37" s="653"/>
      <c r="DQ37" s="653"/>
      <c r="DR37" s="653"/>
      <c r="DS37" s="653"/>
      <c r="DT37" s="653"/>
      <c r="DU37" s="653"/>
      <c r="DV37" s="654"/>
      <c r="DW37" s="628">
        <v>11.3</v>
      </c>
      <c r="DX37" s="655"/>
      <c r="DY37" s="655"/>
      <c r="DZ37" s="655"/>
      <c r="EA37" s="655"/>
      <c r="EB37" s="655"/>
      <c r="EC37" s="656"/>
    </row>
    <row r="38" spans="2:133" ht="11.25" customHeight="1" x14ac:dyDescent="0.15">
      <c r="B38" s="620" t="s">
        <v>321</v>
      </c>
      <c r="C38" s="621"/>
      <c r="D38" s="621"/>
      <c r="E38" s="621"/>
      <c r="F38" s="621"/>
      <c r="G38" s="621"/>
      <c r="H38" s="621"/>
      <c r="I38" s="621"/>
      <c r="J38" s="621"/>
      <c r="K38" s="621"/>
      <c r="L38" s="621"/>
      <c r="M38" s="621"/>
      <c r="N38" s="621"/>
      <c r="O38" s="621"/>
      <c r="P38" s="621"/>
      <c r="Q38" s="622"/>
      <c r="R38" s="623">
        <v>53300</v>
      </c>
      <c r="S38" s="624"/>
      <c r="T38" s="624"/>
      <c r="U38" s="624"/>
      <c r="V38" s="624"/>
      <c r="W38" s="624"/>
      <c r="X38" s="624"/>
      <c r="Y38" s="625"/>
      <c r="Z38" s="626">
        <v>1.7</v>
      </c>
      <c r="AA38" s="626"/>
      <c r="AB38" s="626"/>
      <c r="AC38" s="626"/>
      <c r="AD38" s="627" t="s">
        <v>122</v>
      </c>
      <c r="AE38" s="627"/>
      <c r="AF38" s="627"/>
      <c r="AG38" s="627"/>
      <c r="AH38" s="627"/>
      <c r="AI38" s="627"/>
      <c r="AJ38" s="627"/>
      <c r="AK38" s="627"/>
      <c r="AL38" s="628" t="s">
        <v>122</v>
      </c>
      <c r="AM38" s="629"/>
      <c r="AN38" s="629"/>
      <c r="AO38" s="630"/>
      <c r="AQ38" s="689" t="s">
        <v>322</v>
      </c>
      <c r="AR38" s="690"/>
      <c r="AS38" s="690"/>
      <c r="AT38" s="690"/>
      <c r="AU38" s="690"/>
      <c r="AV38" s="690"/>
      <c r="AW38" s="690"/>
      <c r="AX38" s="690"/>
      <c r="AY38" s="691"/>
      <c r="AZ38" s="623">
        <v>41039</v>
      </c>
      <c r="BA38" s="624"/>
      <c r="BB38" s="624"/>
      <c r="BC38" s="624"/>
      <c r="BD38" s="653"/>
      <c r="BE38" s="653"/>
      <c r="BF38" s="669"/>
      <c r="BG38" s="620" t="s">
        <v>323</v>
      </c>
      <c r="BH38" s="621"/>
      <c r="BI38" s="621"/>
      <c r="BJ38" s="621"/>
      <c r="BK38" s="621"/>
      <c r="BL38" s="621"/>
      <c r="BM38" s="621"/>
      <c r="BN38" s="621"/>
      <c r="BO38" s="621"/>
      <c r="BP38" s="621"/>
      <c r="BQ38" s="621"/>
      <c r="BR38" s="621"/>
      <c r="BS38" s="621"/>
      <c r="BT38" s="621"/>
      <c r="BU38" s="622"/>
      <c r="BV38" s="623">
        <v>307</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151187</v>
      </c>
      <c r="CS38" s="624"/>
      <c r="CT38" s="624"/>
      <c r="CU38" s="624"/>
      <c r="CV38" s="624"/>
      <c r="CW38" s="624"/>
      <c r="CX38" s="624"/>
      <c r="CY38" s="625"/>
      <c r="CZ38" s="628">
        <v>5.0999999999999996</v>
      </c>
      <c r="DA38" s="655"/>
      <c r="DB38" s="655"/>
      <c r="DC38" s="658"/>
      <c r="DD38" s="632">
        <v>125453</v>
      </c>
      <c r="DE38" s="624"/>
      <c r="DF38" s="624"/>
      <c r="DG38" s="624"/>
      <c r="DH38" s="624"/>
      <c r="DI38" s="624"/>
      <c r="DJ38" s="624"/>
      <c r="DK38" s="625"/>
      <c r="DL38" s="632">
        <v>119226</v>
      </c>
      <c r="DM38" s="624"/>
      <c r="DN38" s="624"/>
      <c r="DO38" s="624"/>
      <c r="DP38" s="624"/>
      <c r="DQ38" s="624"/>
      <c r="DR38" s="624"/>
      <c r="DS38" s="624"/>
      <c r="DT38" s="624"/>
      <c r="DU38" s="624"/>
      <c r="DV38" s="625"/>
      <c r="DW38" s="628">
        <v>7.3</v>
      </c>
      <c r="DX38" s="655"/>
      <c r="DY38" s="655"/>
      <c r="DZ38" s="655"/>
      <c r="EA38" s="655"/>
      <c r="EB38" s="655"/>
      <c r="EC38" s="656"/>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326</v>
      </c>
      <c r="AR39" s="690"/>
      <c r="AS39" s="690"/>
      <c r="AT39" s="690"/>
      <c r="AU39" s="690"/>
      <c r="AV39" s="690"/>
      <c r="AW39" s="690"/>
      <c r="AX39" s="690"/>
      <c r="AY39" s="691"/>
      <c r="AZ39" s="623">
        <v>28160</v>
      </c>
      <c r="BA39" s="624"/>
      <c r="BB39" s="624"/>
      <c r="BC39" s="624"/>
      <c r="BD39" s="653"/>
      <c r="BE39" s="653"/>
      <c r="BF39" s="669"/>
      <c r="BG39" s="620" t="s">
        <v>327</v>
      </c>
      <c r="BH39" s="621"/>
      <c r="BI39" s="621"/>
      <c r="BJ39" s="621"/>
      <c r="BK39" s="621"/>
      <c r="BL39" s="621"/>
      <c r="BM39" s="621"/>
      <c r="BN39" s="621"/>
      <c r="BO39" s="621"/>
      <c r="BP39" s="621"/>
      <c r="BQ39" s="621"/>
      <c r="BR39" s="621"/>
      <c r="BS39" s="621"/>
      <c r="BT39" s="621"/>
      <c r="BU39" s="622"/>
      <c r="BV39" s="623">
        <v>467</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277117</v>
      </c>
      <c r="CS39" s="653"/>
      <c r="CT39" s="653"/>
      <c r="CU39" s="653"/>
      <c r="CV39" s="653"/>
      <c r="CW39" s="653"/>
      <c r="CX39" s="653"/>
      <c r="CY39" s="654"/>
      <c r="CZ39" s="628">
        <v>9.3000000000000007</v>
      </c>
      <c r="DA39" s="655"/>
      <c r="DB39" s="655"/>
      <c r="DC39" s="658"/>
      <c r="DD39" s="632">
        <v>149249</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329</v>
      </c>
      <c r="C40" s="621"/>
      <c r="D40" s="621"/>
      <c r="E40" s="621"/>
      <c r="F40" s="621"/>
      <c r="G40" s="621"/>
      <c r="H40" s="621"/>
      <c r="I40" s="621"/>
      <c r="J40" s="621"/>
      <c r="K40" s="621"/>
      <c r="L40" s="621"/>
      <c r="M40" s="621"/>
      <c r="N40" s="621"/>
      <c r="O40" s="621"/>
      <c r="P40" s="621"/>
      <c r="Q40" s="622"/>
      <c r="R40" s="623">
        <v>2600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330</v>
      </c>
      <c r="AR40" s="690"/>
      <c r="AS40" s="690"/>
      <c r="AT40" s="690"/>
      <c r="AU40" s="690"/>
      <c r="AV40" s="690"/>
      <c r="AW40" s="690"/>
      <c r="AX40" s="690"/>
      <c r="AY40" s="691"/>
      <c r="AZ40" s="623" t="s">
        <v>122</v>
      </c>
      <c r="BA40" s="624"/>
      <c r="BB40" s="624"/>
      <c r="BC40" s="624"/>
      <c r="BD40" s="653"/>
      <c r="BE40" s="653"/>
      <c r="BF40" s="669"/>
      <c r="BG40" s="673" t="s">
        <v>331</v>
      </c>
      <c r="BH40" s="674"/>
      <c r="BI40" s="674"/>
      <c r="BJ40" s="674"/>
      <c r="BK40" s="674"/>
      <c r="BL40" s="211"/>
      <c r="BM40" s="621" t="s">
        <v>332</v>
      </c>
      <c r="BN40" s="621"/>
      <c r="BO40" s="621"/>
      <c r="BP40" s="621"/>
      <c r="BQ40" s="621"/>
      <c r="BR40" s="621"/>
      <c r="BS40" s="621"/>
      <c r="BT40" s="621"/>
      <c r="BU40" s="622"/>
      <c r="BV40" s="623">
        <v>105</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15150</v>
      </c>
      <c r="CS40" s="624"/>
      <c r="CT40" s="624"/>
      <c r="CU40" s="624"/>
      <c r="CV40" s="624"/>
      <c r="CW40" s="624"/>
      <c r="CX40" s="624"/>
      <c r="CY40" s="625"/>
      <c r="CZ40" s="628">
        <v>0.5</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334</v>
      </c>
      <c r="C41" s="645"/>
      <c r="D41" s="645"/>
      <c r="E41" s="645"/>
      <c r="F41" s="645"/>
      <c r="G41" s="645"/>
      <c r="H41" s="645"/>
      <c r="I41" s="645"/>
      <c r="J41" s="645"/>
      <c r="K41" s="645"/>
      <c r="L41" s="645"/>
      <c r="M41" s="645"/>
      <c r="N41" s="645"/>
      <c r="O41" s="645"/>
      <c r="P41" s="645"/>
      <c r="Q41" s="646"/>
      <c r="R41" s="698">
        <v>3051007</v>
      </c>
      <c r="S41" s="699"/>
      <c r="T41" s="699"/>
      <c r="U41" s="699"/>
      <c r="V41" s="699"/>
      <c r="W41" s="699"/>
      <c r="X41" s="699"/>
      <c r="Y41" s="700"/>
      <c r="Z41" s="701">
        <v>100</v>
      </c>
      <c r="AA41" s="701"/>
      <c r="AB41" s="701"/>
      <c r="AC41" s="701"/>
      <c r="AD41" s="702">
        <v>1632786</v>
      </c>
      <c r="AE41" s="702"/>
      <c r="AF41" s="702"/>
      <c r="AG41" s="702"/>
      <c r="AH41" s="702"/>
      <c r="AI41" s="702"/>
      <c r="AJ41" s="702"/>
      <c r="AK41" s="702"/>
      <c r="AL41" s="703">
        <v>100</v>
      </c>
      <c r="AM41" s="683"/>
      <c r="AN41" s="683"/>
      <c r="AO41" s="704"/>
      <c r="AQ41" s="689" t="s">
        <v>335</v>
      </c>
      <c r="AR41" s="690"/>
      <c r="AS41" s="690"/>
      <c r="AT41" s="690"/>
      <c r="AU41" s="690"/>
      <c r="AV41" s="690"/>
      <c r="AW41" s="690"/>
      <c r="AX41" s="690"/>
      <c r="AY41" s="691"/>
      <c r="AZ41" s="623">
        <v>33673</v>
      </c>
      <c r="BA41" s="624"/>
      <c r="BB41" s="624"/>
      <c r="BC41" s="624"/>
      <c r="BD41" s="653"/>
      <c r="BE41" s="653"/>
      <c r="BF41" s="669"/>
      <c r="BG41" s="673"/>
      <c r="BH41" s="674"/>
      <c r="BI41" s="674"/>
      <c r="BJ41" s="674"/>
      <c r="BK41" s="674"/>
      <c r="BL41" s="211"/>
      <c r="BM41" s="621" t="s">
        <v>336</v>
      </c>
      <c r="BN41" s="621"/>
      <c r="BO41" s="621"/>
      <c r="BP41" s="621"/>
      <c r="BQ41" s="621"/>
      <c r="BR41" s="621"/>
      <c r="BS41" s="621"/>
      <c r="BT41" s="621"/>
      <c r="BU41" s="622"/>
      <c r="BV41" s="623">
        <v>10</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338</v>
      </c>
      <c r="AR42" s="706"/>
      <c r="AS42" s="706"/>
      <c r="AT42" s="706"/>
      <c r="AU42" s="706"/>
      <c r="AV42" s="706"/>
      <c r="AW42" s="706"/>
      <c r="AX42" s="706"/>
      <c r="AY42" s="707"/>
      <c r="AZ42" s="698">
        <v>117514</v>
      </c>
      <c r="BA42" s="699"/>
      <c r="BB42" s="699"/>
      <c r="BC42" s="699"/>
      <c r="BD42" s="682"/>
      <c r="BE42" s="682"/>
      <c r="BF42" s="684"/>
      <c r="BG42" s="675"/>
      <c r="BH42" s="676"/>
      <c r="BI42" s="676"/>
      <c r="BJ42" s="676"/>
      <c r="BK42" s="676"/>
      <c r="BL42" s="212"/>
      <c r="BM42" s="645" t="s">
        <v>339</v>
      </c>
      <c r="BN42" s="645"/>
      <c r="BO42" s="645"/>
      <c r="BP42" s="645"/>
      <c r="BQ42" s="645"/>
      <c r="BR42" s="645"/>
      <c r="BS42" s="645"/>
      <c r="BT42" s="645"/>
      <c r="BU42" s="646"/>
      <c r="BV42" s="698">
        <v>391</v>
      </c>
      <c r="BW42" s="699"/>
      <c r="BX42" s="699"/>
      <c r="BY42" s="699"/>
      <c r="BZ42" s="699"/>
      <c r="CA42" s="699"/>
      <c r="CB42" s="708"/>
      <c r="CD42" s="620" t="s">
        <v>340</v>
      </c>
      <c r="CE42" s="621"/>
      <c r="CF42" s="621"/>
      <c r="CG42" s="621"/>
      <c r="CH42" s="621"/>
      <c r="CI42" s="621"/>
      <c r="CJ42" s="621"/>
      <c r="CK42" s="621"/>
      <c r="CL42" s="621"/>
      <c r="CM42" s="621"/>
      <c r="CN42" s="621"/>
      <c r="CO42" s="621"/>
      <c r="CP42" s="621"/>
      <c r="CQ42" s="622"/>
      <c r="CR42" s="623">
        <v>377713</v>
      </c>
      <c r="CS42" s="653"/>
      <c r="CT42" s="653"/>
      <c r="CU42" s="653"/>
      <c r="CV42" s="653"/>
      <c r="CW42" s="653"/>
      <c r="CX42" s="653"/>
      <c r="CY42" s="654"/>
      <c r="CZ42" s="628">
        <v>12.7</v>
      </c>
      <c r="DA42" s="655"/>
      <c r="DB42" s="655"/>
      <c r="DC42" s="658"/>
      <c r="DD42" s="632">
        <v>107404</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15446</v>
      </c>
      <c r="CS43" s="653"/>
      <c r="CT43" s="653"/>
      <c r="CU43" s="653"/>
      <c r="CV43" s="653"/>
      <c r="CW43" s="653"/>
      <c r="CX43" s="653"/>
      <c r="CY43" s="654"/>
      <c r="CZ43" s="628">
        <v>0.5</v>
      </c>
      <c r="DA43" s="655"/>
      <c r="DB43" s="655"/>
      <c r="DC43" s="658"/>
      <c r="DD43" s="632">
        <v>15446</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377713</v>
      </c>
      <c r="CS44" s="624"/>
      <c r="CT44" s="624"/>
      <c r="CU44" s="624"/>
      <c r="CV44" s="624"/>
      <c r="CW44" s="624"/>
      <c r="CX44" s="624"/>
      <c r="CY44" s="625"/>
      <c r="CZ44" s="628">
        <v>12.7</v>
      </c>
      <c r="DA44" s="629"/>
      <c r="DB44" s="629"/>
      <c r="DC44" s="635"/>
      <c r="DD44" s="632">
        <v>107404</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75122</v>
      </c>
      <c r="CS45" s="653"/>
      <c r="CT45" s="653"/>
      <c r="CU45" s="653"/>
      <c r="CV45" s="653"/>
      <c r="CW45" s="653"/>
      <c r="CX45" s="653"/>
      <c r="CY45" s="654"/>
      <c r="CZ45" s="628">
        <v>2.5</v>
      </c>
      <c r="DA45" s="655"/>
      <c r="DB45" s="655"/>
      <c r="DC45" s="658"/>
      <c r="DD45" s="632">
        <v>10806</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273940</v>
      </c>
      <c r="CS46" s="624"/>
      <c r="CT46" s="624"/>
      <c r="CU46" s="624"/>
      <c r="CV46" s="624"/>
      <c r="CW46" s="624"/>
      <c r="CX46" s="624"/>
      <c r="CY46" s="625"/>
      <c r="CZ46" s="628">
        <v>9.1999999999999993</v>
      </c>
      <c r="DA46" s="629"/>
      <c r="DB46" s="629"/>
      <c r="DC46" s="635"/>
      <c r="DD46" s="632">
        <v>95747</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350</v>
      </c>
      <c r="CE49" s="645"/>
      <c r="CF49" s="645"/>
      <c r="CG49" s="645"/>
      <c r="CH49" s="645"/>
      <c r="CI49" s="645"/>
      <c r="CJ49" s="645"/>
      <c r="CK49" s="645"/>
      <c r="CL49" s="645"/>
      <c r="CM49" s="645"/>
      <c r="CN49" s="645"/>
      <c r="CO49" s="645"/>
      <c r="CP49" s="645"/>
      <c r="CQ49" s="646"/>
      <c r="CR49" s="698">
        <v>2985158</v>
      </c>
      <c r="CS49" s="682"/>
      <c r="CT49" s="682"/>
      <c r="CU49" s="682"/>
      <c r="CV49" s="682"/>
      <c r="CW49" s="682"/>
      <c r="CX49" s="682"/>
      <c r="CY49" s="711"/>
      <c r="CZ49" s="703">
        <v>100</v>
      </c>
      <c r="DA49" s="712"/>
      <c r="DB49" s="712"/>
      <c r="DC49" s="713"/>
      <c r="DD49" s="714">
        <v>2008285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I7MPUZQbaM8vTVJlLHB13Z5gfF6JjKvWSJtdK1rlIM/27cDb9WJ6smFYByyxPU3Dao9s4+wQ6hoO0zow7E7GQ==" saltValue="rtoRhPQYV+OgutiXFo8Ih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ageMargins left="0.59055118110236227" right="0" top="0.59055118110236227" bottom="0.59055118110236227" header="0.39370078740157483" footer="0.39370078740157483"/>
  <pageSetup paperSize="9" scale="60" orientation="landscape" horizontalDpi="12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AA34" sqref="AA34:AE3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3051</v>
      </c>
      <c r="R7" s="753"/>
      <c r="S7" s="753"/>
      <c r="T7" s="753"/>
      <c r="U7" s="753"/>
      <c r="V7" s="753">
        <v>2985</v>
      </c>
      <c r="W7" s="753"/>
      <c r="X7" s="753"/>
      <c r="Y7" s="753"/>
      <c r="Z7" s="753"/>
      <c r="AA7" s="753">
        <v>66</v>
      </c>
      <c r="AB7" s="753"/>
      <c r="AC7" s="753"/>
      <c r="AD7" s="753"/>
      <c r="AE7" s="754"/>
      <c r="AF7" s="755">
        <v>66</v>
      </c>
      <c r="AG7" s="756"/>
      <c r="AH7" s="756"/>
      <c r="AI7" s="756"/>
      <c r="AJ7" s="757"/>
      <c r="AK7" s="758">
        <v>23</v>
      </c>
      <c r="AL7" s="759"/>
      <c r="AM7" s="759"/>
      <c r="AN7" s="759"/>
      <c r="AO7" s="759"/>
      <c r="AP7" s="759">
        <v>1512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542</v>
      </c>
      <c r="BT7" s="747"/>
      <c r="BU7" s="747"/>
      <c r="BV7" s="747"/>
      <c r="BW7" s="747"/>
      <c r="BX7" s="747"/>
      <c r="BY7" s="747"/>
      <c r="BZ7" s="747"/>
      <c r="CA7" s="747"/>
      <c r="CB7" s="747"/>
      <c r="CC7" s="747"/>
      <c r="CD7" s="747"/>
      <c r="CE7" s="747"/>
      <c r="CF7" s="747"/>
      <c r="CG7" s="762"/>
      <c r="CH7" s="743">
        <v>1</v>
      </c>
      <c r="CI7" s="744"/>
      <c r="CJ7" s="744"/>
      <c r="CK7" s="744"/>
      <c r="CL7" s="745"/>
      <c r="CM7" s="743">
        <v>23</v>
      </c>
      <c r="CN7" s="744"/>
      <c r="CO7" s="744"/>
      <c r="CP7" s="744"/>
      <c r="CQ7" s="745"/>
      <c r="CR7" s="743">
        <v>13</v>
      </c>
      <c r="CS7" s="744"/>
      <c r="CT7" s="744"/>
      <c r="CU7" s="744"/>
      <c r="CV7" s="745"/>
      <c r="CW7" s="743" t="s">
        <v>555</v>
      </c>
      <c r="CX7" s="744"/>
      <c r="CY7" s="744"/>
      <c r="CZ7" s="744"/>
      <c r="DA7" s="745"/>
      <c r="DB7" s="743" t="s">
        <v>555</v>
      </c>
      <c r="DC7" s="744"/>
      <c r="DD7" s="744"/>
      <c r="DE7" s="744"/>
      <c r="DF7" s="745"/>
      <c r="DG7" s="743" t="s">
        <v>555</v>
      </c>
      <c r="DH7" s="744"/>
      <c r="DI7" s="744"/>
      <c r="DJ7" s="744"/>
      <c r="DK7" s="745"/>
      <c r="DL7" s="743" t="s">
        <v>555</v>
      </c>
      <c r="DM7" s="744"/>
      <c r="DN7" s="744"/>
      <c r="DO7" s="744"/>
      <c r="DP7" s="745"/>
      <c r="DQ7" s="743" t="s">
        <v>555</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543</v>
      </c>
      <c r="BT8" s="774"/>
      <c r="BU8" s="774"/>
      <c r="BV8" s="774"/>
      <c r="BW8" s="774"/>
      <c r="BX8" s="774"/>
      <c r="BY8" s="774"/>
      <c r="BZ8" s="774"/>
      <c r="CA8" s="774"/>
      <c r="CB8" s="774"/>
      <c r="CC8" s="774"/>
      <c r="CD8" s="774"/>
      <c r="CE8" s="774"/>
      <c r="CF8" s="774"/>
      <c r="CG8" s="775"/>
      <c r="CH8" s="776">
        <v>-2</v>
      </c>
      <c r="CI8" s="777"/>
      <c r="CJ8" s="777"/>
      <c r="CK8" s="777"/>
      <c r="CL8" s="778"/>
      <c r="CM8" s="776">
        <v>28</v>
      </c>
      <c r="CN8" s="777"/>
      <c r="CO8" s="777"/>
      <c r="CP8" s="777"/>
      <c r="CQ8" s="778"/>
      <c r="CR8" s="776">
        <v>2</v>
      </c>
      <c r="CS8" s="777"/>
      <c r="CT8" s="777"/>
      <c r="CU8" s="777"/>
      <c r="CV8" s="778"/>
      <c r="CW8" s="776" t="s">
        <v>555</v>
      </c>
      <c r="CX8" s="777"/>
      <c r="CY8" s="777"/>
      <c r="CZ8" s="777"/>
      <c r="DA8" s="778"/>
      <c r="DB8" s="776" t="s">
        <v>555</v>
      </c>
      <c r="DC8" s="777"/>
      <c r="DD8" s="777"/>
      <c r="DE8" s="777"/>
      <c r="DF8" s="778"/>
      <c r="DG8" s="776" t="s">
        <v>555</v>
      </c>
      <c r="DH8" s="777"/>
      <c r="DI8" s="777"/>
      <c r="DJ8" s="777"/>
      <c r="DK8" s="778"/>
      <c r="DL8" s="776" t="s">
        <v>555</v>
      </c>
      <c r="DM8" s="777"/>
      <c r="DN8" s="777"/>
      <c r="DO8" s="777"/>
      <c r="DP8" s="778"/>
      <c r="DQ8" s="776" t="s">
        <v>555</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375</v>
      </c>
      <c r="B23" s="789" t="s">
        <v>376</v>
      </c>
      <c r="C23" s="790"/>
      <c r="D23" s="790"/>
      <c r="E23" s="790"/>
      <c r="F23" s="790"/>
      <c r="G23" s="790"/>
      <c r="H23" s="790"/>
      <c r="I23" s="790"/>
      <c r="J23" s="790"/>
      <c r="K23" s="790"/>
      <c r="L23" s="790"/>
      <c r="M23" s="790"/>
      <c r="N23" s="790"/>
      <c r="O23" s="790"/>
      <c r="P23" s="791"/>
      <c r="Q23" s="792">
        <v>3051</v>
      </c>
      <c r="R23" s="793"/>
      <c r="S23" s="793"/>
      <c r="T23" s="793"/>
      <c r="U23" s="793"/>
      <c r="V23" s="793">
        <v>2985</v>
      </c>
      <c r="W23" s="793"/>
      <c r="X23" s="793"/>
      <c r="Y23" s="793"/>
      <c r="Z23" s="793"/>
      <c r="AA23" s="793">
        <v>66</v>
      </c>
      <c r="AB23" s="793"/>
      <c r="AC23" s="793"/>
      <c r="AD23" s="793"/>
      <c r="AE23" s="794"/>
      <c r="AF23" s="795">
        <v>66</v>
      </c>
      <c r="AG23" s="793"/>
      <c r="AH23" s="793"/>
      <c r="AI23" s="793"/>
      <c r="AJ23" s="796"/>
      <c r="AK23" s="797"/>
      <c r="AL23" s="798"/>
      <c r="AM23" s="798"/>
      <c r="AN23" s="798"/>
      <c r="AO23" s="798"/>
      <c r="AP23" s="793">
        <v>1512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387</v>
      </c>
      <c r="C28" s="750"/>
      <c r="D28" s="750"/>
      <c r="E28" s="750"/>
      <c r="F28" s="750"/>
      <c r="G28" s="750"/>
      <c r="H28" s="750"/>
      <c r="I28" s="750"/>
      <c r="J28" s="750"/>
      <c r="K28" s="750"/>
      <c r="L28" s="750"/>
      <c r="M28" s="750"/>
      <c r="N28" s="750"/>
      <c r="O28" s="750"/>
      <c r="P28" s="751"/>
      <c r="Q28" s="822">
        <v>302</v>
      </c>
      <c r="R28" s="823"/>
      <c r="S28" s="823"/>
      <c r="T28" s="823"/>
      <c r="U28" s="823"/>
      <c r="V28" s="823">
        <v>296</v>
      </c>
      <c r="W28" s="823"/>
      <c r="X28" s="823"/>
      <c r="Y28" s="823"/>
      <c r="Z28" s="823"/>
      <c r="AA28" s="823">
        <v>6</v>
      </c>
      <c r="AB28" s="823"/>
      <c r="AC28" s="823"/>
      <c r="AD28" s="823"/>
      <c r="AE28" s="824"/>
      <c r="AF28" s="825">
        <v>6</v>
      </c>
      <c r="AG28" s="823"/>
      <c r="AH28" s="823"/>
      <c r="AI28" s="823"/>
      <c r="AJ28" s="826"/>
      <c r="AK28" s="827">
        <v>25</v>
      </c>
      <c r="AL28" s="828"/>
      <c r="AM28" s="828"/>
      <c r="AN28" s="828"/>
      <c r="AO28" s="828"/>
      <c r="AP28" s="828" t="s">
        <v>555</v>
      </c>
      <c r="AQ28" s="828"/>
      <c r="AR28" s="828"/>
      <c r="AS28" s="828"/>
      <c r="AT28" s="828"/>
      <c r="AU28" s="828" t="s">
        <v>555</v>
      </c>
      <c r="AV28" s="828"/>
      <c r="AW28" s="828"/>
      <c r="AX28" s="828"/>
      <c r="AY28" s="828"/>
      <c r="AZ28" s="829" t="s">
        <v>555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388</v>
      </c>
      <c r="C29" s="781"/>
      <c r="D29" s="781"/>
      <c r="E29" s="781"/>
      <c r="F29" s="781"/>
      <c r="G29" s="781"/>
      <c r="H29" s="781"/>
      <c r="I29" s="781"/>
      <c r="J29" s="781"/>
      <c r="K29" s="781"/>
      <c r="L29" s="781"/>
      <c r="M29" s="781"/>
      <c r="N29" s="781"/>
      <c r="O29" s="781"/>
      <c r="P29" s="782"/>
      <c r="Q29" s="783">
        <v>370</v>
      </c>
      <c r="R29" s="784"/>
      <c r="S29" s="784"/>
      <c r="T29" s="784"/>
      <c r="U29" s="784"/>
      <c r="V29" s="784">
        <v>349</v>
      </c>
      <c r="W29" s="784"/>
      <c r="X29" s="784"/>
      <c r="Y29" s="784"/>
      <c r="Z29" s="784"/>
      <c r="AA29" s="784">
        <v>21</v>
      </c>
      <c r="AB29" s="784"/>
      <c r="AC29" s="784"/>
      <c r="AD29" s="784"/>
      <c r="AE29" s="785"/>
      <c r="AF29" s="786">
        <v>21</v>
      </c>
      <c r="AG29" s="787"/>
      <c r="AH29" s="787"/>
      <c r="AI29" s="787"/>
      <c r="AJ29" s="788"/>
      <c r="AK29" s="834">
        <v>53</v>
      </c>
      <c r="AL29" s="830"/>
      <c r="AM29" s="830"/>
      <c r="AN29" s="830"/>
      <c r="AO29" s="830"/>
      <c r="AP29" s="830" t="s">
        <v>555</v>
      </c>
      <c r="AQ29" s="830"/>
      <c r="AR29" s="830"/>
      <c r="AS29" s="830"/>
      <c r="AT29" s="830"/>
      <c r="AU29" s="830" t="s">
        <v>555</v>
      </c>
      <c r="AV29" s="830"/>
      <c r="AW29" s="830"/>
      <c r="AX29" s="830"/>
      <c r="AY29" s="830"/>
      <c r="AZ29" s="831" t="s">
        <v>555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389</v>
      </c>
      <c r="C30" s="781"/>
      <c r="D30" s="781"/>
      <c r="E30" s="781"/>
      <c r="F30" s="781"/>
      <c r="G30" s="781"/>
      <c r="H30" s="781"/>
      <c r="I30" s="781"/>
      <c r="J30" s="781"/>
      <c r="K30" s="781"/>
      <c r="L30" s="781"/>
      <c r="M30" s="781"/>
      <c r="N30" s="781"/>
      <c r="O30" s="781"/>
      <c r="P30" s="782"/>
      <c r="Q30" s="783">
        <v>35</v>
      </c>
      <c r="R30" s="784"/>
      <c r="S30" s="784"/>
      <c r="T30" s="784"/>
      <c r="U30" s="784"/>
      <c r="V30" s="784">
        <v>34</v>
      </c>
      <c r="W30" s="784"/>
      <c r="X30" s="784"/>
      <c r="Y30" s="784"/>
      <c r="Z30" s="784"/>
      <c r="AA30" s="784">
        <v>1</v>
      </c>
      <c r="AB30" s="784"/>
      <c r="AC30" s="784"/>
      <c r="AD30" s="784"/>
      <c r="AE30" s="785"/>
      <c r="AF30" s="786">
        <v>1</v>
      </c>
      <c r="AG30" s="787"/>
      <c r="AH30" s="787"/>
      <c r="AI30" s="787"/>
      <c r="AJ30" s="788"/>
      <c r="AK30" s="834">
        <v>10</v>
      </c>
      <c r="AL30" s="830"/>
      <c r="AM30" s="830"/>
      <c r="AN30" s="830"/>
      <c r="AO30" s="830"/>
      <c r="AP30" s="830" t="s">
        <v>555</v>
      </c>
      <c r="AQ30" s="830"/>
      <c r="AR30" s="830"/>
      <c r="AS30" s="830"/>
      <c r="AT30" s="830"/>
      <c r="AU30" s="830" t="s">
        <v>555</v>
      </c>
      <c r="AV30" s="830"/>
      <c r="AW30" s="830"/>
      <c r="AX30" s="830"/>
      <c r="AY30" s="830"/>
      <c r="AZ30" s="831" t="s">
        <v>555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390</v>
      </c>
      <c r="C31" s="781"/>
      <c r="D31" s="781"/>
      <c r="E31" s="781"/>
      <c r="F31" s="781"/>
      <c r="G31" s="781"/>
      <c r="H31" s="781"/>
      <c r="I31" s="781"/>
      <c r="J31" s="781"/>
      <c r="K31" s="781"/>
      <c r="L31" s="781"/>
      <c r="M31" s="781"/>
      <c r="N31" s="781"/>
      <c r="O31" s="781"/>
      <c r="P31" s="782"/>
      <c r="Q31" s="783">
        <v>108</v>
      </c>
      <c r="R31" s="784"/>
      <c r="S31" s="784"/>
      <c r="T31" s="784"/>
      <c r="U31" s="784"/>
      <c r="V31" s="784">
        <v>106</v>
      </c>
      <c r="W31" s="784"/>
      <c r="X31" s="784"/>
      <c r="Y31" s="784"/>
      <c r="Z31" s="784"/>
      <c r="AA31" s="784">
        <v>2</v>
      </c>
      <c r="AB31" s="784"/>
      <c r="AC31" s="784"/>
      <c r="AD31" s="784"/>
      <c r="AE31" s="785"/>
      <c r="AF31" s="786">
        <v>13</v>
      </c>
      <c r="AG31" s="787"/>
      <c r="AH31" s="787"/>
      <c r="AI31" s="787"/>
      <c r="AJ31" s="788"/>
      <c r="AK31" s="834">
        <v>41</v>
      </c>
      <c r="AL31" s="830"/>
      <c r="AM31" s="830"/>
      <c r="AN31" s="830"/>
      <c r="AO31" s="830"/>
      <c r="AP31" s="830">
        <v>194</v>
      </c>
      <c r="AQ31" s="830"/>
      <c r="AR31" s="830"/>
      <c r="AS31" s="830"/>
      <c r="AT31" s="830"/>
      <c r="AU31" s="830">
        <v>270</v>
      </c>
      <c r="AV31" s="830"/>
      <c r="AW31" s="830"/>
      <c r="AX31" s="830"/>
      <c r="AY31" s="830"/>
      <c r="AZ31" s="831" t="s">
        <v>555</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215</v>
      </c>
      <c r="R32" s="784"/>
      <c r="S32" s="784"/>
      <c r="T32" s="784"/>
      <c r="U32" s="784"/>
      <c r="V32" s="784">
        <v>199</v>
      </c>
      <c r="W32" s="784"/>
      <c r="X32" s="784"/>
      <c r="Y32" s="784"/>
      <c r="Z32" s="784"/>
      <c r="AA32" s="784">
        <v>16</v>
      </c>
      <c r="AB32" s="784"/>
      <c r="AC32" s="784"/>
      <c r="AD32" s="784"/>
      <c r="AE32" s="785"/>
      <c r="AF32" s="786">
        <v>11</v>
      </c>
      <c r="AG32" s="787"/>
      <c r="AH32" s="787"/>
      <c r="AI32" s="787"/>
      <c r="AJ32" s="788"/>
      <c r="AK32" s="834">
        <v>111</v>
      </c>
      <c r="AL32" s="830"/>
      <c r="AM32" s="830"/>
      <c r="AN32" s="830"/>
      <c r="AO32" s="830"/>
      <c r="AP32" s="830">
        <v>567</v>
      </c>
      <c r="AQ32" s="830"/>
      <c r="AR32" s="830"/>
      <c r="AS32" s="830"/>
      <c r="AT32" s="830"/>
      <c r="AU32" s="830">
        <v>533</v>
      </c>
      <c r="AV32" s="830"/>
      <c r="AW32" s="830"/>
      <c r="AX32" s="830"/>
      <c r="AY32" s="830"/>
      <c r="AZ32" s="831" t="s">
        <v>555</v>
      </c>
      <c r="BA32" s="831"/>
      <c r="BB32" s="831"/>
      <c r="BC32" s="831"/>
      <c r="BD32" s="831"/>
      <c r="BE32" s="832" t="s">
        <v>391</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375</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45</v>
      </c>
      <c r="AG63" s="844"/>
      <c r="AH63" s="844"/>
      <c r="AI63" s="844"/>
      <c r="AJ63" s="845"/>
      <c r="AK63" s="846"/>
      <c r="AL63" s="841"/>
      <c r="AM63" s="841"/>
      <c r="AN63" s="841"/>
      <c r="AO63" s="841"/>
      <c r="AP63" s="844">
        <v>761</v>
      </c>
      <c r="AQ63" s="844"/>
      <c r="AR63" s="844"/>
      <c r="AS63" s="844"/>
      <c r="AT63" s="844"/>
      <c r="AU63" s="844">
        <v>681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396</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397</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544</v>
      </c>
      <c r="C68" s="870"/>
      <c r="D68" s="870"/>
      <c r="E68" s="870"/>
      <c r="F68" s="870"/>
      <c r="G68" s="870"/>
      <c r="H68" s="870"/>
      <c r="I68" s="870"/>
      <c r="J68" s="870"/>
      <c r="K68" s="870"/>
      <c r="L68" s="870"/>
      <c r="M68" s="870"/>
      <c r="N68" s="870"/>
      <c r="O68" s="870"/>
      <c r="P68" s="871"/>
      <c r="Q68" s="872">
        <v>12760</v>
      </c>
      <c r="R68" s="866"/>
      <c r="S68" s="866"/>
      <c r="T68" s="866"/>
      <c r="U68" s="866"/>
      <c r="V68" s="866">
        <v>13535</v>
      </c>
      <c r="W68" s="866"/>
      <c r="X68" s="866"/>
      <c r="Y68" s="866"/>
      <c r="Z68" s="866"/>
      <c r="AA68" s="866">
        <v>775</v>
      </c>
      <c r="AB68" s="866"/>
      <c r="AC68" s="866"/>
      <c r="AD68" s="866"/>
      <c r="AE68" s="866"/>
      <c r="AF68" s="866">
        <v>347</v>
      </c>
      <c r="AG68" s="866"/>
      <c r="AH68" s="866"/>
      <c r="AI68" s="866"/>
      <c r="AJ68" s="866"/>
      <c r="AK68" s="866">
        <v>2478</v>
      </c>
      <c r="AL68" s="866"/>
      <c r="AM68" s="866"/>
      <c r="AN68" s="866"/>
      <c r="AO68" s="866"/>
      <c r="AP68" s="866">
        <v>3356</v>
      </c>
      <c r="AQ68" s="866"/>
      <c r="AR68" s="866"/>
      <c r="AS68" s="866"/>
      <c r="AT68" s="866"/>
      <c r="AU68" s="866">
        <v>16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545</v>
      </c>
      <c r="C69" s="874"/>
      <c r="D69" s="874"/>
      <c r="E69" s="874"/>
      <c r="F69" s="874"/>
      <c r="G69" s="874"/>
      <c r="H69" s="874"/>
      <c r="I69" s="874"/>
      <c r="J69" s="874"/>
      <c r="K69" s="874"/>
      <c r="L69" s="874"/>
      <c r="M69" s="874"/>
      <c r="N69" s="874"/>
      <c r="O69" s="874"/>
      <c r="P69" s="875"/>
      <c r="Q69" s="876">
        <v>6824</v>
      </c>
      <c r="R69" s="830"/>
      <c r="S69" s="830"/>
      <c r="T69" s="830"/>
      <c r="U69" s="830"/>
      <c r="V69" s="830">
        <v>6731</v>
      </c>
      <c r="W69" s="830"/>
      <c r="X69" s="830"/>
      <c r="Y69" s="830"/>
      <c r="Z69" s="830"/>
      <c r="AA69" s="830">
        <v>93</v>
      </c>
      <c r="AB69" s="830"/>
      <c r="AC69" s="830"/>
      <c r="AD69" s="830"/>
      <c r="AE69" s="830"/>
      <c r="AF69" s="830">
        <v>71</v>
      </c>
      <c r="AG69" s="830"/>
      <c r="AH69" s="830"/>
      <c r="AI69" s="830"/>
      <c r="AJ69" s="830"/>
      <c r="AK69" s="830">
        <v>931</v>
      </c>
      <c r="AL69" s="830"/>
      <c r="AM69" s="830"/>
      <c r="AN69" s="830"/>
      <c r="AO69" s="830"/>
      <c r="AP69" s="830">
        <v>5973</v>
      </c>
      <c r="AQ69" s="830"/>
      <c r="AR69" s="830"/>
      <c r="AS69" s="830"/>
      <c r="AT69" s="830"/>
      <c r="AU69" s="830">
        <v>270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546</v>
      </c>
      <c r="C70" s="874"/>
      <c r="D70" s="874"/>
      <c r="E70" s="874"/>
      <c r="F70" s="874"/>
      <c r="G70" s="874"/>
      <c r="H70" s="874"/>
      <c r="I70" s="874"/>
      <c r="J70" s="874"/>
      <c r="K70" s="874"/>
      <c r="L70" s="874"/>
      <c r="M70" s="874"/>
      <c r="N70" s="874"/>
      <c r="O70" s="874"/>
      <c r="P70" s="875"/>
      <c r="Q70" s="876">
        <v>731</v>
      </c>
      <c r="R70" s="830"/>
      <c r="S70" s="830"/>
      <c r="T70" s="830"/>
      <c r="U70" s="830"/>
      <c r="V70" s="830">
        <v>678</v>
      </c>
      <c r="W70" s="830"/>
      <c r="X70" s="830"/>
      <c r="Y70" s="830"/>
      <c r="Z70" s="830"/>
      <c r="AA70" s="830">
        <v>52</v>
      </c>
      <c r="AB70" s="830"/>
      <c r="AC70" s="830"/>
      <c r="AD70" s="830"/>
      <c r="AE70" s="830"/>
      <c r="AF70" s="830">
        <v>52</v>
      </c>
      <c r="AG70" s="830"/>
      <c r="AH70" s="830"/>
      <c r="AI70" s="830"/>
      <c r="AJ70" s="830"/>
      <c r="AK70" s="830">
        <v>12</v>
      </c>
      <c r="AL70" s="830"/>
      <c r="AM70" s="830"/>
      <c r="AN70" s="830"/>
      <c r="AO70" s="830"/>
      <c r="AP70" s="830" t="s">
        <v>555</v>
      </c>
      <c r="AQ70" s="830"/>
      <c r="AR70" s="830"/>
      <c r="AS70" s="830"/>
      <c r="AT70" s="830"/>
      <c r="AU70" s="830" t="s">
        <v>555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547</v>
      </c>
      <c r="C71" s="874"/>
      <c r="D71" s="874"/>
      <c r="E71" s="874"/>
      <c r="F71" s="874"/>
      <c r="G71" s="874"/>
      <c r="H71" s="874"/>
      <c r="I71" s="874"/>
      <c r="J71" s="874"/>
      <c r="K71" s="874"/>
      <c r="L71" s="874"/>
      <c r="M71" s="874"/>
      <c r="N71" s="874"/>
      <c r="O71" s="874"/>
      <c r="P71" s="875"/>
      <c r="Q71" s="876">
        <v>179788</v>
      </c>
      <c r="R71" s="830"/>
      <c r="S71" s="830"/>
      <c r="T71" s="830"/>
      <c r="U71" s="830"/>
      <c r="V71" s="830">
        <v>174350</v>
      </c>
      <c r="W71" s="830"/>
      <c r="X71" s="830"/>
      <c r="Y71" s="830"/>
      <c r="Z71" s="830"/>
      <c r="AA71" s="830">
        <v>5437</v>
      </c>
      <c r="AB71" s="830"/>
      <c r="AC71" s="830"/>
      <c r="AD71" s="830"/>
      <c r="AE71" s="830"/>
      <c r="AF71" s="830">
        <v>5433</v>
      </c>
      <c r="AG71" s="830"/>
      <c r="AH71" s="830"/>
      <c r="AI71" s="830"/>
      <c r="AJ71" s="830"/>
      <c r="AK71" s="830">
        <v>2748</v>
      </c>
      <c r="AL71" s="830"/>
      <c r="AM71" s="830"/>
      <c r="AN71" s="830"/>
      <c r="AO71" s="830"/>
      <c r="AP71" s="830" t="s">
        <v>555</v>
      </c>
      <c r="AQ71" s="830"/>
      <c r="AR71" s="830"/>
      <c r="AS71" s="830"/>
      <c r="AT71" s="830"/>
      <c r="AU71" s="830" t="s">
        <v>555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548</v>
      </c>
      <c r="C72" s="874"/>
      <c r="D72" s="874"/>
      <c r="E72" s="874"/>
      <c r="F72" s="874"/>
      <c r="G72" s="874"/>
      <c r="H72" s="874"/>
      <c r="I72" s="874"/>
      <c r="J72" s="874"/>
      <c r="K72" s="874"/>
      <c r="L72" s="874"/>
      <c r="M72" s="874"/>
      <c r="N72" s="874"/>
      <c r="O72" s="874"/>
      <c r="P72" s="875"/>
      <c r="Q72" s="876">
        <v>827</v>
      </c>
      <c r="R72" s="830"/>
      <c r="S72" s="830"/>
      <c r="T72" s="830"/>
      <c r="U72" s="830"/>
      <c r="V72" s="830">
        <v>804</v>
      </c>
      <c r="W72" s="830"/>
      <c r="X72" s="830"/>
      <c r="Y72" s="830"/>
      <c r="Z72" s="830"/>
      <c r="AA72" s="830">
        <v>23</v>
      </c>
      <c r="AB72" s="830"/>
      <c r="AC72" s="830"/>
      <c r="AD72" s="830"/>
      <c r="AE72" s="830"/>
      <c r="AF72" s="830">
        <v>230</v>
      </c>
      <c r="AG72" s="830"/>
      <c r="AH72" s="830"/>
      <c r="AI72" s="830"/>
      <c r="AJ72" s="830"/>
      <c r="AK72" s="830">
        <v>31</v>
      </c>
      <c r="AL72" s="830"/>
      <c r="AM72" s="830"/>
      <c r="AN72" s="830"/>
      <c r="AO72" s="830"/>
      <c r="AP72" s="830" t="s">
        <v>555</v>
      </c>
      <c r="AQ72" s="830"/>
      <c r="AR72" s="830"/>
      <c r="AS72" s="830"/>
      <c r="AT72" s="830"/>
      <c r="AU72" s="830" t="s">
        <v>555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549</v>
      </c>
      <c r="C73" s="874"/>
      <c r="D73" s="874"/>
      <c r="E73" s="874"/>
      <c r="F73" s="874"/>
      <c r="G73" s="874"/>
      <c r="H73" s="874"/>
      <c r="I73" s="874"/>
      <c r="J73" s="874"/>
      <c r="K73" s="874"/>
      <c r="L73" s="874"/>
      <c r="M73" s="874"/>
      <c r="N73" s="874"/>
      <c r="O73" s="874"/>
      <c r="P73" s="875"/>
      <c r="Q73" s="876">
        <v>113</v>
      </c>
      <c r="R73" s="830"/>
      <c r="S73" s="830"/>
      <c r="T73" s="830"/>
      <c r="U73" s="830"/>
      <c r="V73" s="830">
        <v>113</v>
      </c>
      <c r="W73" s="830"/>
      <c r="X73" s="830"/>
      <c r="Y73" s="830"/>
      <c r="Z73" s="830"/>
      <c r="AA73" s="830">
        <v>0</v>
      </c>
      <c r="AB73" s="830"/>
      <c r="AC73" s="830"/>
      <c r="AD73" s="830"/>
      <c r="AE73" s="830"/>
      <c r="AF73" s="830">
        <v>0</v>
      </c>
      <c r="AG73" s="830"/>
      <c r="AH73" s="830"/>
      <c r="AI73" s="830"/>
      <c r="AJ73" s="830"/>
      <c r="AK73" s="830">
        <v>3</v>
      </c>
      <c r="AL73" s="830"/>
      <c r="AM73" s="830"/>
      <c r="AN73" s="830"/>
      <c r="AO73" s="830"/>
      <c r="AP73" s="830" t="s">
        <v>555</v>
      </c>
      <c r="AQ73" s="830"/>
      <c r="AR73" s="830"/>
      <c r="AS73" s="830"/>
      <c r="AT73" s="830"/>
      <c r="AU73" s="830" t="s">
        <v>555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550</v>
      </c>
      <c r="C74" s="874"/>
      <c r="D74" s="874"/>
      <c r="E74" s="874"/>
      <c r="F74" s="874"/>
      <c r="G74" s="874"/>
      <c r="H74" s="874"/>
      <c r="I74" s="874"/>
      <c r="J74" s="874"/>
      <c r="K74" s="874"/>
      <c r="L74" s="874"/>
      <c r="M74" s="874"/>
      <c r="N74" s="874"/>
      <c r="O74" s="874"/>
      <c r="P74" s="875"/>
      <c r="Q74" s="876">
        <v>6810</v>
      </c>
      <c r="R74" s="830"/>
      <c r="S74" s="830"/>
      <c r="T74" s="830"/>
      <c r="U74" s="830"/>
      <c r="V74" s="830">
        <v>6346</v>
      </c>
      <c r="W74" s="830"/>
      <c r="X74" s="830"/>
      <c r="Y74" s="830"/>
      <c r="Z74" s="830"/>
      <c r="AA74" s="830">
        <v>464</v>
      </c>
      <c r="AB74" s="830"/>
      <c r="AC74" s="830"/>
      <c r="AD74" s="830"/>
      <c r="AE74" s="830"/>
      <c r="AF74" s="830">
        <v>464</v>
      </c>
      <c r="AG74" s="830"/>
      <c r="AH74" s="830"/>
      <c r="AI74" s="830"/>
      <c r="AJ74" s="830"/>
      <c r="AK74" s="830">
        <v>800</v>
      </c>
      <c r="AL74" s="830"/>
      <c r="AM74" s="830"/>
      <c r="AN74" s="830"/>
      <c r="AO74" s="830"/>
      <c r="AP74" s="830" t="s">
        <v>555</v>
      </c>
      <c r="AQ74" s="830"/>
      <c r="AR74" s="830"/>
      <c r="AS74" s="830"/>
      <c r="AT74" s="830"/>
      <c r="AU74" s="830" t="s">
        <v>555</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375</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6597</v>
      </c>
      <c r="AG88" s="844"/>
      <c r="AH88" s="844"/>
      <c r="AI88" s="844"/>
      <c r="AJ88" s="844"/>
      <c r="AK88" s="841"/>
      <c r="AL88" s="841"/>
      <c r="AM88" s="841"/>
      <c r="AN88" s="841"/>
      <c r="AO88" s="841"/>
      <c r="AP88" s="844">
        <v>9329</v>
      </c>
      <c r="AQ88" s="844"/>
      <c r="AR88" s="844"/>
      <c r="AS88" s="844"/>
      <c r="AT88" s="844"/>
      <c r="AU88" s="844">
        <v>286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15</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293</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293</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293</v>
      </c>
      <c r="DR109" s="893"/>
      <c r="DS109" s="893"/>
      <c r="DT109" s="893"/>
      <c r="DU109" s="894"/>
      <c r="DV109" s="892" t="s">
        <v>409</v>
      </c>
      <c r="DW109" s="893"/>
      <c r="DX109" s="893"/>
      <c r="DY109" s="893"/>
      <c r="DZ109" s="895"/>
    </row>
    <row r="110" spans="1:131" s="218" customFormat="1" ht="26.25" customHeight="1" x14ac:dyDescent="0.15">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124927</v>
      </c>
      <c r="AB110" s="900"/>
      <c r="AC110" s="900"/>
      <c r="AD110" s="900"/>
      <c r="AE110" s="901"/>
      <c r="AF110" s="902">
        <v>162991</v>
      </c>
      <c r="AG110" s="900"/>
      <c r="AH110" s="900"/>
      <c r="AI110" s="900"/>
      <c r="AJ110" s="901"/>
      <c r="AK110" s="902">
        <v>162251</v>
      </c>
      <c r="AL110" s="900"/>
      <c r="AM110" s="900"/>
      <c r="AN110" s="900"/>
      <c r="AO110" s="901"/>
      <c r="AP110" s="903">
        <v>11.1</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1625622</v>
      </c>
      <c r="BR110" s="931"/>
      <c r="BS110" s="931"/>
      <c r="BT110" s="931"/>
      <c r="BU110" s="931"/>
      <c r="BV110" s="931">
        <v>1616624</v>
      </c>
      <c r="BW110" s="931"/>
      <c r="BX110" s="931"/>
      <c r="BY110" s="931"/>
      <c r="BZ110" s="931"/>
      <c r="CA110" s="931">
        <v>1512053</v>
      </c>
      <c r="CB110" s="931"/>
      <c r="CC110" s="931"/>
      <c r="CD110" s="931"/>
      <c r="CE110" s="931"/>
      <c r="CF110" s="944">
        <v>103.3</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722597</v>
      </c>
      <c r="BR112" s="926"/>
      <c r="BS112" s="926"/>
      <c r="BT112" s="926"/>
      <c r="BU112" s="926"/>
      <c r="BV112" s="926">
        <v>406810</v>
      </c>
      <c r="BW112" s="926"/>
      <c r="BX112" s="926"/>
      <c r="BY112" s="926"/>
      <c r="BZ112" s="926"/>
      <c r="CA112" s="926">
        <v>802539</v>
      </c>
      <c r="CB112" s="926"/>
      <c r="CC112" s="926"/>
      <c r="CD112" s="926"/>
      <c r="CE112" s="926"/>
      <c r="CF112" s="920">
        <v>54.9</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89691</v>
      </c>
      <c r="AB113" s="938"/>
      <c r="AC113" s="938"/>
      <c r="AD113" s="938"/>
      <c r="AE113" s="939"/>
      <c r="AF113" s="940">
        <v>82133</v>
      </c>
      <c r="AG113" s="938"/>
      <c r="AH113" s="938"/>
      <c r="AI113" s="938"/>
      <c r="AJ113" s="939"/>
      <c r="AK113" s="940">
        <v>82814</v>
      </c>
      <c r="AL113" s="938"/>
      <c r="AM113" s="938"/>
      <c r="AN113" s="938"/>
      <c r="AO113" s="939"/>
      <c r="AP113" s="941">
        <v>5.7</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161738</v>
      </c>
      <c r="BR113" s="926"/>
      <c r="BS113" s="926"/>
      <c r="BT113" s="926"/>
      <c r="BU113" s="926"/>
      <c r="BV113" s="926">
        <v>282713</v>
      </c>
      <c r="BW113" s="926"/>
      <c r="BX113" s="926"/>
      <c r="BY113" s="926"/>
      <c r="BZ113" s="926"/>
      <c r="CA113" s="926">
        <v>286442</v>
      </c>
      <c r="CB113" s="926"/>
      <c r="CC113" s="926"/>
      <c r="CD113" s="926"/>
      <c r="CE113" s="926"/>
      <c r="CF113" s="920">
        <v>19.600000000000001</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16721</v>
      </c>
      <c r="AB114" s="959"/>
      <c r="AC114" s="959"/>
      <c r="AD114" s="959"/>
      <c r="AE114" s="960"/>
      <c r="AF114" s="961">
        <v>16115</v>
      </c>
      <c r="AG114" s="959"/>
      <c r="AH114" s="959"/>
      <c r="AI114" s="959"/>
      <c r="AJ114" s="960"/>
      <c r="AK114" s="961">
        <v>16186</v>
      </c>
      <c r="AL114" s="959"/>
      <c r="AM114" s="959"/>
      <c r="AN114" s="959"/>
      <c r="AO114" s="960"/>
      <c r="AP114" s="962">
        <v>1.1000000000000001</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307538</v>
      </c>
      <c r="BR114" s="926"/>
      <c r="BS114" s="926"/>
      <c r="BT114" s="926"/>
      <c r="BU114" s="926"/>
      <c r="BV114" s="926">
        <v>315288</v>
      </c>
      <c r="BW114" s="926"/>
      <c r="BX114" s="926"/>
      <c r="BY114" s="926"/>
      <c r="BZ114" s="926"/>
      <c r="CA114" s="926">
        <v>323335</v>
      </c>
      <c r="CB114" s="926"/>
      <c r="CC114" s="926"/>
      <c r="CD114" s="926"/>
      <c r="CE114" s="926"/>
      <c r="CF114" s="920">
        <v>22.1</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308</v>
      </c>
      <c r="AB116" s="959"/>
      <c r="AC116" s="959"/>
      <c r="AD116" s="959"/>
      <c r="AE116" s="960"/>
      <c r="AF116" s="961">
        <v>778</v>
      </c>
      <c r="AG116" s="959"/>
      <c r="AH116" s="959"/>
      <c r="AI116" s="959"/>
      <c r="AJ116" s="960"/>
      <c r="AK116" s="961">
        <v>380</v>
      </c>
      <c r="AL116" s="959"/>
      <c r="AM116" s="959"/>
      <c r="AN116" s="959"/>
      <c r="AO116" s="960"/>
      <c r="AP116" s="962">
        <v>0</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231647</v>
      </c>
      <c r="AB117" s="979"/>
      <c r="AC117" s="979"/>
      <c r="AD117" s="979"/>
      <c r="AE117" s="980"/>
      <c r="AF117" s="981">
        <v>262017</v>
      </c>
      <c r="AG117" s="979"/>
      <c r="AH117" s="979"/>
      <c r="AI117" s="979"/>
      <c r="AJ117" s="980"/>
      <c r="AK117" s="981">
        <v>261631</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293</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439</v>
      </c>
      <c r="BP119" s="1005"/>
      <c r="BQ119" s="999">
        <v>2817495</v>
      </c>
      <c r="BR119" s="1000"/>
      <c r="BS119" s="1000"/>
      <c r="BT119" s="1000"/>
      <c r="BU119" s="1000"/>
      <c r="BV119" s="1000">
        <v>2621435</v>
      </c>
      <c r="BW119" s="1000"/>
      <c r="BX119" s="1000"/>
      <c r="BY119" s="1000"/>
      <c r="BZ119" s="1000"/>
      <c r="CA119" s="1000">
        <v>2924369</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2386237</v>
      </c>
      <c r="BR120" s="931"/>
      <c r="BS120" s="931"/>
      <c r="BT120" s="931"/>
      <c r="BU120" s="931"/>
      <c r="BV120" s="931">
        <v>2430333</v>
      </c>
      <c r="BW120" s="931"/>
      <c r="BX120" s="931"/>
      <c r="BY120" s="931"/>
      <c r="BZ120" s="931"/>
      <c r="CA120" s="931">
        <v>2511497</v>
      </c>
      <c r="CB120" s="931"/>
      <c r="CC120" s="931"/>
      <c r="CD120" s="931"/>
      <c r="CE120" s="931"/>
      <c r="CF120" s="944">
        <v>171.7</v>
      </c>
      <c r="CG120" s="945"/>
      <c r="CH120" s="945"/>
      <c r="CI120" s="945"/>
      <c r="CJ120" s="945"/>
      <c r="CK120" s="1006" t="s">
        <v>443</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532544</v>
      </c>
      <c r="DR120" s="931"/>
      <c r="DS120" s="931"/>
      <c r="DT120" s="931"/>
      <c r="DU120" s="931"/>
      <c r="DV120" s="932">
        <v>36.4</v>
      </c>
      <c r="DW120" s="932"/>
      <c r="DX120" s="932"/>
      <c r="DY120" s="932"/>
      <c r="DZ120" s="933"/>
    </row>
    <row r="121" spans="1:130" s="218" customFormat="1" ht="26.25" customHeight="1" x14ac:dyDescent="0.15">
      <c r="A121" s="1058"/>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269995</v>
      </c>
      <c r="DR121" s="926"/>
      <c r="DS121" s="926"/>
      <c r="DT121" s="926"/>
      <c r="DU121" s="926"/>
      <c r="DV121" s="927">
        <v>18.5</v>
      </c>
      <c r="DW121" s="927"/>
      <c r="DX121" s="927"/>
      <c r="DY121" s="927"/>
      <c r="DZ121" s="928"/>
    </row>
    <row r="122" spans="1:130" s="218" customFormat="1" ht="26.25" customHeight="1" x14ac:dyDescent="0.15">
      <c r="A122" s="1058"/>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1863400</v>
      </c>
      <c r="BR122" s="1000"/>
      <c r="BS122" s="1000"/>
      <c r="BT122" s="1000"/>
      <c r="BU122" s="1000"/>
      <c r="BV122" s="1000">
        <v>1637048</v>
      </c>
      <c r="BW122" s="1000"/>
      <c r="BX122" s="1000"/>
      <c r="BY122" s="1000"/>
      <c r="BZ122" s="1000"/>
      <c r="CA122" s="1000">
        <v>1804452</v>
      </c>
      <c r="CB122" s="1000"/>
      <c r="CC122" s="1000"/>
      <c r="CD122" s="1000"/>
      <c r="CE122" s="1000"/>
      <c r="CF122" s="1017">
        <v>123.3</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8"/>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447</v>
      </c>
      <c r="BP123" s="1005"/>
      <c r="BQ123" s="1064">
        <v>4249637</v>
      </c>
      <c r="BR123" s="1031"/>
      <c r="BS123" s="1031"/>
      <c r="BT123" s="1031"/>
      <c r="BU123" s="1031"/>
      <c r="BV123" s="1031">
        <v>4067381</v>
      </c>
      <c r="BW123" s="1031"/>
      <c r="BX123" s="1031"/>
      <c r="BY123" s="1031"/>
      <c r="BZ123" s="1031"/>
      <c r="CA123" s="1031">
        <v>4315949</v>
      </c>
      <c r="CB123" s="1031"/>
      <c r="CC123" s="1031"/>
      <c r="CD123" s="1031"/>
      <c r="CE123" s="1031"/>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8"/>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448</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v>722597</v>
      </c>
      <c r="DH124" s="986"/>
      <c r="DI124" s="986"/>
      <c r="DJ124" s="986"/>
      <c r="DK124" s="987"/>
      <c r="DL124" s="985">
        <v>406810</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454</v>
      </c>
      <c r="AY127" s="1033"/>
      <c r="AZ127" s="1033"/>
      <c r="BA127" s="1033"/>
      <c r="BB127" s="1033"/>
      <c r="BC127" s="1033"/>
      <c r="BD127" s="1033"/>
      <c r="BE127" s="1034"/>
      <c r="BF127" s="1035" t="s">
        <v>455</v>
      </c>
      <c r="BG127" s="1033"/>
      <c r="BH127" s="1033"/>
      <c r="BI127" s="1033"/>
      <c r="BJ127" s="1033"/>
      <c r="BK127" s="1033"/>
      <c r="BL127" s="1034"/>
      <c r="BM127" s="1035" t="s">
        <v>456</v>
      </c>
      <c r="BN127" s="1033"/>
      <c r="BO127" s="1033"/>
      <c r="BP127" s="1033"/>
      <c r="BQ127" s="1033"/>
      <c r="BR127" s="1033"/>
      <c r="BS127" s="1034"/>
      <c r="BT127" s="1035" t="s">
        <v>457</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459</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460</v>
      </c>
      <c r="X128" s="1044"/>
      <c r="Y128" s="1044"/>
      <c r="Z128" s="1045"/>
      <c r="AA128" s="1046" t="s">
        <v>122</v>
      </c>
      <c r="AB128" s="1047"/>
      <c r="AC128" s="1047"/>
      <c r="AD128" s="1047"/>
      <c r="AE128" s="1048"/>
      <c r="AF128" s="1049" t="s">
        <v>122</v>
      </c>
      <c r="AG128" s="1047"/>
      <c r="AH128" s="1047"/>
      <c r="AI128" s="1047"/>
      <c r="AJ128" s="1048"/>
      <c r="AK128" s="1049" t="s">
        <v>122</v>
      </c>
      <c r="AL128" s="1047"/>
      <c r="AM128" s="1047"/>
      <c r="AN128" s="1047"/>
      <c r="AO128" s="1048"/>
      <c r="AP128" s="1050"/>
      <c r="AQ128" s="1051"/>
      <c r="AR128" s="1051"/>
      <c r="AS128" s="1051"/>
      <c r="AT128" s="1052"/>
      <c r="AU128" s="220"/>
      <c r="AV128" s="220"/>
      <c r="AW128" s="220"/>
      <c r="AX128" s="896" t="s">
        <v>461</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462</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1586987</v>
      </c>
      <c r="AB129" s="959"/>
      <c r="AC129" s="959"/>
      <c r="AD129" s="959"/>
      <c r="AE129" s="960"/>
      <c r="AF129" s="961">
        <v>1583901</v>
      </c>
      <c r="AG129" s="959"/>
      <c r="AH129" s="959"/>
      <c r="AI129" s="959"/>
      <c r="AJ129" s="960"/>
      <c r="AK129" s="961">
        <v>1630599</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179171</v>
      </c>
      <c r="AB130" s="959"/>
      <c r="AC130" s="959"/>
      <c r="AD130" s="959"/>
      <c r="AE130" s="960"/>
      <c r="AF130" s="961">
        <v>166756</v>
      </c>
      <c r="AG130" s="959"/>
      <c r="AH130" s="959"/>
      <c r="AI130" s="959"/>
      <c r="AJ130" s="960"/>
      <c r="AK130" s="961">
        <v>167487</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5.6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1407816</v>
      </c>
      <c r="AB131" s="986"/>
      <c r="AC131" s="986"/>
      <c r="AD131" s="986"/>
      <c r="AE131" s="987"/>
      <c r="AF131" s="985">
        <v>1417145</v>
      </c>
      <c r="AG131" s="986"/>
      <c r="AH131" s="986"/>
      <c r="AI131" s="986"/>
      <c r="AJ131" s="987"/>
      <c r="AK131" s="985">
        <v>1463112</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3.72747575</v>
      </c>
      <c r="AB132" s="1097"/>
      <c r="AC132" s="1097"/>
      <c r="AD132" s="1097"/>
      <c r="AE132" s="1098"/>
      <c r="AF132" s="1099">
        <v>6.7220362070000004</v>
      </c>
      <c r="AG132" s="1097"/>
      <c r="AH132" s="1097"/>
      <c r="AI132" s="1097"/>
      <c r="AJ132" s="1098"/>
      <c r="AK132" s="1099">
        <v>6.4345039890000004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4.2</v>
      </c>
      <c r="AB133" s="1080"/>
      <c r="AC133" s="1080"/>
      <c r="AD133" s="1080"/>
      <c r="AE133" s="1081"/>
      <c r="AF133" s="1079">
        <v>4.5999999999999996</v>
      </c>
      <c r="AG133" s="1080"/>
      <c r="AH133" s="1080"/>
      <c r="AI133" s="1080"/>
      <c r="AJ133" s="1081"/>
      <c r="AK133" s="1079">
        <v>5.6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n5e0S1m/y/4SEQprTxGvyOSlj8LWJa8D8J4Rmq4Wkr4mP47/J0225M94cplxo8P/7BfHkRwRSLF9cckJHnPeg==" saltValue="Wp2y8CpN7wnO2n19718vR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7"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DEqX7o22h5neyvi9yjQyz8usvwEv6NzI4Yc9i+2Xc2cOSHdKHdvhYEldhp7V/jkmcCvO8eJxRdPpBEsAJTZyA==" saltValue="OPpJ+BjLuiHyBU04/KD5xA==" spinCount="100000" sheet="1" objects="1" scenarios="1"/>
  <dataConsolidate/>
  <phoneticPr fontId="2"/>
  <pageMargins left="0.59055118110236227" right="0" top="0.59055118110236227" bottom="0.59055118110236227" header="0.39370078740157483" footer="0.39370078740157483"/>
  <pageSetup paperSize="9" scale="42" orientation="landscape" horizontalDpi="12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H1"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LlzsqS+sYcOPg6X6d29+vWAdiOFrqL3B8/4NSqiLwQx0+2IQKfECzZtewz7+GFz9Blj4rzRS8t8u87q4HB7lA==" saltValue="xmfwVXSPXtv2LnvhPNA/7g==" spinCount="100000" sheet="1" objects="1" scenarios="1"/>
  <dataConsolidate/>
  <phoneticPr fontId="2"/>
  <pageMargins left="0.59055118110236227" right="0" top="0.59055118110236227" bottom="0.59055118110236227" header="0.39370078740157483" footer="0.39370078740157483"/>
  <pageSetup paperSize="9" scale="46" orientation="landscape" horizontalDpi="12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1"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377270</v>
      </c>
      <c r="AP9" s="269">
        <v>231738</v>
      </c>
      <c r="AQ9" s="270">
        <v>263788</v>
      </c>
      <c r="AR9" s="271">
        <v>-12.1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199974</v>
      </c>
      <c r="AP10" s="272">
        <v>122834</v>
      </c>
      <c r="AQ10" s="273">
        <v>39680</v>
      </c>
      <c r="AR10" s="274">
        <v>209.6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v>28555</v>
      </c>
      <c r="AP11" s="272">
        <v>17540</v>
      </c>
      <c r="AQ11" s="273">
        <v>4557</v>
      </c>
      <c r="AR11" s="274">
        <v>284.89999999999998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484</v>
      </c>
      <c r="AL12" s="1117"/>
      <c r="AM12" s="1117"/>
      <c r="AN12" s="1118"/>
      <c r="AO12" s="272" t="s">
        <v>485</v>
      </c>
      <c r="AP12" s="272" t="s">
        <v>485</v>
      </c>
      <c r="AQ12" s="273" t="s">
        <v>485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29559</v>
      </c>
      <c r="AP13" s="272">
        <v>18157</v>
      </c>
      <c r="AQ13" s="273">
        <v>12917</v>
      </c>
      <c r="AR13" s="274">
        <v>40.6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15446</v>
      </c>
      <c r="AP14" s="272">
        <v>9488</v>
      </c>
      <c r="AQ14" s="273">
        <v>4746</v>
      </c>
      <c r="AR14" s="274">
        <v>99.9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-21369</v>
      </c>
      <c r="AP15" s="272">
        <v>-13126</v>
      </c>
      <c r="AQ15" s="273">
        <v>-12765</v>
      </c>
      <c r="AR15" s="274">
        <v>2.8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629435</v>
      </c>
      <c r="AP16" s="272">
        <v>386631</v>
      </c>
      <c r="AQ16" s="273">
        <v>312922</v>
      </c>
      <c r="AR16" s="274">
        <v>23.6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24.57</v>
      </c>
      <c r="AP21" s="286">
        <v>24.75</v>
      </c>
      <c r="AQ21" s="287">
        <v>-0.18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94.4</v>
      </c>
      <c r="AP22" s="291">
        <v>95.6</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162251</v>
      </c>
      <c r="AP32" s="300">
        <v>99663</v>
      </c>
      <c r="AQ32" s="301">
        <v>170896</v>
      </c>
      <c r="AR32" s="302">
        <v>-41.7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485</v>
      </c>
      <c r="AP34" s="300" t="s">
        <v>485</v>
      </c>
      <c r="AQ34" s="301">
        <v>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82814</v>
      </c>
      <c r="AP35" s="300">
        <v>50869</v>
      </c>
      <c r="AQ35" s="301">
        <v>33138</v>
      </c>
      <c r="AR35" s="302">
        <v>53.5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v>16186</v>
      </c>
      <c r="AP36" s="300">
        <v>9942</v>
      </c>
      <c r="AQ36" s="301">
        <v>2943</v>
      </c>
      <c r="AR36" s="302">
        <v>237.8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t="s">
        <v>485</v>
      </c>
      <c r="AP37" s="300" t="s">
        <v>485</v>
      </c>
      <c r="AQ37" s="301">
        <v>1487</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v>380</v>
      </c>
      <c r="AP38" s="303">
        <v>233</v>
      </c>
      <c r="AQ38" s="304">
        <v>60</v>
      </c>
      <c r="AR38" s="292">
        <v>288.3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t="s">
        <v>485</v>
      </c>
      <c r="AP39" s="300" t="s">
        <v>485</v>
      </c>
      <c r="AQ39" s="301">
        <v>-8408</v>
      </c>
      <c r="AR39" s="302" t="s">
        <v>485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-167487</v>
      </c>
      <c r="AP40" s="300">
        <v>-102879</v>
      </c>
      <c r="AQ40" s="301">
        <v>-141122</v>
      </c>
      <c r="AR40" s="302">
        <v>-27.1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94144</v>
      </c>
      <c r="AP41" s="300">
        <v>57828</v>
      </c>
      <c r="AQ41" s="301">
        <v>59000</v>
      </c>
      <c r="AR41" s="302">
        <v>-2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843496</v>
      </c>
      <c r="AN51" s="322">
        <v>441159</v>
      </c>
      <c r="AO51" s="323">
        <v>168.8</v>
      </c>
      <c r="AP51" s="324">
        <v>301035</v>
      </c>
      <c r="AQ51" s="325">
        <v>12.2</v>
      </c>
      <c r="AR51" s="326">
        <v>156.6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431478</v>
      </c>
      <c r="AN52" s="330">
        <v>225668</v>
      </c>
      <c r="AO52" s="331">
        <v>98.6</v>
      </c>
      <c r="AP52" s="332">
        <v>154376</v>
      </c>
      <c r="AQ52" s="333">
        <v>29.1</v>
      </c>
      <c r="AR52" s="334">
        <v>69.5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225666</v>
      </c>
      <c r="AN53" s="322">
        <v>123653</v>
      </c>
      <c r="AO53" s="323">
        <v>-72</v>
      </c>
      <c r="AP53" s="324">
        <v>277467</v>
      </c>
      <c r="AQ53" s="325">
        <v>-7.8</v>
      </c>
      <c r="AR53" s="326">
        <v>-64.2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130179</v>
      </c>
      <c r="AN54" s="330">
        <v>71331</v>
      </c>
      <c r="AO54" s="331">
        <v>-68.400000000000006</v>
      </c>
      <c r="AP54" s="332">
        <v>128378</v>
      </c>
      <c r="AQ54" s="333">
        <v>-16.8</v>
      </c>
      <c r="AR54" s="334">
        <v>-51.6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241156</v>
      </c>
      <c r="AN55" s="322">
        <v>139075</v>
      </c>
      <c r="AO55" s="323">
        <v>12.5</v>
      </c>
      <c r="AP55" s="324">
        <v>282256</v>
      </c>
      <c r="AQ55" s="325">
        <v>1.7</v>
      </c>
      <c r="AR55" s="326">
        <v>10.8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138618</v>
      </c>
      <c r="AN56" s="330">
        <v>79941</v>
      </c>
      <c r="AO56" s="331">
        <v>12.1</v>
      </c>
      <c r="AP56" s="332">
        <v>145453</v>
      </c>
      <c r="AQ56" s="333">
        <v>13.3</v>
      </c>
      <c r="AR56" s="334">
        <v>-1.2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320635</v>
      </c>
      <c r="AN57" s="322">
        <v>187396</v>
      </c>
      <c r="AO57" s="323">
        <v>34.700000000000003</v>
      </c>
      <c r="AP57" s="324">
        <v>295341</v>
      </c>
      <c r="AQ57" s="325">
        <v>4.5999999999999996</v>
      </c>
      <c r="AR57" s="326">
        <v>30.1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220886</v>
      </c>
      <c r="AN58" s="330">
        <v>129098</v>
      </c>
      <c r="AO58" s="331">
        <v>61.5</v>
      </c>
      <c r="AP58" s="332">
        <v>137402</v>
      </c>
      <c r="AQ58" s="333">
        <v>-5.5</v>
      </c>
      <c r="AR58" s="334">
        <v>67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377713</v>
      </c>
      <c r="AN59" s="322">
        <v>232010</v>
      </c>
      <c r="AO59" s="323">
        <v>23.8</v>
      </c>
      <c r="AP59" s="324">
        <v>292845</v>
      </c>
      <c r="AQ59" s="325">
        <v>-0.8</v>
      </c>
      <c r="AR59" s="326">
        <v>24.6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273940</v>
      </c>
      <c r="AN60" s="330">
        <v>168268</v>
      </c>
      <c r="AO60" s="331">
        <v>30.3</v>
      </c>
      <c r="AP60" s="332">
        <v>143187</v>
      </c>
      <c r="AQ60" s="333">
        <v>4.2</v>
      </c>
      <c r="AR60" s="334">
        <v>26.1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401733</v>
      </c>
      <c r="AN61" s="337">
        <v>224659</v>
      </c>
      <c r="AO61" s="338">
        <v>33.6</v>
      </c>
      <c r="AP61" s="339">
        <v>289789</v>
      </c>
      <c r="AQ61" s="340">
        <v>2</v>
      </c>
      <c r="AR61" s="326">
        <v>31.6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239020</v>
      </c>
      <c r="AN62" s="330">
        <v>134861</v>
      </c>
      <c r="AO62" s="331">
        <v>26.8</v>
      </c>
      <c r="AP62" s="332">
        <v>141759</v>
      </c>
      <c r="AQ62" s="333">
        <v>4.9000000000000004</v>
      </c>
      <c r="AR62" s="334">
        <v>21.9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rHIQ9aiBHtT38SixLhDC4QO71Gp727Rcln9V8hkOD70JpkgaUeUL6Go6fxEwd8pDoXuaGH5kn4aXCR3PkrP2YA==" saltValue="LmzDPkaO4XzhUDQc8Qrx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ageMargins left="0.59055118110236227" right="0" top="0.59055118110236227" bottom="0.59055118110236227" header="0.39370078740157483" footer="0.39370078740157483"/>
  <pageSetup paperSize="9" scale="57" orientation="landscape" horizont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E77" zoomScale="90" zoomScaleNormal="9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1" spans="125:125" ht="13.5" hidden="1" customHeight="1" x14ac:dyDescent="0.15">
      <c r="DU121" s="247"/>
    </row>
  </sheetData>
  <sheetProtection algorithmName="SHA-512" hashValue="+tR0kTx7d6rNaXqD1J85GkYUN+F17h7GXHD6X7TeV7jzvk+slqQd0dutCgluKrJvoTYkGV2IzzD/zaxVUj+AZQ==" saltValue="Tm5Mif9huzJL0jf6zg8/Ew==" spinCount="100000" sheet="1" objects="1" scenarios="1"/>
  <dataConsolidate/>
  <phoneticPr fontId="2"/>
  <pageMargins left="0.59055118110236227" right="0" top="0.59055118110236227" bottom="0.59055118110236227" header="0.39370078740157483" footer="0.39370078740157483"/>
  <pageSetup paperSize="9" scale="36" orientation="landscape" horizontalDpi="12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qcMPmkm8ugAH+S4+jEZVoRL/8HNGEspZ6EdlGAnpPty99mbMt+W17ZuyiKjgNB43TSVFQS9dNi/oe2merU5HZw==" saltValue="qt2iO//uOvktzkhpWP7zMg==" spinCount="100000" sheet="1" objects="1" scenarios="1"/>
  <dataConsolidate/>
  <phoneticPr fontId="2"/>
  <pageMargins left="0.59055118110236227" right="0" top="0.59055118110236227" bottom="0.59055118110236227" header="0.39370078740157483" footer="0.39370078740157483"/>
  <pageSetup paperSize="9" scale="36" orientation="landscape" horizontalDpi="12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47.3</v>
      </c>
      <c r="G47" s="12">
        <v>49.49</v>
      </c>
      <c r="H47" s="12">
        <v>58.3</v>
      </c>
      <c r="I47" s="12">
        <v>61.6</v>
      </c>
      <c r="J47" s="13">
        <v>63.76</v>
      </c>
    </row>
    <row r="48" spans="2:10" ht="57.75" customHeight="1" x14ac:dyDescent="0.15">
      <c r="B48" s="14"/>
      <c r="C48" s="1141" t="s">
        <v>4</v>
      </c>
      <c r="D48" s="1141"/>
      <c r="E48" s="1142"/>
      <c r="F48" s="15">
        <v>3.41</v>
      </c>
      <c r="G48" s="16">
        <v>6.76</v>
      </c>
      <c r="H48" s="16">
        <v>5.44</v>
      </c>
      <c r="I48" s="16">
        <v>4.01</v>
      </c>
      <c r="J48" s="17">
        <v>4.04</v>
      </c>
    </row>
    <row r="49" spans="2:10" ht="57.75" customHeight="1" thickBot="1" x14ac:dyDescent="0.2">
      <c r="B49" s="18"/>
      <c r="C49" s="1143" t="s">
        <v>5</v>
      </c>
      <c r="D49" s="1143"/>
      <c r="E49" s="1144"/>
      <c r="F49" s="19">
        <v>1.01</v>
      </c>
      <c r="G49" s="20">
        <v>9.4</v>
      </c>
      <c r="H49" s="20">
        <v>4.63</v>
      </c>
      <c r="I49" s="20">
        <v>1.74</v>
      </c>
      <c r="J49" s="21">
        <v>4.07</v>
      </c>
    </row>
    <row r="50" spans="2:10" x14ac:dyDescent="0.15"/>
  </sheetData>
  <sheetProtection algorithmName="SHA-512" hashValue="ldLYlFpO9/lOCrFrUwITtz4i1dejQD0R0zjTC0DPkA4ZS667Qeaut5ZwDjFi3eGRHFvcRtoWWIHisaUbxIt77g==" saltValue="mQaFgkABUERnw/uRuE1raA==" spinCount="100000" sheet="1" objects="1" scenarios="1"/>
  <mergeCells count="3">
    <mergeCell ref="C47:E47"/>
    <mergeCell ref="C48:E48"/>
    <mergeCell ref="C49:E49"/>
  </mergeCells>
  <phoneticPr fontId="2"/>
  <pageMargins left="0.59055118110236227" right="0" top="0.59055118110236227" bottom="0.59055118110236227" header="0.39370078740157483" footer="0.39370078740157483"/>
  <pageSetup paperSize="9" scale="58" orientation="landscape" horizontalDpi="12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長島 雄大</cp:lastModifiedBy>
  <cp:lastPrinted>2026-03-17T05:20:04Z</cp:lastPrinted>
  <dcterms:created xsi:type="dcterms:W3CDTF">2026-02-23T04:27:42Z</dcterms:created>
  <dcterms:modified xsi:type="dcterms:W3CDTF">2026-03-18T04:49:33Z</dcterms:modified>
  <cp:category/>
</cp:coreProperties>
</file>