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0" yWindow="0" windowWidth="17850" windowHeight="106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8" i="12" l="1"/>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CO34" i="10"/>
  <c r="CO35" i="10" s="1"/>
</calcChain>
</file>

<file path=xl/sharedStrings.xml><?xml version="1.0" encoding="utf-8"?>
<sst xmlns="http://schemas.openxmlformats.org/spreadsheetml/2006/main" count="1155" uniqueCount="604">
  <si>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</si>
  <si>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</si>
  <si>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</si>
  <si>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</si>
  <si>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</si>
  <si>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</si>
  <si>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</si>
  <si>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</si>
  <si>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</si>
  <si>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</si>
  <si>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</si>
  <si>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</si>
  <si>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</si>
  <si>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</si>
  <si>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</si>
  <si>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</si>
  <si>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</si>
  <si>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</si>
  <si>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</si>
  <si>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</si>
  <si>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</si>
  <si>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</si>
  <si>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</si>
  <si>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</si>
  <si>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</si>
  <si>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</si>
  <si>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</si>
  <si>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</si>
  <si>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</si>
  <si>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</si>
  <si>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</si>
  <si>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</si>
  <si>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</si>
  <si>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</si>
  <si>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</si>
  <si>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</si>
  <si>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</si>
  <si>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</si>
  <si>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</si>
  <si>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</si>
  <si>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</si>
  <si>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</si>
  <si>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</si>
  <si>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</si>
  <si>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</si>
  <si>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</si>
  <si>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</si>
  <si>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</si>
  <si>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</si>
  <si>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</si>
  <si>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</si>
  <si>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</si>
  <si>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</si>
  <si>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</si>
  <si>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</si>
  <si>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</si>
  <si>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</si>
  <si>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</si>
  <si>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</si>
  <si>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</si>
  <si>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</si>
  <si>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</si>
  <si>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</si>
  <si>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</si>
  <si>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</si>
  <si>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</si>
  <si>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</si>
  <si>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</si>
  <si>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</si>
  <si>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</si>
  <si>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</si>
  <si>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</si>
  <si>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</si>
  <si>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</si>
  <si>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</si>
  <si>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</si>
  <si>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</si>
  <si>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</si>
  <si>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</si>
  <si>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</si>
  <si>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</si>
  <si>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</si>
  <si>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</si>
  <si>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</si>
  <si>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</si>
  <si>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</si>
  <si>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</si>
  <si>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</si>
  <si>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</si>
  <si>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</si>
  <si>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</si>
  <si>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</si>
  <si>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</si>
  <si>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</si>
  <si>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</si>
  <si>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</si>
  <si>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</si>
  <si>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佐井村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</si>
  <si>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</si>
  <si>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</si>
  <si>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</si>
  <si>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</si>
  <si>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</si>
  <si>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</si>
  <si>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</si>
  <si>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</si>
  <si>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</si>
  <si>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</si>
  <si>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</si>
  <si>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</si>
  <si>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</si>
  <si>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</si>
  <si>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</si>
  <si>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</si>
  <si>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</si>
  <si>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</si>
  <si>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</si>
  <si>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</si>
  <si>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</si>
  <si>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</si>
  <si>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</si>
  <si>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</si>
  <si>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</si>
  <si>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</si>
  <si>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</si>
  <si>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</si>
  <si>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</si>
  <si>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</si>
  <si>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</si>
  <si>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</si>
  <si>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</si>
  <si>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</si>
  <si>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</si>
  <si>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</si>
  <si>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</si>
  <si>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</si>
  <si>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</si>
  <si>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</si>
  <si>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</si>
  <si>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</si>
  <si>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</si>
  <si>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</si>
  <si>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</si>
  <si>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</si>
  <si>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</si>
  <si>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</si>
  <si>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</si>
  <si>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</si>
  <si>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</si>
  <si>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</si>
  <si>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</si>
  <si>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</si>
  <si>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</si>
  <si>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</si>
  <si>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</si>
  <si>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</si>
  <si>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</si>
  <si>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</si>
  <si>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</si>
  <si>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</si>
  <si>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</si>
  <si>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</si>
  <si>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</si>
  <si>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</si>
  <si>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</si>
  <si>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</si>
  <si>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</si>
  <si>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</si>
  <si>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</si>
  <si>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</si>
  <si>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</si>
  <si>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</si>
  <si>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</si>
  <si>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</si>
  <si>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</si>
  <si>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</si>
  <si>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</si>
  <si>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</si>
  <si>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</si>
  <si>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</si>
  <si>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</si>
  <si>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</si>
  <si>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</si>
  <si>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</si>
  <si>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</si>
  <si>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</si>
  <si>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</si>
  <si>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</si>
  <si>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</si>
  <si>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</si>
  <si>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</si>
  <si>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</si>
  <si>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</si>
  <si>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</si>
  <si>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</si>
  <si>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</si>
  <si>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</si>
  <si>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</si>
  <si>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</si>
  <si>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</si>
  <si>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</si>
  <si>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</si>
  <si>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</si>
  <si>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</si>
  <si>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</si>
  <si>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</si>
  <si>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</si>
  <si>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</si>
  <si>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</si>
  <si>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</si>
  <si>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</si>
  <si>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</si>
  <si>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</si>
  <si>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</si>
  <si>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</si>
  <si>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青森県佐井村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</si>
  <si>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</si>
  <si>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</si>
  <si>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</si>
  <si>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</si>
  <si>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</si>
  <si>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</si>
  <si>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</si>
  <si>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</si>
  <si>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</si>
  <si>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</si>
  <si>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</si>
  <si>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</si>
  <si>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</si>
  <si>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</si>
  <si>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</si>
  <si>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</si>
  <si>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</si>
  <si>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</si>
  <si>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</si>
  <si>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</si>
  <si>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</si>
  <si>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</si>
  <si>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</si>
  <si>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</si>
  <si>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</si>
  <si>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</si>
  <si>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</si>
  <si>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</si>
  <si>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</si>
  <si>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</si>
  <si>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</si>
  <si>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</si>
  <si>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</si>
  <si>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</si>
  <si>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</si>
  <si>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</si>
  <si>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</si>
  <si>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</si>
  <si>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</si>
  <si>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</si>
  <si>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</si>
  <si>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</si>
  <si>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</si>
  <si>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</si>
  <si>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</si>
  <si>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</si>
  <si>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</si>
  <si>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</si>
  <si>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</si>
  <si>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</si>
  <si>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</si>
  <si>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</si>
  <si>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</si>
  <si>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</si>
  <si>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</si>
  <si>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</si>
  <si>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</si>
  <si>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</si>
  <si>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</si>
  <si>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</si>
  <si>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</si>
  <si>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</si>
  <si>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</si>
  <si>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</si>
  <si>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</si>
  <si>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</si>
  <si>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</si>
  <si>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</si>
  <si>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</si>
  <si>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</si>
  <si>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</si>
  <si>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</si>
  <si>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</si>
  <si>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</si>
  <si>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</si>
  <si>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</si>
  <si>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</si>
  <si>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</si>
  <si>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</si>
  <si>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</si>
  <si>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</si>
  <si>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</si>
  <si>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</si>
  <si>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</si>
  <si>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</si>
  <si>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</si>
  <si>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</si>
  <si>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</si>
  <si>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</si>
  <si>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</si>
  <si>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</si>
  <si>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</si>
  <si>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</si>
  <si>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</si>
  <si>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</si>
  <si>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</si>
  <si>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</si>
  <si>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</si>
  <si>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</si>
  <si>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</si>
  <si>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</si>
  <si>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</si>
  <si>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</si>
  <si>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</si>
  <si>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</si>
  <si>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</si>
  <si>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</si>
  <si>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</si>
  <si>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</si>
  <si>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</si>
  <si>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</si>
  <si>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</si>
  <si>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</si>
  <si>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</si>
  <si>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</si>
  <si>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</si>
  <si>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</si>
  <si>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</si>
  <si>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</si>
  <si>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</si>
  <si>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</si>
  <si>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</si>
  <si>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</si>
  <si>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</si>
  <si>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</si>
  <si>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</si>
  <si>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</si>
  <si>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</si>
  <si>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</si>
  <si>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</si>
  <si>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</si>
  <si>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</si>
  <si>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</si>
  <si>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</si>
  <si>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</si>
  <si>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</si>
  <si>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</si>
  <si>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</si>
  <si>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</si>
  <si>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</si>
  <si>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</si>
  <si>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</si>
  <si>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</si>
  <si>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</si>
  <si>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</si>
  <si>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</si>
  <si>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</si>
  <si>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</si>
  <si>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</si>
  <si>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</si>
  <si>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</si>
  <si>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</si>
  <si>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</si>
  <si>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</si>
  <si>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</si>
  <si>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青森県佐井村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</si>
  <si>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</si>
  <si>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</si>
  <si>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</si>
  <si>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</si>
  <si>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</si>
  <si>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</si>
  <si>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</si>
  <si>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</si>
  <si>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</si>
  <si>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</si>
  <si>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</si>
  <si>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</si>
  <si>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</si>
  <si>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</si>
  <si>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</si>
  <si>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</si>
  <si>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</si>
  <si>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</si>
  <si>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</si>
  <si>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</si>
  <si>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</si>
  <si>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</si>
  <si>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</si>
  <si>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</si>
  <si>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</si>
  <si>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</si>
  <si>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</si>
  <si>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</si>
  <si>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</si>
  <si>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</si>
  <si>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</si>
  <si>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</si>
  <si>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</si>
  <si>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</si>
  <si>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</si>
  <si>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</si>
  <si>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</si>
  <si>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</si>
  <si>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</si>
  <si>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</si>
  <si>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</si>
  <si>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</si>
  <si>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</si>
  <si>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</si>
  <si>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</si>
  <si>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</si>
  <si>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</si>
  <si>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</si>
  <si>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</si>
  <si>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</si>
  <si>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</si>
  <si>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</si>
  <si>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</si>
  <si>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</si>
  <si>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</si>
  <si>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</si>
  <si>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</si>
  <si>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</si>
  <si>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</si>
  <si>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</si>
  <si>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</si>
  <si>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</si>
  <si>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</si>
  <si>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</si>
  <si>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</si>
  <si>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</si>
  <si>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</si>
  <si>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</si>
  <si>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</si>
  <si>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</si>
  <si>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</si>
  <si>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</si>
  <si>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</si>
  <si>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</si>
  <si>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</si>
  <si>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</si>
  <si>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</si>
  <si>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</si>
  <si>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</si>
  <si>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</si>
  <si>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</si>
  <si>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</si>
  <si>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</si>
  <si>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</si>
  <si>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</si>
  <si>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</si>
  <si>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</si>
  <si>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</si>
  <si>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</si>
  <si>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</si>
  <si>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</si>
  <si>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</si>
  <si>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</si>
  <si>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</si>
  <si>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</si>
  <si>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</si>
  <si>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</si>
  <si>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</si>
  <si>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</si>
  <si>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</si>
  <si>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</si>
  <si>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</si>
  <si>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</si>
  <si>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</si>
  <si>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</si>
  <si>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</si>
  <si>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</si>
  <si>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</si>
  <si>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</si>
  <si>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</si>
  <si>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</si>
  <si>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</si>
  <si>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</si>
  <si>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</si>
  <si>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</si>
  <si>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</si>
  <si>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</si>
  <si>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</si>
  <si>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</si>
  <si>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</si>
  <si>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</si>
  <si>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</si>
  <si>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</si>
  <si>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</si>
  <si>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</si>
  <si>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</si>
  <si>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</si>
  <si>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</si>
  <si>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</si>
  <si>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</si>
  <si>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</si>
  <si>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</si>
  <si>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</si>
  <si>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</si>
  <si>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</si>
  <si>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</si>
  <si>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</si>
  <si>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</si>
  <si>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</si>
  <si>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</si>
  <si>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</si>
  <si>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</si>
  <si>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</si>
  <si>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</si>
  <si>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</si>
  <si>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</si>
  <si>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</si>
  <si>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</si>
  <si>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</si>
  <si>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</si>
  <si>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</si>
  <si>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</si>
  <si>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</si>
  <si>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</si>
  <si>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</si>
  <si>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</si>
  <si>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</si>
  <si>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</si>
  <si>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</si>
  <si>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</si>
  <si>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</si>
  <si>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</si>
  <si>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</si>
  <si>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</si>
  <si>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</si>
  <si>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</si>
  <si>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</si>
  <si>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</si>
  <si>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</si>
  <si>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</si>
  <si>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</si>
  <si>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</si>
  <si>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</si>
  <si>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</si>
  <si>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</si>
  <si>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</si>
  <si>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</si>
  <si>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</si>
  <si>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</si>
  <si>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</si>
  <si>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</si>
  <si>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</si>
  <si>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</si>
  <si>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</si>
  <si>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</si>
  <si>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</si>
  <si>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</si>
  <si>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</si>
  <si>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1.13</t>
  </si>
  <si>
    <t>▲ 0.66</t>
  </si>
  <si>
    <t>一般会計</t>
  </si>
  <si>
    <t>介護保険特別会計</t>
  </si>
  <si>
    <t>国民健康保険特別会計</t>
  </si>
  <si>
    <t>下水道事業特別会計</t>
  </si>
  <si>
    <t>後期高齢者医療特別会計</t>
  </si>
  <si>
    <t>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</si>
  <si>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</si>
  <si>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</si>
  <si>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</si>
  <si>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</si>
  <si>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</si>
  <si>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</si>
  <si>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</si>
  <si>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</si>
  <si>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</si>
  <si>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</si>
  <si>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</si>
  <si>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</si>
  <si>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青森県後期高齢者医療広域連合（一般会計分）</t>
    <rPh sb="0" eb="3">
      <t>アオモリケン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</si>
  <si>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青森県後期高齢者医療広域連合（特別会計分）</t>
    <rPh sb="0" eb="3">
      <t>アオモリケン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</si>
  <si>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t>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</si>
  <si>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</si>
  <si>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</si>
  <si>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</si>
  <si>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佐井定期観光株式会社</t>
    <rPh sb="0" eb="2">
      <t>サイ</t>
    </rPh>
    <rPh sb="2" eb="4">
      <t>テイキ</t>
    </rPh>
    <rPh sb="4" eb="6">
      <t>カンコウ</t>
    </rPh>
    <rPh sb="6" eb="10">
      <t>カブシキガイシャ</t>
    </rPh>
    <phoneticPr fontId="2"/>
  </si>
  <si>
    <t>シィライン株式会社</t>
    <rPh sb="5" eb="7">
      <t>カブシキ</t>
    </rPh>
    <rPh sb="7" eb="9">
      <t>カイシャ</t>
    </rPh>
    <phoneticPr fontId="2"/>
  </si>
  <si>
    <t>水産振興基金</t>
    <rPh sb="0" eb="2">
      <t>スイサン</t>
    </rPh>
    <rPh sb="2" eb="4">
      <t>シンコウ</t>
    </rPh>
    <rPh sb="4" eb="6">
      <t>キキン</t>
    </rPh>
    <phoneticPr fontId="5"/>
  </si>
  <si>
    <t>公共施設維持補修基金</t>
    <rPh sb="0" eb="2">
      <t>コウキョウ</t>
    </rPh>
    <rPh sb="2" eb="4">
      <t>シセツ</t>
    </rPh>
    <rPh sb="4" eb="6">
      <t>イジ</t>
    </rPh>
    <rPh sb="6" eb="8">
      <t>ホシュウ</t>
    </rPh>
    <rPh sb="8" eb="10">
      <t>キキン</t>
    </rPh>
    <phoneticPr fontId="2"/>
  </si>
  <si>
    <t>公共施設整備基金</t>
    <rPh sb="0" eb="2">
      <t>コウキョウ</t>
    </rPh>
    <rPh sb="2" eb="4">
      <t>シセツ</t>
    </rPh>
    <rPh sb="4" eb="6">
      <t>セイビ</t>
    </rPh>
    <rPh sb="6" eb="8">
      <t>キキン</t>
    </rPh>
    <phoneticPr fontId="5"/>
  </si>
  <si>
    <t>公共施設維持運営基金</t>
    <rPh sb="0" eb="2">
      <t>コウキョウ</t>
    </rPh>
    <rPh sb="2" eb="4">
      <t>シセツ</t>
    </rPh>
    <rPh sb="4" eb="6">
      <t>イジ</t>
    </rPh>
    <rPh sb="6" eb="8">
      <t>ウンエイ</t>
    </rPh>
    <rPh sb="8" eb="10">
      <t>キキン</t>
    </rPh>
    <phoneticPr fontId="5"/>
  </si>
  <si>
    <t>ふるさと佐井村応援基金</t>
    <rPh sb="4" eb="7">
      <t>サイムラ</t>
    </rPh>
    <rPh sb="7" eb="9">
      <t>オウエン</t>
    </rPh>
    <rPh sb="9" eb="11">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</si>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</sst>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0526-4773-9390-25142EA530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160345</c:v>
                </c:pt>
                <c:pt idx="1">
                  <c:v>163256</c:v>
                </c:pt>
                <c:pt idx="2">
                  <c:v>158210</c:v>
                </c:pt>
                <c:pt idx="3">
                  <c:v>164142</c:v>
                </c:pt>
                <c:pt idx="4">
                  <c:v>441159</c:v>
                </c:pt>
              </c:numCache>
            </c:numRef>
          </c:val>
          <c:smooth val="0"/>
          <c:extLst>
            <c:ext xmlns:c16="http://schemas.microsoft.com/office/drawing/2014/chart" uri="{C3380CC4-5D6E-409C-BE32-E72D297353CC}">
              <c16:uniqueId val="{00000001-0526-4773-9390-25142EA5304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c:v>
                </c:pt>
                <c:pt idx="1">
                  <c:v>3.35</c:v>
                </c:pt>
                <c:pt idx="2">
                  <c:v>3.98</c:v>
                </c:pt>
                <c:pt idx="3">
                  <c:v>3.35</c:v>
                </c:pt>
                <c:pt idx="4">
                  <c:v>3.41</c:v>
                </c:pt>
              </c:numCache>
            </c:numRef>
          </c:val>
          <c:extLst>
            <c:ext xmlns:c16="http://schemas.microsoft.com/office/drawing/2014/chart" uri="{C3380CC4-5D6E-409C-BE32-E72D297353CC}">
              <c16:uniqueId val="{00000000-BD09-446C-99E1-AE6C72932B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44.87</c:v>
                </c:pt>
                <c:pt idx="1">
                  <c:v>46.01</c:v>
                </c:pt>
                <c:pt idx="2">
                  <c:v>46.92</c:v>
                </c:pt>
                <c:pt idx="3">
                  <c:v>47.63</c:v>
                </c:pt>
                <c:pt idx="4">
                  <c:v>47.3</c:v>
                </c:pt>
              </c:numCache>
            </c:numRef>
          </c:val>
          <c:extLst>
            <c:ext xmlns:c16="http://schemas.microsoft.com/office/drawing/2014/chart" uri="{C3380CC4-5D6E-409C-BE32-E72D297353CC}">
              <c16:uniqueId val="{00000001-BD09-446C-99E1-AE6C72932B0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4.3899999999999997</c:v>
                </c:pt>
                <c:pt idx="1">
                  <c:v>-1.1299999999999999</c:v>
                </c:pt>
                <c:pt idx="2">
                  <c:v>0.23</c:v>
                </c:pt>
                <c:pt idx="3">
                  <c:v>-0.66</c:v>
                </c:pt>
                <c:pt idx="4">
                  <c:v>1.01</c:v>
                </c:pt>
              </c:numCache>
            </c:numRef>
          </c:val>
          <c:smooth val="0"/>
          <c:extLst>
            <c:ext xmlns:c16="http://schemas.microsoft.com/office/drawing/2014/chart" uri="{C3380CC4-5D6E-409C-BE32-E72D297353CC}">
              <c16:uniqueId val="{00000002-BD09-446C-99E1-AE6C72932B0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A6-4877-8972-276384EE37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A6-4877-8972-276384EE377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9A6-4877-8972-276384EE377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9A6-4877-8972-276384EE3779}"/>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9A6-4877-8972-276384EE377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9A6-4877-8972-276384EE3779}"/>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89A6-4877-8972-276384EE377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0.96</c:v>
                </c:pt>
                <c:pt idx="4">
                  <c:v>#N/A</c:v>
                </c:pt>
                <c:pt idx="5">
                  <c:v>0.77</c:v>
                </c:pt>
                <c:pt idx="6">
                  <c:v>#N/A</c:v>
                </c:pt>
                <c:pt idx="7">
                  <c:v>0.49</c:v>
                </c:pt>
                <c:pt idx="8">
                  <c:v>#N/A</c:v>
                </c:pt>
                <c:pt idx="9">
                  <c:v>0.91</c:v>
                </c:pt>
              </c:numCache>
            </c:numRef>
          </c:val>
          <c:extLst>
            <c:ext xmlns:c16="http://schemas.microsoft.com/office/drawing/2014/chart" uri="{C3380CC4-5D6E-409C-BE32-E72D297353CC}">
              <c16:uniqueId val="{00000007-89A6-4877-8972-276384EE377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0.25</c:v>
                </c:pt>
                <c:pt idx="2">
                  <c:v>#N/A</c:v>
                </c:pt>
                <c:pt idx="3">
                  <c:v>0</c:v>
                </c:pt>
                <c:pt idx="4">
                  <c:v>#N/A</c:v>
                </c:pt>
                <c:pt idx="5">
                  <c:v>0</c:v>
                </c:pt>
                <c:pt idx="6">
                  <c:v>#N/A</c:v>
                </c:pt>
                <c:pt idx="7">
                  <c:v>1.37</c:v>
                </c:pt>
                <c:pt idx="8">
                  <c:v>#N/A</c:v>
                </c:pt>
                <c:pt idx="9">
                  <c:v>2.02</c:v>
                </c:pt>
              </c:numCache>
            </c:numRef>
          </c:val>
          <c:extLst>
            <c:ext xmlns:c16="http://schemas.microsoft.com/office/drawing/2014/chart" uri="{C3380CC4-5D6E-409C-BE32-E72D297353CC}">
              <c16:uniqueId val="{00000008-89A6-4877-8972-276384EE377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3.7</c:v>
                </c:pt>
                <c:pt idx="2">
                  <c:v>#N/A</c:v>
                </c:pt>
                <c:pt idx="3">
                  <c:v>3.34</c:v>
                </c:pt>
                <c:pt idx="4">
                  <c:v>#N/A</c:v>
                </c:pt>
                <c:pt idx="5">
                  <c:v>3.97</c:v>
                </c:pt>
                <c:pt idx="6">
                  <c:v>#N/A</c:v>
                </c:pt>
                <c:pt idx="7">
                  <c:v>3.35</c:v>
                </c:pt>
                <c:pt idx="8">
                  <c:v>#N/A</c:v>
                </c:pt>
                <c:pt idx="9">
                  <c:v>3.4</c:v>
                </c:pt>
              </c:numCache>
            </c:numRef>
          </c:val>
          <c:extLst>
            <c:ext xmlns:c16="http://schemas.microsoft.com/office/drawing/2014/chart" uri="{C3380CC4-5D6E-409C-BE32-E72D297353CC}">
              <c16:uniqueId val="{00000009-89A6-4877-8972-276384EE377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289</c:v>
                </c:pt>
                <c:pt idx="5">
                  <c:v>272</c:v>
                </c:pt>
                <c:pt idx="8">
                  <c:v>256</c:v>
                </c:pt>
                <c:pt idx="11">
                  <c:v>235</c:v>
                </c:pt>
                <c:pt idx="14">
                  <c:v>220</c:v>
                </c:pt>
              </c:numCache>
            </c:numRef>
          </c:val>
          <c:extLst>
            <c:ext xmlns:c16="http://schemas.microsoft.com/office/drawing/2014/chart" uri="{C3380CC4-5D6E-409C-BE32-E72D297353CC}">
              <c16:uniqueId val="{00000000-8F3F-46E2-B044-BA7A2E966D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8F3F-46E2-B044-BA7A2E966D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F3F-46E2-B044-BA7A2E966D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44</c:v>
                </c:pt>
                <c:pt idx="3">
                  <c:v>45</c:v>
                </c:pt>
                <c:pt idx="6">
                  <c:v>28</c:v>
                </c:pt>
                <c:pt idx="9">
                  <c:v>27</c:v>
                </c:pt>
                <c:pt idx="12">
                  <c:v>25</c:v>
                </c:pt>
              </c:numCache>
            </c:numRef>
          </c:val>
          <c:extLst>
            <c:ext xmlns:c16="http://schemas.microsoft.com/office/drawing/2014/chart" uri="{C3380CC4-5D6E-409C-BE32-E72D297353CC}">
              <c16:uniqueId val="{00000003-8F3F-46E2-B044-BA7A2E966D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116</c:v>
                </c:pt>
                <c:pt idx="3">
                  <c:v>121</c:v>
                </c:pt>
                <c:pt idx="6">
                  <c:v>117</c:v>
                </c:pt>
                <c:pt idx="9">
                  <c:v>109</c:v>
                </c:pt>
                <c:pt idx="12">
                  <c:v>106</c:v>
                </c:pt>
              </c:numCache>
            </c:numRef>
          </c:val>
          <c:extLst>
            <c:ext xmlns:c16="http://schemas.microsoft.com/office/drawing/2014/chart" uri="{C3380CC4-5D6E-409C-BE32-E72D297353CC}">
              <c16:uniqueId val="{00000004-8F3F-46E2-B044-BA7A2E966D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3F-46E2-B044-BA7A2E966D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3F-46E2-B044-BA7A2E966D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258</c:v>
                </c:pt>
                <c:pt idx="3">
                  <c:v>231</c:v>
                </c:pt>
                <c:pt idx="6">
                  <c:v>204</c:v>
                </c:pt>
                <c:pt idx="9">
                  <c:v>180</c:v>
                </c:pt>
                <c:pt idx="12">
                  <c:v>160</c:v>
                </c:pt>
              </c:numCache>
            </c:numRef>
          </c:val>
          <c:extLst>
            <c:ext xmlns:c16="http://schemas.microsoft.com/office/drawing/2014/chart" uri="{C3380CC4-5D6E-409C-BE32-E72D297353CC}">
              <c16:uniqueId val="{00000007-8F3F-46E2-B044-BA7A2E966D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129</c:v>
                </c:pt>
                <c:pt idx="2">
                  <c:v>#N/A</c:v>
                </c:pt>
                <c:pt idx="3">
                  <c:v>#N/A</c:v>
                </c:pt>
                <c:pt idx="4">
                  <c:v>125</c:v>
                </c:pt>
                <c:pt idx="5">
                  <c:v>#N/A</c:v>
                </c:pt>
                <c:pt idx="6">
                  <c:v>#N/A</c:v>
                </c:pt>
                <c:pt idx="7">
                  <c:v>93</c:v>
                </c:pt>
                <c:pt idx="8">
                  <c:v>#N/A</c:v>
                </c:pt>
                <c:pt idx="9">
                  <c:v>#N/A</c:v>
                </c:pt>
                <c:pt idx="10">
                  <c:v>81</c:v>
                </c:pt>
                <c:pt idx="11">
                  <c:v>#N/A</c:v>
                </c:pt>
                <c:pt idx="12">
                  <c:v>#N/A</c:v>
                </c:pt>
                <c:pt idx="13">
                  <c:v>72</c:v>
                </c:pt>
                <c:pt idx="14">
                  <c:v>#N/A</c:v>
                </c:pt>
              </c:numCache>
            </c:numRef>
          </c:val>
          <c:smooth val="0"/>
          <c:extLst>
            <c:ext xmlns:c16="http://schemas.microsoft.com/office/drawing/2014/chart" uri="{C3380CC4-5D6E-409C-BE32-E72D297353CC}">
              <c16:uniqueId val="{00000008-8F3F-46E2-B044-BA7A2E966D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2489</c:v>
                </c:pt>
                <c:pt idx="5">
                  <c:v>2200</c:v>
                </c:pt>
                <c:pt idx="8">
                  <c:v>1922</c:v>
                </c:pt>
                <c:pt idx="11">
                  <c:v>1789</c:v>
                </c:pt>
                <c:pt idx="14">
                  <c:v>1991</c:v>
                </c:pt>
              </c:numCache>
            </c:numRef>
          </c:val>
          <c:extLst>
            <c:ext xmlns:c16="http://schemas.microsoft.com/office/drawing/2014/chart" uri="{C3380CC4-5D6E-409C-BE32-E72D297353CC}">
              <c16:uniqueId val="{00000000-23D9-4891-BF15-E6C2B92402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c:v>
                </c:pt>
                <c:pt idx="5">
                  <c:v>2</c:v>
                </c:pt>
                <c:pt idx="8">
                  <c:v>1</c:v>
                </c:pt>
                <c:pt idx="11">
                  <c:v>0</c:v>
                </c:pt>
                <c:pt idx="14">
                  <c:v>0</c:v>
                </c:pt>
              </c:numCache>
            </c:numRef>
          </c:val>
          <c:extLst>
            <c:ext xmlns:c16="http://schemas.microsoft.com/office/drawing/2014/chart" uri="{C3380CC4-5D6E-409C-BE32-E72D297353CC}">
              <c16:uniqueId val="{00000001-23D9-4891-BF15-E6C2B92402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1639</c:v>
                </c:pt>
                <c:pt idx="5">
                  <c:v>1837</c:v>
                </c:pt>
                <c:pt idx="8">
                  <c:v>1838</c:v>
                </c:pt>
                <c:pt idx="11">
                  <c:v>1848</c:v>
                </c:pt>
                <c:pt idx="14">
                  <c:v>1951</c:v>
                </c:pt>
              </c:numCache>
            </c:numRef>
          </c:val>
          <c:extLst>
            <c:ext xmlns:c16="http://schemas.microsoft.com/office/drawing/2014/chart" uri="{C3380CC4-5D6E-409C-BE32-E72D297353CC}">
              <c16:uniqueId val="{00000002-23D9-4891-BF15-E6C2B92402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D9-4891-BF15-E6C2B92402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D9-4891-BF15-E6C2B92402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D9-4891-BF15-E6C2B92402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401</c:v>
                </c:pt>
                <c:pt idx="3">
                  <c:v>378</c:v>
                </c:pt>
                <c:pt idx="6">
                  <c:v>397</c:v>
                </c:pt>
                <c:pt idx="9">
                  <c:v>351</c:v>
                </c:pt>
                <c:pt idx="12">
                  <c:v>325</c:v>
                </c:pt>
              </c:numCache>
            </c:numRef>
          </c:val>
          <c:extLst>
            <c:ext xmlns:c16="http://schemas.microsoft.com/office/drawing/2014/chart" uri="{C3380CC4-5D6E-409C-BE32-E72D297353CC}">
              <c16:uniqueId val="{00000006-23D9-4891-BF15-E6C2B92402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207</c:v>
                </c:pt>
                <c:pt idx="3">
                  <c:v>172</c:v>
                </c:pt>
                <c:pt idx="6">
                  <c:v>145</c:v>
                </c:pt>
                <c:pt idx="9">
                  <c:v>122</c:v>
                </c:pt>
                <c:pt idx="12">
                  <c:v>99</c:v>
                </c:pt>
              </c:numCache>
            </c:numRef>
          </c:val>
          <c:extLst>
            <c:ext xmlns:c16="http://schemas.microsoft.com/office/drawing/2014/chart" uri="{C3380CC4-5D6E-409C-BE32-E72D297353CC}">
              <c16:uniqueId val="{00000007-23D9-4891-BF15-E6C2B92402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444</c:v>
                </c:pt>
                <c:pt idx="3">
                  <c:v>401</c:v>
                </c:pt>
                <c:pt idx="6">
                  <c:v>449</c:v>
                </c:pt>
                <c:pt idx="9">
                  <c:v>432</c:v>
                </c:pt>
                <c:pt idx="12">
                  <c:v>406</c:v>
                </c:pt>
              </c:numCache>
            </c:numRef>
          </c:val>
          <c:extLst>
            <c:ext xmlns:c16="http://schemas.microsoft.com/office/drawing/2014/chart" uri="{C3380CC4-5D6E-409C-BE32-E72D297353CC}">
              <c16:uniqueId val="{00000008-23D9-4891-BF15-E6C2B92402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3D9-4891-BF15-E6C2B92402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1534</c:v>
                </c:pt>
                <c:pt idx="3">
                  <c:v>1433</c:v>
                </c:pt>
                <c:pt idx="6">
                  <c:v>1337</c:v>
                </c:pt>
                <c:pt idx="9">
                  <c:v>1269</c:v>
                </c:pt>
                <c:pt idx="12">
                  <c:v>1628</c:v>
                </c:pt>
              </c:numCache>
            </c:numRef>
          </c:val>
          <c:extLst>
            <c:ext xmlns:c16="http://schemas.microsoft.com/office/drawing/2014/chart" uri="{C3380CC4-5D6E-409C-BE32-E72D297353CC}">
              <c16:uniqueId val="{0000000A-23D9-4891-BF15-E6C2B924029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3D9-4891-BF15-E6C2B924029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715</c:v>
                </c:pt>
                <c:pt idx="1">
                  <c:v>715</c:v>
                </c:pt>
                <c:pt idx="2">
                  <c:v>729</c:v>
                </c:pt>
              </c:numCache>
            </c:numRef>
          </c:val>
          <c:extLst>
            <c:ext xmlns:c16="http://schemas.microsoft.com/office/drawing/2014/chart" uri="{C3380CC4-5D6E-409C-BE32-E72D297353CC}">
              <c16:uniqueId val="{00000000-3864-4F74-AF14-40D9B802E0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303</c:v>
                </c:pt>
                <c:pt idx="1">
                  <c:v>334</c:v>
                </c:pt>
                <c:pt idx="2">
                  <c:v>359</c:v>
                </c:pt>
              </c:numCache>
            </c:numRef>
          </c:val>
          <c:extLst>
            <c:ext xmlns:c16="http://schemas.microsoft.com/office/drawing/2014/chart" uri="{C3380CC4-5D6E-409C-BE32-E72D297353CC}">
              <c16:uniqueId val="{00000001-3864-4F74-AF14-40D9B802E0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818</c:v>
                </c:pt>
                <c:pt idx="1">
                  <c:v>797</c:v>
                </c:pt>
                <c:pt idx="2">
                  <c:v>862</c:v>
                </c:pt>
              </c:numCache>
            </c:numRef>
          </c:val>
          <c:extLst>
            <c:ext xmlns:c16="http://schemas.microsoft.com/office/drawing/2014/chart" uri="{C3380CC4-5D6E-409C-BE32-E72D297353CC}">
              <c16:uniqueId val="{00000002-3864-4F74-AF14-40D9B802E0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{F49D450A-FE41-4489-82B8-B2DB284FB319}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291-4AC5-B8A7-A9E8F86A9D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{2CF4EB0F-BB40-46E1-9627-55F9F2833B8F}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91-4AC5-B8A7-A9E8F86A9D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{6232FCAC-05E7-48DF-AE40-ED6B9D57FC71}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91-4AC5-B8A7-A9E8F86A9D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{348BDAB3-8404-4C05-AC94-D1BFB30EA023}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91-4AC5-B8A7-A9E8F86A9D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{0F83BC18-62F7-456D-AF69-FB01F047D6EF}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91-4AC5-B8A7-A9E8F86A9DB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{4ADA4348-5970-4C77-8394-AA3F8FD2F191}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291-4AC5-B8A7-A9E8F86A9DB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{C6AEE4B8-FD40-4632-AEC4-4B0431C988E9}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291-4AC5-B8A7-A9E8F86A9DB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{E4C213D1-6FD0-4F6A-9B5E-ED41730C974B}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291-4AC5-B8A7-A9E8F86A9DB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{BE19A734-10A2-445E-88B7-7EE47B4EB1A1}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291-4AC5-B8A7-A9E8F86A9D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64.8</c:v>
                </c:pt>
                <c:pt idx="8">
                  <c:v>68.2</c:v>
                </c:pt>
                <c:pt idx="16">
                  <c:v>69.400000000000006</c:v>
                </c:pt>
                <c:pt idx="24">
                  <c:v>70.8</c:v>
                </c:pt>
                <c:pt idx="32">
                  <c:v>70.5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291-4AC5-B8A7-A9E8F86A9D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{6EB6F35A-A8AF-42E6-9A69-C02EFB7B3CAD}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291-4AC5-B8A7-A9E8F86A9D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{E509F55C-8445-4F4B-B7AE-A7812BFB55A9}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91-4AC5-B8A7-A9E8F86A9D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{684F5967-900F-47D7-9877-BE4DD3A21AB5}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91-4AC5-B8A7-A9E8F86A9D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{F3E4C5A6-1E44-4ED3-AAFA-A2AD6E176D02}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91-4AC5-B8A7-A9E8F86A9D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{8775A362-21F7-47B3-9FEB-2BBB6155ED95}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91-4AC5-B8A7-A9E8F86A9DB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{3BED6100-9934-4923-82FE-55049F91CFF0}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291-4AC5-B8A7-A9E8F86A9DBF}"/>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{3A59681E-50E5-4998-94CC-C4A0E4D81492}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291-4AC5-B8A7-A9E8F86A9DB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{B69A4702-3876-4D26-BF66-9F236A88D27B}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291-4AC5-B8A7-A9E8F86A9DB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{13B7803D-6C13-400B-9D57-7132AB2E215E}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291-4AC5-B8A7-A9E8F86A9D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291-4AC5-B8A7-A9E8F86A9DBF}"/>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{347CF2A5-D67A-448E-A25E-70DAB2645074}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A81-4A06-BF26-9D48FA39F3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{AD5C737F-1A4F-438E-9E7D-41EF0E0A706D}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81-4A06-BF26-9D48FA39F3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{EB5B141B-B0FD-4A74-B834-FFD26E3BB2B8}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81-4A06-BF26-9D48FA39F3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{E9DE7DEF-72D4-4D17-A498-F8C3C007446D}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81-4A06-BF26-9D48FA39F3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{27C9795A-48DF-422C-8E13-D230213932CD}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81-4A06-BF26-9D48FA39F32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{5B165FDA-0ACD-455C-B89A-4BE9C0E88BD6}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A81-4A06-BF26-9D48FA39F32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{1780D97D-7FDE-47D9-B6BC-94F0F42FCD52}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A81-4A06-BF26-9D48FA39F32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{EBA00868-5135-458F-A1F3-39AB511D6878}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A81-4A06-BF26-9D48FA39F32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{D1E58E59-965C-485B-ABC9-4F0446C61E69}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A81-4A06-BF26-9D48FA39F3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9.8000000000000007</c:v>
                </c:pt>
                <c:pt idx="16">
                  <c:v>8.9</c:v>
                </c:pt>
                <c:pt idx="24">
                  <c:v>7.8</c:v>
                </c:pt>
                <c:pt idx="32">
                  <c:v>6.4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A81-4A06-BF26-9D48FA39F3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{B072B153-16C5-4581-9414-DD6BEE623641}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A81-4A06-BF26-9D48FA39F3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{4D23C8D0-4014-4E25-A802-6EA8DB301EA2}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81-4A06-BF26-9D48FA39F3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{3C616164-57A6-4C0F-8577-07E7A446C708}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81-4A06-BF26-9D48FA39F3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{0957A664-66F9-4FBB-81EB-07B1A776D2AA}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81-4A06-BF26-9D48FA39F3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{6B523709-FBDA-4D11-B6AC-6964A8E2ED49}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81-4A06-BF26-9D48FA39F329}"/>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{24E532B3-6040-43E2-A0E7-B32D4F57ABC2}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A81-4A06-BF26-9D48FA39F329}"/>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{DB8B2BEC-691C-443E-A5EA-13C4BB6BFAC7}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A81-4A06-BF26-9D48FA39F329}"/>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{B4C41C55-B5D1-4157-B93F-9DBEAB1EB4FF}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A81-4A06-BF26-9D48FA39F329}"/>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{8E809FF2-9FC3-41CF-B36B-366295FDC796}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A81-4A06-BF26-9D48FA39F3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A81-4A06-BF26-9D48FA39F329}"/>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減少傾向にある。しかし、公営企業債の元利償還金に対する繰出金は高水準にあり、これは下水道事業特別会計において償還のピークは越えたものの、いまだ高止まりとなっ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会計での償還額及び一部事務組合が発行した地方債償還金に対する負担金も減少傾向にあるが、今後増加する見込みのため、一部事務組合の動向に注視するとともに、村発行の地方債にあっては厳選し、計画的に進めることにより、当該分子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地方債等の将来負担額、基金残高等の充当可能財源等はともに増加となった。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将来負担額は</a:t>
          </a:r>
          <a:r>
            <a:rPr kumimoji="1" lang="en-US" altLang="ja-JP" sz="1350">
              <a:latin typeface="ＭＳ ゴシック" pitchFamily="49" charset="-128"/>
              <a:ea typeface="ＭＳ ゴシック" pitchFamily="49" charset="-128"/>
            </a:rPr>
            <a:t>284</a:t>
          </a:r>
          <a:r>
            <a:rPr kumimoji="1" lang="ja-JP" altLang="en-US" sz="1350">
              <a:latin typeface="ＭＳ ゴシック" pitchFamily="49" charset="-128"/>
              <a:ea typeface="ＭＳ ゴシック" pitchFamily="49" charset="-128"/>
            </a:rPr>
            <a:t>百万円の増額となり、要因としては緊急防災・減災対策事業債（</a:t>
          </a:r>
          <a:r>
            <a:rPr kumimoji="1" lang="en-US" altLang="ja-JP" sz="1350">
              <a:latin typeface="ＭＳ ゴシック" pitchFamily="49" charset="-128"/>
              <a:ea typeface="ＭＳ ゴシック" pitchFamily="49" charset="-128"/>
            </a:rPr>
            <a:t>356</a:t>
          </a:r>
          <a:r>
            <a:rPr kumimoji="1" lang="ja-JP" altLang="en-US" sz="1350">
              <a:latin typeface="ＭＳ ゴシック" pitchFamily="49" charset="-128"/>
              <a:ea typeface="ＭＳ ゴシック" pitchFamily="49" charset="-128"/>
            </a:rPr>
            <a:t>百万円）及び学校施設等整備事業債（</a:t>
          </a:r>
          <a:r>
            <a:rPr kumimoji="1" lang="en-US" altLang="ja-JP" sz="1350">
              <a:latin typeface="ＭＳ ゴシック" pitchFamily="49" charset="-128"/>
              <a:ea typeface="ＭＳ ゴシック" pitchFamily="49" charset="-128"/>
            </a:rPr>
            <a:t>51</a:t>
          </a:r>
          <a:r>
            <a:rPr kumimoji="1" lang="ja-JP" altLang="en-US" sz="1350">
              <a:latin typeface="ＭＳ ゴシック" pitchFamily="49" charset="-128"/>
              <a:ea typeface="ＭＳ ゴシック" pitchFamily="49" charset="-128"/>
            </a:rPr>
            <a:t>百万円）等の借入が多額となったことが要因として挙げられる。また一般会計等に係る地方債の残高及び組合等負担等見込額は、施設の長寿命化等改修工事や新ごみ処理施設建設に係る負担金の増加が見込まれており、今後も増加傾向となることが予想され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充当可能財源等は</a:t>
          </a:r>
          <a:r>
            <a:rPr kumimoji="1" lang="en-US" altLang="ja-JP" sz="1350">
              <a:latin typeface="ＭＳ ゴシック" pitchFamily="49" charset="-128"/>
              <a:ea typeface="ＭＳ ゴシック" pitchFamily="49" charset="-128"/>
            </a:rPr>
            <a:t>304</a:t>
          </a:r>
          <a:r>
            <a:rPr kumimoji="1" lang="ja-JP" altLang="en-US" sz="1350">
              <a:latin typeface="ＭＳ ゴシック" pitchFamily="49" charset="-128"/>
              <a:ea typeface="ＭＳ ゴシック" pitchFamily="49" charset="-128"/>
            </a:rPr>
            <a:t>百万円の増額となり、要因としては基金の取り崩し（</a:t>
          </a:r>
          <a:r>
            <a:rPr kumimoji="1" lang="en-US" altLang="ja-JP" sz="1350">
              <a:latin typeface="ＭＳ ゴシック" pitchFamily="49" charset="-128"/>
              <a:ea typeface="ＭＳ ゴシック" pitchFamily="49" charset="-128"/>
            </a:rPr>
            <a:t>52</a:t>
          </a:r>
          <a:r>
            <a:rPr kumimoji="1" lang="ja-JP" altLang="en-US" sz="1350">
              <a:latin typeface="ＭＳ ゴシック" pitchFamily="49" charset="-128"/>
              <a:ea typeface="ＭＳ ゴシック" pitchFamily="49" charset="-128"/>
            </a:rPr>
            <a:t>百万円）を抑え、積み立てを増額（</a:t>
          </a:r>
          <a:r>
            <a:rPr kumimoji="1" lang="en-US" altLang="ja-JP" sz="1350">
              <a:latin typeface="ＭＳ ゴシック" pitchFamily="49" charset="-128"/>
              <a:ea typeface="ＭＳ ゴシック" pitchFamily="49" charset="-128"/>
            </a:rPr>
            <a:t>155</a:t>
          </a:r>
          <a:r>
            <a:rPr kumimoji="1" lang="ja-JP" altLang="en-US" sz="1350">
              <a:latin typeface="ＭＳ ゴシック" pitchFamily="49" charset="-128"/>
              <a:ea typeface="ＭＳ ゴシック" pitchFamily="49" charset="-128"/>
            </a:rPr>
            <a:t>百万円）できたことが要因として挙げられる。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今後も新規発行地方債の厳選、抑制に努めるとともに下北地域広域行政事務組合等の経営健全化に係る取組み、進展を見極めつつ、当該分子の減少に努める。</a:t>
          </a:r>
          <a:endParaRPr kumimoji="1" lang="en-US" altLang="ja-JP" sz="135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青森県佐井村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・小中学校及び保育所の運営費分として「公共施設維持運営基金」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百万円のほか、奨学金貸付金分として「育英基金」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百万円を取り崩した一方、電源立地地域対策交付金により「公共施設維持運営基金」に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百万円、歳計剰余金を減債基金に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万円を積み立てたため、基金全体として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・基金残高の増額について、積立額は前年度と比較し「核燃料物質等取扱税交付金基金」の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百万円の増額となっており、取崩額については保育所運営費分（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百万円）の増額があったものの、佐井中学校校舎改修分として「公共施設維持補修基金」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百万円、佐井地区診療所の屋根改修分として「公共施設整備基金」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百万円が完了したことにより大幅な減額となったことが要因として挙げられる。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・基金の使途の明確化を図るため、財政調整基金の残高が多額となった場合は取り崩して個々の特定目的基金に積み立てていくことを予定している。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基金：水産の振興を図るための事業費に充てることができるが、振興を図るための経費とは佐井村漁業協同組合における水産振興対策のための事業、漁業協同組合の経営強化のための事業、その他水産振興に資すると認められる事業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・公共施設維持補修基金：公共施設の修繕、その他維持補修経費の財源に充てることができる。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・公共施設整備基金：公共施設の整備資金に充てることができる。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・公共施設維持運営基金：公共施設の維持運営の経費の財源に充てることができる。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・ふるさと佐井村応援基金：生活環境の整備及び学校教育の充実、防災に関すること、福祉・保健・医療の充実等を目的とした事業費に充てることができる。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・水産振興基金：毎年度、村漁業協同組合に経営強化資金を貸し付けた分の返済（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百万円）があったが、新型コロナウイルス感染症の影響から返済ができなかったため、水産振興事業への繰入分（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・公共施設維持補修基金：公共施設の維持補修のため電源立地地域対策交付金（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・公共施設維持運営基金：電源立地地域対策交付金（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百万円）を積み立てたが、小中学校や保育所の運営費（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百万円）に充てるため取り崩したことから、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・ふるさと佐井村応援基金：取崩額より寄付金額が多かったことにより増額した。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年度までは毎年返済金分として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百万円積み立て、水産振興計画に基づき、毎年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年度に佐井小学校の設備改修を行うため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百万円程度取り崩すが、毎年電源立地地域対策交付金分で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百万円程度積み立てを予定。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・今年度は利子分（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百万円の積立てとなり、適切な財源の確保と歳出の精査により取崩しを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百万円に抑えることができたことから、財政調整基金残高が増加した。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・財政調整基金の残高は、災害等不測の事態に備えるため、過去の実績を踏まえ標準財政規模の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・毎年度、歳計剰余金を積み立てるため自然に増加していく。今後は償還のため計画的に取り崩して財政の安定化を図る。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
1,911
135.04
3,329,094
3,268,911
52,501
1,541,025
1,627,585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有形固定資産減価償却率は資産の新規取得等により前年度に比べて減少したものの、類似団体より高い状態であり、施設の老朽化の進行により今後も上昇することが考えられる。</a:t>
          </a:r>
        </a:p>
        <a:p>
          <a:r>
            <a:rPr kumimoji="1" lang="ja-JP" altLang="en-US" sz="1100">
              <a:latin typeface="ＭＳ Ｐゴシック" panose="020B0600070205080204" pitchFamily="50" charset="-128"/>
              <a:ea typeface="ＭＳ Ｐゴシック" panose="020B0600070205080204" pitchFamily="50" charset="-128"/>
            </a:rPr>
            <a:t>　有形固定資産については、令和２年度に「佐井村公共施設個別計画」を策定、令和３年度に「佐井村公共施設等総合管理計画」を改訂しており、今後も当該計画に基づき、計画的な修繕・更新等による施設の維持管理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166370</xdr:rowOff>
    </xdr:from>
    <xdr:to>
      <xdr:col>23</xdr:col>
      <xdr:colOff>136525</xdr:colOff>
      <xdr:row>33</xdr:row>
      <xdr:rowOff>96520</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144797</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1397</xdr:rowOff>
    </xdr:from>
    <xdr:to>
      <xdr:col>19</xdr:col>
      <xdr:colOff>187325</xdr:colOff>
      <xdr:row>33</xdr:row>
      <xdr:rowOff>102997</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45720</xdr:rowOff>
    </xdr:from>
    <xdr:to>
      <xdr:col>23</xdr:col>
      <xdr:colOff>85725</xdr:colOff>
      <xdr:row>33</xdr:row>
      <xdr:rowOff>52197</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4051300" y="6475095"/>
          <a:ext cx="711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142621</xdr:rowOff>
    </xdr:from>
    <xdr:to>
      <xdr:col>15</xdr:col>
      <xdr:colOff>187325</xdr:colOff>
      <xdr:row>33</xdr:row>
      <xdr:rowOff>72771</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21971</xdr:rowOff>
    </xdr:from>
    <xdr:to>
      <xdr:col>19</xdr:col>
      <xdr:colOff>136525</xdr:colOff>
      <xdr:row>33</xdr:row>
      <xdr:rowOff>52197</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6451346"/>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116713</xdr:rowOff>
    </xdr:from>
    <xdr:to>
      <xdr:col>11</xdr:col>
      <xdr:colOff>187325</xdr:colOff>
      <xdr:row>33</xdr:row>
      <xdr:rowOff>46863</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167513</xdr:rowOff>
    </xdr:from>
    <xdr:to>
      <xdr:col>15</xdr:col>
      <xdr:colOff>136525</xdr:colOff>
      <xdr:row>33</xdr:row>
      <xdr:rowOff>21971</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6425438"/>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43307</xdr:rowOff>
    </xdr:from>
    <xdr:to>
      <xdr:col>7</xdr:col>
      <xdr:colOff>187325</xdr:colOff>
      <xdr:row>32</xdr:row>
      <xdr:rowOff>144907</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63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94107</xdr:rowOff>
    </xdr:from>
    <xdr:to>
      <xdr:col>11</xdr:col>
      <xdr:colOff>136525</xdr:colOff>
      <xdr:row>32</xdr:row>
      <xdr:rowOff>167513</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6352032"/>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94124</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652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63898</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649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37990</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6467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136034</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639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地方債残高の増加により前年度に比べて上昇したが、類似団体平均を下回っている。主な要因は、地方債の新規発行を抑制していることによる公債費負担の軽減と村債残高の圧縮等が考えられる。</a:t>
          </a:r>
        </a:p>
        <a:p>
          <a:r>
            <a:rPr kumimoji="1" lang="ja-JP" altLang="en-US" sz="1100">
              <a:latin typeface="ＭＳ Ｐゴシック" panose="020B0600070205080204" pitchFamily="50" charset="-128"/>
              <a:ea typeface="ＭＳ Ｐゴシック" panose="020B0600070205080204" pitchFamily="50" charset="-128"/>
            </a:rPr>
            <a:t>　今後は施設の維持補修に多額の財源を要することが見込まれる。地方債の新規発行の抑制など、債務償還比率に配慮した財政運営に努めていく必要がある。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79792</xdr:rowOff>
    </xdr:from>
    <xdr:to>
      <xdr:col>76</xdr:col>
      <xdr:colOff>73025</xdr:colOff>
      <xdr:row>27</xdr:row>
      <xdr:rowOff>9942</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3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166169</xdr:rowOff>
    </xdr:from>
    <xdr:ext cx="405111"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223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44015</xdr:rowOff>
    </xdr:from>
    <xdr:to>
      <xdr:col>72</xdr:col>
      <xdr:colOff>123825</xdr:colOff>
      <xdr:row>26</xdr:row>
      <xdr:rowOff>145615</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2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94815</xdr:rowOff>
    </xdr:from>
    <xdr:to>
      <xdr:col>76</xdr:col>
      <xdr:colOff>22225</xdr:colOff>
      <xdr:row>26</xdr:row>
      <xdr:rowOff>130592</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4084300" y="5324040"/>
          <a:ext cx="711200" cy="3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70437</xdr:rowOff>
    </xdr:from>
    <xdr:to>
      <xdr:col>68</xdr:col>
      <xdr:colOff>123825</xdr:colOff>
      <xdr:row>27</xdr:row>
      <xdr:rowOff>587</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29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94815</xdr:rowOff>
    </xdr:from>
    <xdr:to>
      <xdr:col>72</xdr:col>
      <xdr:colOff>73025</xdr:colOff>
      <xdr:row>26</xdr:row>
      <xdr:rowOff>121237</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3322300" y="5324040"/>
          <a:ext cx="762000" cy="2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67352</xdr:rowOff>
    </xdr:from>
    <xdr:to>
      <xdr:col>64</xdr:col>
      <xdr:colOff>123825</xdr:colOff>
      <xdr:row>26</xdr:row>
      <xdr:rowOff>168952</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2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118152</xdr:rowOff>
    </xdr:from>
    <xdr:to>
      <xdr:col>68</xdr:col>
      <xdr:colOff>73025</xdr:colOff>
      <xdr:row>26</xdr:row>
      <xdr:rowOff>121237</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2560300" y="5347377"/>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124720</xdr:rowOff>
    </xdr:from>
    <xdr:to>
      <xdr:col>60</xdr:col>
      <xdr:colOff>123825</xdr:colOff>
      <xdr:row>27</xdr:row>
      <xdr:rowOff>54870</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35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118152</xdr:rowOff>
    </xdr:from>
    <xdr:to>
      <xdr:col>64</xdr:col>
      <xdr:colOff>73025</xdr:colOff>
      <xdr:row>27</xdr:row>
      <xdr:rowOff>4070</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798300" y="5347377"/>
          <a:ext cx="762000" cy="5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5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162142</xdr:rowOff>
    </xdr:from>
    <xdr:ext cx="405111"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69044" y="50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17114</xdr:rowOff>
    </xdr:from>
    <xdr:ext cx="405111"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119744" y="507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14029</xdr:rowOff>
    </xdr:from>
    <xdr:ext cx="405111"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57744" y="507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71397</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512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
1,911
135.04
3,329,094
3,268,911
52,501
1,541,025
1,627,585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126637</xdr:rowOff>
    </xdr:from>
    <xdr:to>
      <xdr:col>24</xdr:col>
      <xdr:colOff>114300</xdr:colOff>
      <xdr:row>41</xdr:row>
      <xdr:rowOff>56787</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105064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157662</xdr:rowOff>
    </xdr:from>
    <xdr:to>
      <xdr:col>20</xdr:col>
      <xdr:colOff>38100</xdr:colOff>
      <xdr:row>40</xdr:row>
      <xdr:rowOff>87812</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37012</xdr:rowOff>
    </xdr:from>
    <xdr:to>
      <xdr:col>24</xdr:col>
      <xdr:colOff>63500</xdr:colOff>
      <xdr:row>41</xdr:row>
      <xdr:rowOff>5987</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895012"/>
          <a:ext cx="8382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146231</xdr:rowOff>
    </xdr:from>
    <xdr:to>
      <xdr:col>15</xdr:col>
      <xdr:colOff>101600</xdr:colOff>
      <xdr:row>40</xdr:row>
      <xdr:rowOff>76381</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25581</xdr:rowOff>
    </xdr:from>
    <xdr:to>
      <xdr:col>19</xdr:col>
      <xdr:colOff>177800</xdr:colOff>
      <xdr:row>40</xdr:row>
      <xdr:rowOff>37012</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88358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116840</xdr:rowOff>
    </xdr:from>
    <xdr:to>
      <xdr:col>10</xdr:col>
      <xdr:colOff>165100</xdr:colOff>
      <xdr:row>40</xdr:row>
      <xdr:rowOff>46990</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167640</xdr:rowOff>
    </xdr:from>
    <xdr:to>
      <xdr:col>15</xdr:col>
      <xdr:colOff>50800</xdr:colOff>
      <xdr:row>40</xdr:row>
      <xdr:rowOff>25581</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85419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72753</xdr:rowOff>
    </xdr:from>
    <xdr:to>
      <xdr:col>6</xdr:col>
      <xdr:colOff>38100</xdr:colOff>
      <xdr:row>40</xdr:row>
      <xdr:rowOff>2903</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123553</xdr:rowOff>
    </xdr:from>
    <xdr:to>
      <xdr:col>10</xdr:col>
      <xdr:colOff>114300</xdr:colOff>
      <xdr:row>39</xdr:row>
      <xdr:rowOff>167640</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8101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78939</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67508</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38117</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165480</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123302</xdr:rowOff>
    </xdr:from>
    <xdr:to>
      <xdr:col>55</xdr:col>
      <xdr:colOff>50800</xdr:colOff>
      <xdr:row>42</xdr:row>
      <xdr:rowOff>53452</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1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38229</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6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124171</xdr:rowOff>
    </xdr:from>
    <xdr:to>
      <xdr:col>50</xdr:col>
      <xdr:colOff>165100</xdr:colOff>
      <xdr:row>42</xdr:row>
      <xdr:rowOff>54321</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15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2652</xdr:rowOff>
    </xdr:from>
    <xdr:to>
      <xdr:col>55</xdr:col>
      <xdr:colOff>0</xdr:colOff>
      <xdr:row>42</xdr:row>
      <xdr:rowOff>3521</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203552"/>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125559</xdr:rowOff>
    </xdr:from>
    <xdr:to>
      <xdr:col>46</xdr:col>
      <xdr:colOff>38100</xdr:colOff>
      <xdr:row>42</xdr:row>
      <xdr:rowOff>55709</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1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3521</xdr:rowOff>
    </xdr:from>
    <xdr:to>
      <xdr:col>50</xdr:col>
      <xdr:colOff>114300</xdr:colOff>
      <xdr:row>42</xdr:row>
      <xdr:rowOff>4909</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204421"/>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126506</xdr:rowOff>
    </xdr:from>
    <xdr:to>
      <xdr:col>41</xdr:col>
      <xdr:colOff>101600</xdr:colOff>
      <xdr:row>42</xdr:row>
      <xdr:rowOff>56656</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1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4909</xdr:rowOff>
    </xdr:from>
    <xdr:to>
      <xdr:col>45</xdr:col>
      <xdr:colOff>177800</xdr:colOff>
      <xdr:row>42</xdr:row>
      <xdr:rowOff>5856</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205809"/>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127495</xdr:rowOff>
    </xdr:from>
    <xdr:to>
      <xdr:col>36</xdr:col>
      <xdr:colOff>165100</xdr:colOff>
      <xdr:row>42</xdr:row>
      <xdr:rowOff>57645</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15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5856</xdr:rowOff>
    </xdr:from>
    <xdr:to>
      <xdr:col>41</xdr:col>
      <xdr:colOff>50800</xdr:colOff>
      <xdr:row>42</xdr:row>
      <xdr:rowOff>6845</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206756"/>
          <a:ext cx="8890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45448</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24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46836</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2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47783</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24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48772</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24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150041</xdr:rowOff>
    </xdr:from>
    <xdr:to>
      <xdr:col>24</xdr:col>
      <xdr:colOff>114300</xdr:colOff>
      <xdr:row>61</xdr:row>
      <xdr:rowOff>80191</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128468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4717</xdr:rowOff>
    </xdr:from>
    <xdr:to>
      <xdr:col>20</xdr:col>
      <xdr:colOff>38100</xdr:colOff>
      <xdr:row>61</xdr:row>
      <xdr:rowOff>106317</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29391</xdr:rowOff>
    </xdr:from>
    <xdr:to>
      <xdr:col>24</xdr:col>
      <xdr:colOff>63500</xdr:colOff>
      <xdr:row>61</xdr:row>
      <xdr:rowOff>55517</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3797300" y="1048784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145143</xdr:rowOff>
    </xdr:from>
    <xdr:to>
      <xdr:col>15</xdr:col>
      <xdr:colOff>101600</xdr:colOff>
      <xdr:row>61</xdr:row>
      <xdr:rowOff>75293</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24493</xdr:rowOff>
    </xdr:from>
    <xdr:to>
      <xdr:col>19</xdr:col>
      <xdr:colOff>177800</xdr:colOff>
      <xdr:row>61</xdr:row>
      <xdr:rowOff>55517</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4829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164919</xdr:rowOff>
    </xdr:from>
    <xdr:to>
      <xdr:col>15</xdr:col>
      <xdr:colOff>50800</xdr:colOff>
      <xdr:row>61</xdr:row>
      <xdr:rowOff>24493</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4519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83094</xdr:rowOff>
    </xdr:from>
    <xdr:to>
      <xdr:col>6</xdr:col>
      <xdr:colOff>38100</xdr:colOff>
      <xdr:row>61</xdr:row>
      <xdr:rowOff>13244</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133894</xdr:rowOff>
    </xdr:from>
    <xdr:to>
      <xdr:col>10</xdr:col>
      <xdr:colOff>114300</xdr:colOff>
      <xdr:row>60</xdr:row>
      <xdr:rowOff>164919</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4208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97444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29676</xdr:rowOff>
    </xdr:from>
    <xdr:to>
      <xdr:col>55</xdr:col>
      <xdr:colOff>50800</xdr:colOff>
      <xdr:row>63</xdr:row>
      <xdr:rowOff>131276</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83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116053</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74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36407</xdr:rowOff>
    </xdr:from>
    <xdr:to>
      <xdr:col>50</xdr:col>
      <xdr:colOff>165100</xdr:colOff>
      <xdr:row>63</xdr:row>
      <xdr:rowOff>138007</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8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80476</xdr:rowOff>
    </xdr:from>
    <xdr:to>
      <xdr:col>55</xdr:col>
      <xdr:colOff>0</xdr:colOff>
      <xdr:row>63</xdr:row>
      <xdr:rowOff>87207</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881826"/>
          <a:ext cx="8382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39790</xdr:rowOff>
    </xdr:from>
    <xdr:to>
      <xdr:col>46</xdr:col>
      <xdr:colOff>38100</xdr:colOff>
      <xdr:row>63</xdr:row>
      <xdr:rowOff>141390</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8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87207</xdr:rowOff>
    </xdr:from>
    <xdr:to>
      <xdr:col>50</xdr:col>
      <xdr:colOff>114300</xdr:colOff>
      <xdr:row>63</xdr:row>
      <xdr:rowOff>90590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888557"/>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42098</xdr:rowOff>
    </xdr:from>
    <xdr:to>
      <xdr:col>41</xdr:col>
      <xdr:colOff>101600</xdr:colOff>
      <xdr:row>63</xdr:row>
      <xdr:rowOff>143698</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8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90590</xdr:rowOff>
    </xdr:from>
    <xdr:to>
      <xdr:col>45</xdr:col>
      <xdr:colOff>177800</xdr:colOff>
      <xdr:row>63</xdr:row>
      <xdr:rowOff>92898</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891940"/>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43994</xdr:rowOff>
    </xdr:from>
    <xdr:to>
      <xdr:col>36</xdr:col>
      <xdr:colOff>165100</xdr:colOff>
      <xdr:row>63</xdr:row>
      <xdr:rowOff>145594</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8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92898</xdr:rowOff>
    </xdr:from>
    <xdr:to>
      <xdr:col>41</xdr:col>
      <xdr:colOff>50800</xdr:colOff>
      <xdr:row>63</xdr:row>
      <xdr:rowOff>94794</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894248"/>
          <a:ext cx="8890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129134</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27095" y="1093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132517</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50795" y="1093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134825</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61795" y="1093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136721</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2795" y="1093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6894</xdr:rowOff>
    </xdr:from>
    <xdr:to>
      <xdr:col>24</xdr:col>
      <xdr:colOff>114300</xdr:colOff>
      <xdr:row>85</xdr:row>
      <xdr:rowOff>108494</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156771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113030</xdr:rowOff>
    </xdr:from>
    <xdr:to>
      <xdr:col>20</xdr:col>
      <xdr:colOff>38100</xdr:colOff>
      <xdr:row>85</xdr:row>
      <xdr:rowOff>43180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163830</xdr:rowOff>
    </xdr:from>
    <xdr:to>
      <xdr:col>24</xdr:col>
      <xdr:colOff>63500</xdr:colOff>
      <xdr:row>85</xdr:row>
      <xdr:rowOff>57694</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56563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37919</xdr:rowOff>
    </xdr:from>
    <xdr:to>
      <xdr:col>15</xdr:col>
      <xdr:colOff>101600</xdr:colOff>
      <xdr:row>84</xdr:row>
      <xdr:rowOff>139519</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88719</xdr:rowOff>
    </xdr:from>
    <xdr:to>
      <xdr:col>19</xdr:col>
      <xdr:colOff>177800</xdr:colOff>
      <xdr:row>84</xdr:row>
      <xdr:rowOff>163830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49051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31387</xdr:rowOff>
    </xdr:from>
    <xdr:to>
      <xdr:col>10</xdr:col>
      <xdr:colOff>165100</xdr:colOff>
      <xdr:row>85</xdr:row>
      <xdr:rowOff>132987</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88719</xdr:rowOff>
    </xdr:from>
    <xdr:to>
      <xdr:col>15</xdr:col>
      <xdr:colOff>50800</xdr:colOff>
      <xdr:row>85</xdr:row>
      <xdr:rowOff>82187</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2019300" y="14490519"/>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127726</xdr:rowOff>
    </xdr:from>
    <xdr:to>
      <xdr:col>6</xdr:col>
      <xdr:colOff>38100</xdr:colOff>
      <xdr:row>85</xdr:row>
      <xdr:rowOff>57876</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7076</xdr:rowOff>
    </xdr:from>
    <xdr:to>
      <xdr:col>10</xdr:col>
      <xdr:colOff>114300</xdr:colOff>
      <xdr:row>85</xdr:row>
      <xdr:rowOff>82187</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58032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34307</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130646</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124114</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49003</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47422</xdr:rowOff>
    </xdr:from>
    <xdr:to>
      <xdr:col>55</xdr:col>
      <xdr:colOff>50800</xdr:colOff>
      <xdr:row>86</xdr:row>
      <xdr:rowOff>149022</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79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133799</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70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47803</xdr:rowOff>
    </xdr:from>
    <xdr:to>
      <xdr:col>50</xdr:col>
      <xdr:colOff>165100</xdr:colOff>
      <xdr:row>86</xdr:row>
      <xdr:rowOff>149403</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79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98222</xdr:rowOff>
    </xdr:from>
    <xdr:to>
      <xdr:col>55</xdr:col>
      <xdr:colOff>0</xdr:colOff>
      <xdr:row>86</xdr:row>
      <xdr:rowOff>98603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484292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48450</xdr:rowOff>
    </xdr:from>
    <xdr:to>
      <xdr:col>46</xdr:col>
      <xdr:colOff>38100</xdr:colOff>
      <xdr:row>86</xdr:row>
      <xdr:rowOff>150050</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79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98603</xdr:rowOff>
    </xdr:from>
    <xdr:to>
      <xdr:col>50</xdr:col>
      <xdr:colOff>114300</xdr:colOff>
      <xdr:row>86</xdr:row>
      <xdr:rowOff>99250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843303"/>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49137</xdr:rowOff>
    </xdr:from>
    <xdr:to>
      <xdr:col>41</xdr:col>
      <xdr:colOff>101600</xdr:colOff>
      <xdr:row>86</xdr:row>
      <xdr:rowOff>150737</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7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99250</xdr:rowOff>
    </xdr:from>
    <xdr:to>
      <xdr:col>45</xdr:col>
      <xdr:colOff>177800</xdr:colOff>
      <xdr:row>86</xdr:row>
      <xdr:rowOff>99937</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4843950"/>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49479</xdr:rowOff>
    </xdr:from>
    <xdr:to>
      <xdr:col>36</xdr:col>
      <xdr:colOff>165100</xdr:colOff>
      <xdr:row>86</xdr:row>
      <xdr:rowOff>151079</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7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99937</xdr:rowOff>
    </xdr:from>
    <xdr:to>
      <xdr:col>41</xdr:col>
      <xdr:colOff>50800</xdr:colOff>
      <xdr:row>86</xdr:row>
      <xdr:rowOff>100279</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4844637"/>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140530</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488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141177</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488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141864</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488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142206</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488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00000000-0008-0000-01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flipV="1">
          <a:off x="4634865"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港湾・漁港】&#10;有形固定資産減価償却率最小値テキスト">
          <a:extLst>
            <a:ext uri="{FF2B5EF4-FFF2-40B4-BE49-F238E27FC236}">
              <a16:creationId xmlns:a16="http://schemas.microsoft.com/office/drawing/2014/main" id="{00000000-0008-0000-01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120848</xdr:rowOff>
    </xdr:from>
    <xdr:ext cx="340478" cy="259045"/>
    <xdr:sp macro="" textlink="">
      <xdr:nvSpPr>
        <xdr:cNvPr id="407" name="【港湾・漁港】&#10;有形固定資産減価償却率最大値テキスト">
          <a:extLst>
            <a:ext uri="{FF2B5EF4-FFF2-40B4-BE49-F238E27FC236}">
              <a16:creationId xmlns:a16="http://schemas.microsoft.com/office/drawing/2014/main" id="{00000000-0008-0000-0100-000097010000}"/>
            </a:ext>
          </a:extLst>
        </xdr:cNvPr>
        <xdr:cNvSpPr txBox="1"/>
      </xdr:nvSpPr>
      <xdr:spPr>
        <a:xfrm>
          <a:off x="4673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xdr:rowOff>
    </xdr:from>
    <xdr:to>
      <xdr:col>24</xdr:col>
      <xdr:colOff>152400</xdr:colOff>
      <xdr:row>100</xdr:row>
      <xdr:rowOff>2721</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4546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3827</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00000000-0008-0000-0100-000099010000}"/>
            </a:ext>
          </a:extLst>
        </xdr:cNvPr>
        <xdr:cNvSpPr txBox="1"/>
      </xdr:nvSpPr>
      <xdr:spPr>
        <a:xfrm>
          <a:off x="4673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2539</xdr:rowOff>
    </xdr:from>
    <xdr:to>
      <xdr:col>20</xdr:col>
      <xdr:colOff>38100</xdr:colOff>
      <xdr:row>105</xdr:row>
      <xdr:rowOff>104139</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2857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4584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80934</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00000000-0008-0000-0100-0000A5010000}"/>
            </a:ext>
          </a:extLst>
        </xdr:cNvPr>
        <xdr:cNvSpPr txBox="1"/>
      </xdr:nvSpPr>
      <xdr:spPr>
        <a:xfrm>
          <a:off x="4673600" y="1774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25400</xdr:rowOff>
    </xdr:from>
    <xdr:to>
      <xdr:col>20</xdr:col>
      <xdr:colOff>38100</xdr:colOff>
      <xdr:row>104</xdr:row>
      <xdr:rowOff>127000</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3746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76200</xdr:rowOff>
    </xdr:from>
    <xdr:to>
      <xdr:col>24</xdr:col>
      <xdr:colOff>63500</xdr:colOff>
      <xdr:row>104</xdr:row>
      <xdr:rowOff>108857</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3797300" y="1790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167458</xdr:rowOff>
    </xdr:from>
    <xdr:to>
      <xdr:col>15</xdr:col>
      <xdr:colOff>101600</xdr:colOff>
      <xdr:row>104</xdr:row>
      <xdr:rowOff>97608</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2857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46808</xdr:rowOff>
    </xdr:from>
    <xdr:to>
      <xdr:col>19</xdr:col>
      <xdr:colOff>177800</xdr:colOff>
      <xdr:row>104</xdr:row>
      <xdr:rowOff>76200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2908300" y="178776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136434</xdr:rowOff>
    </xdr:from>
    <xdr:to>
      <xdr:col>10</xdr:col>
      <xdr:colOff>165100</xdr:colOff>
      <xdr:row>104</xdr:row>
      <xdr:rowOff>66584</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968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15784</xdr:rowOff>
    </xdr:from>
    <xdr:to>
      <xdr:col>15</xdr:col>
      <xdr:colOff>50800</xdr:colOff>
      <xdr:row>104</xdr:row>
      <xdr:rowOff>46808</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2019300" y="178465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100512</xdr:rowOff>
    </xdr:from>
    <xdr:to>
      <xdr:col>6</xdr:col>
      <xdr:colOff>38100</xdr:colOff>
      <xdr:row>104</xdr:row>
      <xdr:rowOff>30662</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079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151312</xdr:rowOff>
    </xdr:from>
    <xdr:to>
      <xdr:col>10</xdr:col>
      <xdr:colOff>114300</xdr:colOff>
      <xdr:row>104</xdr:row>
      <xdr:rowOff>15784</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130300" y="178106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95266</xdr:rowOff>
    </xdr:from>
    <xdr:ext cx="405111" cy="259045"/>
    <xdr:sp macro="" textlink="">
      <xdr:nvSpPr>
        <xdr:cNvPr id="430" name="n_1aveValue【港湾・漁港】&#10;有形固定資産減価償却率">
          <a:extLst>
            <a:ext uri="{FF2B5EF4-FFF2-40B4-BE49-F238E27FC236}">
              <a16:creationId xmlns:a16="http://schemas.microsoft.com/office/drawing/2014/main" id="{00000000-0008-0000-0100-0000AE010000}"/>
            </a:ext>
          </a:extLst>
        </xdr:cNvPr>
        <xdr:cNvSpPr txBox="1"/>
      </xdr:nvSpPr>
      <xdr:spPr>
        <a:xfrm>
          <a:off x="3582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21789</xdr:rowOff>
    </xdr:from>
    <xdr:ext cx="405111" cy="259045"/>
    <xdr:sp macro="" textlink="">
      <xdr:nvSpPr>
        <xdr:cNvPr id="431" name="n_2aveValue【港湾・漁港】&#10;有形固定資産減価償却率">
          <a:extLst>
            <a:ext uri="{FF2B5EF4-FFF2-40B4-BE49-F238E27FC236}">
              <a16:creationId xmlns:a16="http://schemas.microsoft.com/office/drawing/2014/main" id="{00000000-0008-0000-0100-0000AF010000}"/>
            </a:ext>
          </a:extLst>
        </xdr:cNvPr>
        <xdr:cNvSpPr txBox="1"/>
      </xdr:nvSpPr>
      <xdr:spPr>
        <a:xfrm>
          <a:off x="2705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2" name="n_3aveValue【港湾・漁港】&#10;有形固定資産減価償却率">
          <a:extLst>
            <a:ext uri="{FF2B5EF4-FFF2-40B4-BE49-F238E27FC236}">
              <a16:creationId xmlns:a16="http://schemas.microsoft.com/office/drawing/2014/main" id="{00000000-0008-0000-0100-0000B0010000}"/>
            </a:ext>
          </a:extLst>
        </xdr:cNvPr>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33" name="n_4aveValue【港湾・漁港】&#10;有形固定資産減価償却率">
          <a:extLst>
            <a:ext uri="{FF2B5EF4-FFF2-40B4-BE49-F238E27FC236}">
              <a16:creationId xmlns:a16="http://schemas.microsoft.com/office/drawing/2014/main" id="{00000000-0008-0000-0100-0000B1010000}"/>
            </a:ext>
          </a:extLst>
        </xdr:cNvPr>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143527</xdr:rowOff>
    </xdr:from>
    <xdr:ext cx="405111" cy="259045"/>
    <xdr:sp macro="" textlink="">
      <xdr:nvSpPr>
        <xdr:cNvPr id="434" name="n_1mainValue【港湾・漁港】&#10;有形固定資産減価償却率">
          <a:extLst>
            <a:ext uri="{FF2B5EF4-FFF2-40B4-BE49-F238E27FC236}">
              <a16:creationId xmlns:a16="http://schemas.microsoft.com/office/drawing/2014/main" id="{00000000-0008-0000-0100-0000B2010000}"/>
            </a:ext>
          </a:extLst>
        </xdr:cNvPr>
        <xdr:cNvSpPr txBox="1"/>
      </xdr:nvSpPr>
      <xdr:spPr>
        <a:xfrm>
          <a:off x="3582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114135</xdr:rowOff>
    </xdr:from>
    <xdr:ext cx="405111" cy="259045"/>
    <xdr:sp macro="" textlink="">
      <xdr:nvSpPr>
        <xdr:cNvPr id="435" name="n_2mainValue【港湾・漁港】&#10;有形固定資産減価償却率">
          <a:extLst>
            <a:ext uri="{FF2B5EF4-FFF2-40B4-BE49-F238E27FC236}">
              <a16:creationId xmlns:a16="http://schemas.microsoft.com/office/drawing/2014/main" id="{00000000-0008-0000-0100-0000B3010000}"/>
            </a:ext>
          </a:extLst>
        </xdr:cNvPr>
        <xdr:cNvSpPr txBox="1"/>
      </xdr:nvSpPr>
      <xdr:spPr>
        <a:xfrm>
          <a:off x="2705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83111</xdr:rowOff>
    </xdr:from>
    <xdr:ext cx="405111" cy="259045"/>
    <xdr:sp macro="" textlink="">
      <xdr:nvSpPr>
        <xdr:cNvPr id="436" name="n_3mainValue【港湾・漁港】&#10;有形固定資産減価償却率">
          <a:extLst>
            <a:ext uri="{FF2B5EF4-FFF2-40B4-BE49-F238E27FC236}">
              <a16:creationId xmlns:a16="http://schemas.microsoft.com/office/drawing/2014/main" id="{00000000-0008-0000-0100-0000B4010000}"/>
            </a:ext>
          </a:extLst>
        </xdr:cNvPr>
        <xdr:cNvSpPr txBox="1"/>
      </xdr:nvSpPr>
      <xdr:spPr>
        <a:xfrm>
          <a:off x="1816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47189</xdr:rowOff>
    </xdr:from>
    <xdr:ext cx="405111" cy="259045"/>
    <xdr:sp macro="" textlink="">
      <xdr:nvSpPr>
        <xdr:cNvPr id="437" name="n_4mainValue【港湾・漁港】&#10;有形固定資産減価償却率">
          <a:extLst>
            <a:ext uri="{FF2B5EF4-FFF2-40B4-BE49-F238E27FC236}">
              <a16:creationId xmlns:a16="http://schemas.microsoft.com/office/drawing/2014/main" id="{00000000-0008-0000-0100-0000B5010000}"/>
            </a:ext>
          </a:extLst>
        </xdr:cNvPr>
        <xdr:cNvSpPr txBox="1"/>
      </xdr:nvSpPr>
      <xdr:spPr>
        <a:xfrm>
          <a:off x="927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00000000-0008-0000-01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85173</xdr:rowOff>
    </xdr:from>
    <xdr:to>
      <xdr:col>54</xdr:col>
      <xdr:colOff>189865</xdr:colOff>
      <xdr:row>108</xdr:row>
      <xdr:rowOff>152397</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10476865" y="17230173"/>
          <a:ext cx="0" cy="143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2317</xdr:rowOff>
    </xdr:from>
    <xdr:ext cx="378565" cy="259045"/>
    <xdr:sp macro="" textlink="">
      <xdr:nvSpPr>
        <xdr:cNvPr id="462" name="【港湾・漁港】&#10;一人当たり有形固定資産（償却資産）額最小値テキスト">
          <a:extLst>
            <a:ext uri="{FF2B5EF4-FFF2-40B4-BE49-F238E27FC236}">
              <a16:creationId xmlns:a16="http://schemas.microsoft.com/office/drawing/2014/main" id="{00000000-0008-0000-0100-0000CE010000}"/>
            </a:ext>
          </a:extLst>
        </xdr:cNvPr>
        <xdr:cNvSpPr txBox="1"/>
      </xdr:nvSpPr>
      <xdr:spPr>
        <a:xfrm>
          <a:off x="10515600" y="1869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31850</xdr:rowOff>
    </xdr:from>
    <xdr:ext cx="819455" cy="259045"/>
    <xdr:sp macro="" textlink="">
      <xdr:nvSpPr>
        <xdr:cNvPr id="464" name="【港湾・漁港】&#10;一人当たり有形固定資産（償却資産）額最大値テキスト">
          <a:extLst>
            <a:ext uri="{FF2B5EF4-FFF2-40B4-BE49-F238E27FC236}">
              <a16:creationId xmlns:a16="http://schemas.microsoft.com/office/drawing/2014/main" id="{00000000-0008-0000-0100-0000D0010000}"/>
            </a:ext>
          </a:extLst>
        </xdr:cNvPr>
        <xdr:cNvSpPr txBox="1"/>
      </xdr:nvSpPr>
      <xdr:spPr>
        <a:xfrm>
          <a:off x="10515600" y="17005400"/>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113,293,412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85173</xdr:rowOff>
    </xdr:from>
    <xdr:to>
      <xdr:col>55</xdr:col>
      <xdr:colOff>88900</xdr:colOff>
      <xdr:row>100</xdr:row>
      <xdr:rowOff>85173</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0388600" y="1723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91215</xdr:rowOff>
    </xdr:from>
    <xdr:ext cx="690189" cy="259045"/>
    <xdr:sp macro="" textlink="">
      <xdr:nvSpPr>
        <xdr:cNvPr id="466" name="【港湾・漁港】&#10;一人当たり有形固定資産（償却資産）額平均値テキスト">
          <a:extLst>
            <a:ext uri="{FF2B5EF4-FFF2-40B4-BE49-F238E27FC236}">
              <a16:creationId xmlns:a16="http://schemas.microsoft.com/office/drawing/2014/main" id="{00000000-0008-0000-0100-0000D2010000}"/>
            </a:ext>
          </a:extLst>
        </xdr:cNvPr>
        <xdr:cNvSpPr txBox="1"/>
      </xdr:nvSpPr>
      <xdr:spPr>
        <a:xfrm>
          <a:off x="10515600" y="1843636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68338</xdr:rowOff>
    </xdr:from>
    <xdr:to>
      <xdr:col>55</xdr:col>
      <xdr:colOff>50800</xdr:colOff>
      <xdr:row>108</xdr:row>
      <xdr:rowOff>169938</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10426700" y="185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67077</xdr:rowOff>
    </xdr:from>
    <xdr:to>
      <xdr:col>50</xdr:col>
      <xdr:colOff>165100</xdr:colOff>
      <xdr:row>108</xdr:row>
      <xdr:rowOff>168677</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9588500" y="1858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67565</xdr:rowOff>
    </xdr:from>
    <xdr:to>
      <xdr:col>46</xdr:col>
      <xdr:colOff>38100</xdr:colOff>
      <xdr:row>108</xdr:row>
      <xdr:rowOff>169165</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8699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69757</xdr:rowOff>
    </xdr:from>
    <xdr:to>
      <xdr:col>41</xdr:col>
      <xdr:colOff>101600</xdr:colOff>
      <xdr:row>108</xdr:row>
      <xdr:rowOff>171357</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7810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70915</xdr:rowOff>
    </xdr:from>
    <xdr:to>
      <xdr:col>36</xdr:col>
      <xdr:colOff>165100</xdr:colOff>
      <xdr:row>109</xdr:row>
      <xdr:rowOff>1065</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6921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72768</xdr:rowOff>
    </xdr:from>
    <xdr:to>
      <xdr:col>55</xdr:col>
      <xdr:colOff>50800</xdr:colOff>
      <xdr:row>109</xdr:row>
      <xdr:rowOff>2918</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0426700" y="1858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46766</xdr:rowOff>
    </xdr:from>
    <xdr:ext cx="690189" cy="259045"/>
    <xdr:sp macro="" textlink="">
      <xdr:nvSpPr>
        <xdr:cNvPr id="478" name="【港湾・漁港】&#10;一人当たり有形固定資産（償却資産）額該当値テキスト">
          <a:extLst>
            <a:ext uri="{FF2B5EF4-FFF2-40B4-BE49-F238E27FC236}">
              <a16:creationId xmlns:a16="http://schemas.microsoft.com/office/drawing/2014/main" id="{00000000-0008-0000-0100-0000DE010000}"/>
            </a:ext>
          </a:extLst>
        </xdr:cNvPr>
        <xdr:cNvSpPr txBox="1"/>
      </xdr:nvSpPr>
      <xdr:spPr>
        <a:xfrm>
          <a:off x="10515600" y="185633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73475</xdr:rowOff>
    </xdr:from>
    <xdr:to>
      <xdr:col>50</xdr:col>
      <xdr:colOff>165100</xdr:colOff>
      <xdr:row>109</xdr:row>
      <xdr:rowOff>3625</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9588500" y="185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123568</xdr:rowOff>
    </xdr:from>
    <xdr:to>
      <xdr:col>55</xdr:col>
      <xdr:colOff>0</xdr:colOff>
      <xdr:row>108</xdr:row>
      <xdr:rowOff>124275</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9639300" y="18640168"/>
          <a:ext cx="8382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74716</xdr:rowOff>
    </xdr:from>
    <xdr:to>
      <xdr:col>46</xdr:col>
      <xdr:colOff>38100</xdr:colOff>
      <xdr:row>109</xdr:row>
      <xdr:rowOff>4866</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8699500" y="1859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124275</xdr:rowOff>
    </xdr:from>
    <xdr:to>
      <xdr:col>50</xdr:col>
      <xdr:colOff>114300</xdr:colOff>
      <xdr:row>108</xdr:row>
      <xdr:rowOff>125516</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8750300" y="18640875"/>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75484</xdr:rowOff>
    </xdr:from>
    <xdr:to>
      <xdr:col>41</xdr:col>
      <xdr:colOff>101600</xdr:colOff>
      <xdr:row>109</xdr:row>
      <xdr:rowOff>5634</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7810500" y="1859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125516</xdr:rowOff>
    </xdr:from>
    <xdr:to>
      <xdr:col>45</xdr:col>
      <xdr:colOff>177800</xdr:colOff>
      <xdr:row>108</xdr:row>
      <xdr:rowOff>126284</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7861300" y="18642116"/>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76271</xdr:rowOff>
    </xdr:from>
    <xdr:to>
      <xdr:col>36</xdr:col>
      <xdr:colOff>165100</xdr:colOff>
      <xdr:row>109</xdr:row>
      <xdr:rowOff>6421</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6921500" y="185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126284</xdr:rowOff>
    </xdr:from>
    <xdr:to>
      <xdr:col>41</xdr:col>
      <xdr:colOff>50800</xdr:colOff>
      <xdr:row>108</xdr:row>
      <xdr:rowOff>127071</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6972300" y="18642884"/>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13754</xdr:rowOff>
    </xdr:from>
    <xdr:ext cx="690189" cy="259045"/>
    <xdr:sp macro="" textlink="">
      <xdr:nvSpPr>
        <xdr:cNvPr id="487" name="n_1ave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9281505" y="18358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14242</xdr:rowOff>
    </xdr:from>
    <xdr:ext cx="690189" cy="259045"/>
    <xdr:sp macro="" textlink="">
      <xdr:nvSpPr>
        <xdr:cNvPr id="488" name="n_2ave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84052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16434</xdr:rowOff>
    </xdr:from>
    <xdr:ext cx="690189" cy="259045"/>
    <xdr:sp macro="" textlink="">
      <xdr:nvSpPr>
        <xdr:cNvPr id="489" name="n_3ave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7516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17592</xdr:rowOff>
    </xdr:from>
    <xdr:ext cx="690189" cy="259045"/>
    <xdr:sp macro="" textlink="">
      <xdr:nvSpPr>
        <xdr:cNvPr id="490" name="n_4ave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6627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108</xdr:row>
      <xdr:rowOff>166202</xdr:rowOff>
    </xdr:from>
    <xdr:ext cx="690189" cy="259045"/>
    <xdr:sp macro="" textlink="">
      <xdr:nvSpPr>
        <xdr:cNvPr id="491" name="n_1main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9281505" y="18682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167443</xdr:rowOff>
    </xdr:from>
    <xdr:ext cx="690189" cy="259045"/>
    <xdr:sp macro="" textlink="">
      <xdr:nvSpPr>
        <xdr:cNvPr id="492" name="n_2main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8405205" y="186840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168211</xdr:rowOff>
    </xdr:from>
    <xdr:ext cx="690189" cy="259045"/>
    <xdr:sp macro="" textlink="">
      <xdr:nvSpPr>
        <xdr:cNvPr id="493" name="n_3main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7516205" y="186848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168998</xdr:rowOff>
    </xdr:from>
    <xdr:ext cx="690189" cy="259045"/>
    <xdr:sp macro="" textlink="">
      <xdr:nvSpPr>
        <xdr:cNvPr id="494" name="n_4mainValue【港湾・漁港】&#10;一人当たり有形固定資産（償却資産）額">
          <a:extLst>
            <a:ext uri="{FF2B5EF4-FFF2-40B4-BE49-F238E27FC236}">
              <a16:creationId xmlns:a16="http://schemas.microsoft.com/office/drawing/2014/main" id="{00000000-0008-0000-0100-0000EE010000}"/>
            </a:ext>
          </a:extLst>
        </xdr:cNvPr>
        <xdr:cNvSpPr txBox="1"/>
      </xdr:nvSpPr>
      <xdr:spPr>
        <a:xfrm>
          <a:off x="6627205" y="186855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00000000-0008-0000-01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9" name="【認定こども園・幼稚園・保育所】&#10;有形固定資産減価償却率最小値テキスト">
          <a:extLst>
            <a:ext uri="{FF2B5EF4-FFF2-40B4-BE49-F238E27FC236}">
              <a16:creationId xmlns:a16="http://schemas.microsoft.com/office/drawing/2014/main" id="{00000000-0008-0000-0100-00000702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1" name="【認定こども園・幼稚園・保育所】&#10;有形固定資産減価償却率最大値テキスト">
          <a:extLst>
            <a:ext uri="{FF2B5EF4-FFF2-40B4-BE49-F238E27FC236}">
              <a16:creationId xmlns:a16="http://schemas.microsoft.com/office/drawing/2014/main" id="{00000000-0008-0000-0100-00000902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00000000-0008-0000-0100-00000B020000}"/>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120650</xdr:rowOff>
    </xdr:from>
    <xdr:to>
      <xdr:col>85</xdr:col>
      <xdr:colOff>177800</xdr:colOff>
      <xdr:row>36</xdr:row>
      <xdr:rowOff>50800</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6268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143527</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00000000-0008-0000-0100-000017020000}"/>
            </a:ext>
          </a:extLst>
        </xdr:cNvPr>
        <xdr:cNvSpPr txBox="1"/>
      </xdr:nvSpPr>
      <xdr:spPr>
        <a:xfrm>
          <a:off x="16357600"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82550</xdr:rowOff>
    </xdr:from>
    <xdr:to>
      <xdr:col>81</xdr:col>
      <xdr:colOff>101600</xdr:colOff>
      <xdr:row>36</xdr:row>
      <xdr:rowOff>12700</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5430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133350</xdr:rowOff>
    </xdr:from>
    <xdr:to>
      <xdr:col>85</xdr:col>
      <xdr:colOff>127000</xdr:colOff>
      <xdr:row>36</xdr:row>
      <xdr:rowOff>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5481300" y="613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44450</xdr:rowOff>
    </xdr:from>
    <xdr:to>
      <xdr:col>76</xdr:col>
      <xdr:colOff>165100</xdr:colOff>
      <xdr:row>35</xdr:row>
      <xdr:rowOff>146050</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4541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95250</xdr:rowOff>
    </xdr:from>
    <xdr:to>
      <xdr:col>81</xdr:col>
      <xdr:colOff>50800</xdr:colOff>
      <xdr:row>35</xdr:row>
      <xdr:rowOff>133350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4592300" y="609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6350</xdr:rowOff>
    </xdr:from>
    <xdr:to>
      <xdr:col>72</xdr:col>
      <xdr:colOff>38100</xdr:colOff>
      <xdr:row>35</xdr:row>
      <xdr:rowOff>107950</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3652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57150</xdr:rowOff>
    </xdr:from>
    <xdr:to>
      <xdr:col>76</xdr:col>
      <xdr:colOff>114300</xdr:colOff>
      <xdr:row>35</xdr:row>
      <xdr:rowOff>95250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3703300" y="605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4389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29227</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5266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162577</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4389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124477</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3500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00000000-0008-0000-01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00000000-0008-0000-0100-00003B02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00000000-0008-0000-0100-00003D020000}"/>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00000000-0008-0000-0100-00003F020000}"/>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100381</xdr:rowOff>
    </xdr:from>
    <xdr:to>
      <xdr:col>116</xdr:col>
      <xdr:colOff>114300</xdr:colOff>
      <xdr:row>39</xdr:row>
      <xdr:rowOff>30531</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22110700" y="661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123258</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00000000-0008-0000-0100-00004B020000}"/>
            </a:ext>
          </a:extLst>
        </xdr:cNvPr>
        <xdr:cNvSpPr txBox="1"/>
      </xdr:nvSpPr>
      <xdr:spPr>
        <a:xfrm>
          <a:off x="22199600" y="646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112268</xdr:rowOff>
    </xdr:from>
    <xdr:to>
      <xdr:col>112</xdr:col>
      <xdr:colOff>38100</xdr:colOff>
      <xdr:row>39</xdr:row>
      <xdr:rowOff>42418</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21272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151181</xdr:rowOff>
    </xdr:from>
    <xdr:to>
      <xdr:col>116</xdr:col>
      <xdr:colOff>63500</xdr:colOff>
      <xdr:row>38</xdr:row>
      <xdr:rowOff>163068</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1323300" y="6666281"/>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132385</xdr:rowOff>
    </xdr:from>
    <xdr:to>
      <xdr:col>107</xdr:col>
      <xdr:colOff>101600</xdr:colOff>
      <xdr:row>39</xdr:row>
      <xdr:rowOff>62535</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20383500" y="66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163068</xdr:rowOff>
    </xdr:from>
    <xdr:to>
      <xdr:col>111</xdr:col>
      <xdr:colOff>177800</xdr:colOff>
      <xdr:row>39</xdr:row>
      <xdr:rowOff>11735</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20434300" y="667816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145186</xdr:rowOff>
    </xdr:from>
    <xdr:to>
      <xdr:col>102</xdr:col>
      <xdr:colOff>165100</xdr:colOff>
      <xdr:row>39</xdr:row>
      <xdr:rowOff>75336</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19494500" y="666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11735</xdr:rowOff>
    </xdr:from>
    <xdr:to>
      <xdr:col>107</xdr:col>
      <xdr:colOff>50800</xdr:colOff>
      <xdr:row>39</xdr:row>
      <xdr:rowOff>24536</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19545300" y="6698285"/>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594" name="n_1aveValue【認定こども園・幼稚園・保育所】&#10;一人当たり面積">
          <a:extLst>
            <a:ext uri="{FF2B5EF4-FFF2-40B4-BE49-F238E27FC236}">
              <a16:creationId xmlns:a16="http://schemas.microsoft.com/office/drawing/2014/main" id="{00000000-0008-0000-0100-000052020000}"/>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95" name="n_2ave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596" name="n_3ave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97" name="n_4ave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58945</xdr:rowOff>
    </xdr:from>
    <xdr:ext cx="469744" cy="259045"/>
    <xdr:sp macro="" textlink="">
      <xdr:nvSpPr>
        <xdr:cNvPr id="598" name="n_1main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210757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79062</xdr:rowOff>
    </xdr:from>
    <xdr:ext cx="469744" cy="259045"/>
    <xdr:sp macro="" textlink="">
      <xdr:nvSpPr>
        <xdr:cNvPr id="599" name="n_2main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20199427" y="642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91863</xdr:rowOff>
    </xdr:from>
    <xdr:ext cx="469744" cy="259045"/>
    <xdr:sp macro="" textlink="">
      <xdr:nvSpPr>
        <xdr:cNvPr id="600" name="n_3main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19310427" y="643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00000000-0008-0000-0100-00007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7" name="【学校施設】&#10;有形固定資産減価償却率最小値テキスト">
          <a:extLst>
            <a:ext uri="{FF2B5EF4-FFF2-40B4-BE49-F238E27FC236}">
              <a16:creationId xmlns:a16="http://schemas.microsoft.com/office/drawing/2014/main" id="{00000000-0008-0000-0100-000073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00000000-0008-0000-0100-000075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00000000-0008-0000-0100-00007702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164737</xdr:rowOff>
    </xdr:from>
    <xdr:to>
      <xdr:col>85</xdr:col>
      <xdr:colOff>177800</xdr:colOff>
      <xdr:row>63</xdr:row>
      <xdr:rowOff>94887</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162687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143164</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00000000-0008-0000-0100-000083020000}"/>
            </a:ext>
          </a:extLst>
        </xdr:cNvPr>
        <xdr:cNvSpPr txBox="1"/>
      </xdr:nvSpPr>
      <xdr:spPr>
        <a:xfrm>
          <a:off x="16357600"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151674</xdr:rowOff>
    </xdr:from>
    <xdr:to>
      <xdr:col>81</xdr:col>
      <xdr:colOff>101600</xdr:colOff>
      <xdr:row>63</xdr:row>
      <xdr:rowOff>81824</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15430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31024</xdr:rowOff>
    </xdr:from>
    <xdr:to>
      <xdr:col>85</xdr:col>
      <xdr:colOff>127000</xdr:colOff>
      <xdr:row>63</xdr:row>
      <xdr:rowOff>44087</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5481300" y="108323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120650</xdr:rowOff>
    </xdr:from>
    <xdr:to>
      <xdr:col>76</xdr:col>
      <xdr:colOff>165100</xdr:colOff>
      <xdr:row>63</xdr:row>
      <xdr:rowOff>50800</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4541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0</xdr:rowOff>
    </xdr:from>
    <xdr:to>
      <xdr:col>81</xdr:col>
      <xdr:colOff>50800</xdr:colOff>
      <xdr:row>63</xdr:row>
      <xdr:rowOff>31024</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4592300" y="108013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94524</xdr:rowOff>
    </xdr:from>
    <xdr:to>
      <xdr:col>72</xdr:col>
      <xdr:colOff>38100</xdr:colOff>
      <xdr:row>63</xdr:row>
      <xdr:rowOff>24674</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3652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145324</xdr:rowOff>
    </xdr:from>
    <xdr:to>
      <xdr:col>76</xdr:col>
      <xdr:colOff>114300</xdr:colOff>
      <xdr:row>63</xdr:row>
      <xdr:rowOff>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3703300" y="107752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60234</xdr:rowOff>
    </xdr:from>
    <xdr:to>
      <xdr:col>67</xdr:col>
      <xdr:colOff>101600</xdr:colOff>
      <xdr:row>62</xdr:row>
      <xdr:rowOff>161834</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2763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111034</xdr:rowOff>
    </xdr:from>
    <xdr:to>
      <xdr:col>71</xdr:col>
      <xdr:colOff>177800</xdr:colOff>
      <xdr:row>62</xdr:row>
      <xdr:rowOff>145324</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814300" y="107409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652" name="n_1aveValue【学校施設】&#10;有形固定資産減価償却率">
          <a:extLst>
            <a:ext uri="{FF2B5EF4-FFF2-40B4-BE49-F238E27FC236}">
              <a16:creationId xmlns:a16="http://schemas.microsoft.com/office/drawing/2014/main" id="{00000000-0008-0000-0100-00008C020000}"/>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653" name="n_2aveValue【学校施設】&#10;有形固定資産減価償却率">
          <a:extLst>
            <a:ext uri="{FF2B5EF4-FFF2-40B4-BE49-F238E27FC236}">
              <a16:creationId xmlns:a16="http://schemas.microsoft.com/office/drawing/2014/main" id="{00000000-0008-0000-0100-00008D020000}"/>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654" name="n_3aveValue【学校施設】&#10;有形固定資産減価償却率">
          <a:extLst>
            <a:ext uri="{FF2B5EF4-FFF2-40B4-BE49-F238E27FC236}">
              <a16:creationId xmlns:a16="http://schemas.microsoft.com/office/drawing/2014/main" id="{00000000-0008-0000-0100-00008E020000}"/>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655" name="n_4aveValue【学校施設】&#10;有形固定資産減価償却率">
          <a:extLst>
            <a:ext uri="{FF2B5EF4-FFF2-40B4-BE49-F238E27FC236}">
              <a16:creationId xmlns:a16="http://schemas.microsoft.com/office/drawing/2014/main" id="{00000000-0008-0000-0100-00008F020000}"/>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72951</xdr:rowOff>
    </xdr:from>
    <xdr:ext cx="405111" cy="259045"/>
    <xdr:sp macro="" textlink="">
      <xdr:nvSpPr>
        <xdr:cNvPr id="656" name="n_1mainValue【学校施設】&#10;有形固定資産減価償却率">
          <a:extLst>
            <a:ext uri="{FF2B5EF4-FFF2-40B4-BE49-F238E27FC236}">
              <a16:creationId xmlns:a16="http://schemas.microsoft.com/office/drawing/2014/main" id="{00000000-0008-0000-0100-000090020000}"/>
            </a:ext>
          </a:extLst>
        </xdr:cNvPr>
        <xdr:cNvSpPr txBox="1"/>
      </xdr:nvSpPr>
      <xdr:spPr>
        <a:xfrm>
          <a:off x="152660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41927</xdr:rowOff>
    </xdr:from>
    <xdr:ext cx="405111" cy="259045"/>
    <xdr:sp macro="" textlink="">
      <xdr:nvSpPr>
        <xdr:cNvPr id="657" name="n_2mainValue【学校施設】&#10;有形固定資産減価償却率">
          <a:extLst>
            <a:ext uri="{FF2B5EF4-FFF2-40B4-BE49-F238E27FC236}">
              <a16:creationId xmlns:a16="http://schemas.microsoft.com/office/drawing/2014/main" id="{00000000-0008-0000-0100-000091020000}"/>
            </a:ext>
          </a:extLst>
        </xdr:cNvPr>
        <xdr:cNvSpPr txBox="1"/>
      </xdr:nvSpPr>
      <xdr:spPr>
        <a:xfrm>
          <a:off x="14389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15801</xdr:rowOff>
    </xdr:from>
    <xdr:ext cx="405111" cy="259045"/>
    <xdr:sp macro="" textlink="">
      <xdr:nvSpPr>
        <xdr:cNvPr id="658" name="n_3mainValue【学校施設】&#10;有形固定資産減価償却率">
          <a:extLst>
            <a:ext uri="{FF2B5EF4-FFF2-40B4-BE49-F238E27FC236}">
              <a16:creationId xmlns:a16="http://schemas.microsoft.com/office/drawing/2014/main" id="{00000000-0008-0000-0100-000092020000}"/>
            </a:ext>
          </a:extLst>
        </xdr:cNvPr>
        <xdr:cNvSpPr txBox="1"/>
      </xdr:nvSpPr>
      <xdr:spPr>
        <a:xfrm>
          <a:off x="135007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152961</xdr:rowOff>
    </xdr:from>
    <xdr:ext cx="405111" cy="259045"/>
    <xdr:sp macro="" textlink="">
      <xdr:nvSpPr>
        <xdr:cNvPr id="659" name="n_4mainValue【学校施設】&#10;有形固定資産減価償却率">
          <a:extLst>
            <a:ext uri="{FF2B5EF4-FFF2-40B4-BE49-F238E27FC236}">
              <a16:creationId xmlns:a16="http://schemas.microsoft.com/office/drawing/2014/main" id="{00000000-0008-0000-0100-000093020000}"/>
            </a:ext>
          </a:extLst>
        </xdr:cNvPr>
        <xdr:cNvSpPr txBox="1"/>
      </xdr:nvSpPr>
      <xdr:spPr>
        <a:xfrm>
          <a:off x="12611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学校施設】&#10;一人当たり面積グラフ枠">
          <a:extLst>
            <a:ext uri="{FF2B5EF4-FFF2-40B4-BE49-F238E27FC236}">
              <a16:creationId xmlns:a16="http://schemas.microsoft.com/office/drawing/2014/main" id="{00000000-0008-0000-0100-0000A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682" name="【学校施設】&#10;一人当たり面積最小値テキスト">
          <a:extLst>
            <a:ext uri="{FF2B5EF4-FFF2-40B4-BE49-F238E27FC236}">
              <a16:creationId xmlns:a16="http://schemas.microsoft.com/office/drawing/2014/main" id="{00000000-0008-0000-0100-0000AA020000}"/>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684" name="【学校施設】&#10;一人当たり面積最大値テキスト">
          <a:extLst>
            <a:ext uri="{FF2B5EF4-FFF2-40B4-BE49-F238E27FC236}">
              <a16:creationId xmlns:a16="http://schemas.microsoft.com/office/drawing/2014/main" id="{00000000-0008-0000-0100-0000AC020000}"/>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686" name="【学校施設】&#10;一人当たり面積平均値テキスト">
          <a:extLst>
            <a:ext uri="{FF2B5EF4-FFF2-40B4-BE49-F238E27FC236}">
              <a16:creationId xmlns:a16="http://schemas.microsoft.com/office/drawing/2014/main" id="{00000000-0008-0000-0100-0000AE020000}"/>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687" name="フローチャート: 判断 686">
          <a:extLst>
            <a:ext uri="{FF2B5EF4-FFF2-40B4-BE49-F238E27FC236}">
              <a16:creationId xmlns:a16="http://schemas.microsoft.com/office/drawing/2014/main" id="{00000000-0008-0000-0100-0000AF02000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688" name="フローチャート: 判断 687">
          <a:extLst>
            <a:ext uri="{FF2B5EF4-FFF2-40B4-BE49-F238E27FC236}">
              <a16:creationId xmlns:a16="http://schemas.microsoft.com/office/drawing/2014/main" id="{00000000-0008-0000-0100-0000B0020000}"/>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689" name="フローチャート: 判断 688">
          <a:extLst>
            <a:ext uri="{FF2B5EF4-FFF2-40B4-BE49-F238E27FC236}">
              <a16:creationId xmlns:a16="http://schemas.microsoft.com/office/drawing/2014/main" id="{00000000-0008-0000-0100-0000B1020000}"/>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46218</xdr:rowOff>
    </xdr:from>
    <xdr:to>
      <xdr:col>116</xdr:col>
      <xdr:colOff>114300</xdr:colOff>
      <xdr:row>62</xdr:row>
      <xdr:rowOff>147818</xdr:rowOff>
    </xdr:to>
    <xdr:sp macro="" textlink="">
      <xdr:nvSpPr>
        <xdr:cNvPr id="697" name="楕円 696">
          <a:extLst>
            <a:ext uri="{FF2B5EF4-FFF2-40B4-BE49-F238E27FC236}">
              <a16:creationId xmlns:a16="http://schemas.microsoft.com/office/drawing/2014/main" id="{00000000-0008-0000-0100-0000B9020000}"/>
            </a:ext>
          </a:extLst>
        </xdr:cNvPr>
        <xdr:cNvSpPr/>
      </xdr:nvSpPr>
      <xdr:spPr>
        <a:xfrm>
          <a:off x="22110700" y="1067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69095</xdr:rowOff>
    </xdr:from>
    <xdr:ext cx="469744" cy="259045"/>
    <xdr:sp macro="" textlink="">
      <xdr:nvSpPr>
        <xdr:cNvPr id="698" name="【学校施設】&#10;一人当たり面積該当値テキスト">
          <a:extLst>
            <a:ext uri="{FF2B5EF4-FFF2-40B4-BE49-F238E27FC236}">
              <a16:creationId xmlns:a16="http://schemas.microsoft.com/office/drawing/2014/main" id="{00000000-0008-0000-0100-0000BA020000}"/>
            </a:ext>
          </a:extLst>
        </xdr:cNvPr>
        <xdr:cNvSpPr txBox="1"/>
      </xdr:nvSpPr>
      <xdr:spPr>
        <a:xfrm>
          <a:off x="22199600" y="1052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52253</xdr:rowOff>
    </xdr:from>
    <xdr:to>
      <xdr:col>112</xdr:col>
      <xdr:colOff>38100</xdr:colOff>
      <xdr:row>62</xdr:row>
      <xdr:rowOff>153853</xdr:rowOff>
    </xdr:to>
    <xdr:sp macro="" textlink="">
      <xdr:nvSpPr>
        <xdr:cNvPr id="699" name="楕円 698">
          <a:extLst>
            <a:ext uri="{FF2B5EF4-FFF2-40B4-BE49-F238E27FC236}">
              <a16:creationId xmlns:a16="http://schemas.microsoft.com/office/drawing/2014/main" id="{00000000-0008-0000-0100-0000BB020000}"/>
            </a:ext>
          </a:extLst>
        </xdr:cNvPr>
        <xdr:cNvSpPr/>
      </xdr:nvSpPr>
      <xdr:spPr>
        <a:xfrm>
          <a:off x="21272500" y="1068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97018</xdr:rowOff>
    </xdr:from>
    <xdr:to>
      <xdr:col>116</xdr:col>
      <xdr:colOff>63500</xdr:colOff>
      <xdr:row>62</xdr:row>
      <xdr:rowOff>103053</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flipV="1">
          <a:off x="21323300" y="10726918"/>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61351</xdr:rowOff>
    </xdr:from>
    <xdr:to>
      <xdr:col>107</xdr:col>
      <xdr:colOff>101600</xdr:colOff>
      <xdr:row>62</xdr:row>
      <xdr:rowOff>162951</xdr:rowOff>
    </xdr:to>
    <xdr:sp macro="" textlink="">
      <xdr:nvSpPr>
        <xdr:cNvPr id="701" name="楕円 700">
          <a:extLst>
            <a:ext uri="{FF2B5EF4-FFF2-40B4-BE49-F238E27FC236}">
              <a16:creationId xmlns:a16="http://schemas.microsoft.com/office/drawing/2014/main" id="{00000000-0008-0000-0100-0000BD020000}"/>
            </a:ext>
          </a:extLst>
        </xdr:cNvPr>
        <xdr:cNvSpPr/>
      </xdr:nvSpPr>
      <xdr:spPr>
        <a:xfrm>
          <a:off x="20383500" y="1069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103053</xdr:rowOff>
    </xdr:from>
    <xdr:to>
      <xdr:col>111</xdr:col>
      <xdr:colOff>177800</xdr:colOff>
      <xdr:row>62</xdr:row>
      <xdr:rowOff>112151</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flipV="1">
          <a:off x="20434300" y="10732953"/>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67980</xdr:rowOff>
    </xdr:from>
    <xdr:to>
      <xdr:col>102</xdr:col>
      <xdr:colOff>165100</xdr:colOff>
      <xdr:row>62</xdr:row>
      <xdr:rowOff>169580</xdr:rowOff>
    </xdr:to>
    <xdr:sp macro="" textlink="">
      <xdr:nvSpPr>
        <xdr:cNvPr id="703" name="楕円 702">
          <a:extLst>
            <a:ext uri="{FF2B5EF4-FFF2-40B4-BE49-F238E27FC236}">
              <a16:creationId xmlns:a16="http://schemas.microsoft.com/office/drawing/2014/main" id="{00000000-0008-0000-0100-0000BF020000}"/>
            </a:ext>
          </a:extLst>
        </xdr:cNvPr>
        <xdr:cNvSpPr/>
      </xdr:nvSpPr>
      <xdr:spPr>
        <a:xfrm>
          <a:off x="19494500" y="106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112151</xdr:rowOff>
    </xdr:from>
    <xdr:to>
      <xdr:col>107</xdr:col>
      <xdr:colOff>50800</xdr:colOff>
      <xdr:row>62</xdr:row>
      <xdr:rowOff>118780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flipV="1">
          <a:off x="19545300" y="1074205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73375</xdr:rowOff>
    </xdr:from>
    <xdr:to>
      <xdr:col>98</xdr:col>
      <xdr:colOff>38100</xdr:colOff>
      <xdr:row>63</xdr:row>
      <xdr:rowOff>3525</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18605500" y="107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118780</xdr:rowOff>
    </xdr:from>
    <xdr:to>
      <xdr:col>102</xdr:col>
      <xdr:colOff>114300</xdr:colOff>
      <xdr:row>62</xdr:row>
      <xdr:rowOff>124175</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18656300" y="10748680"/>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707" name="n_1aveValue【学校施設】&#10;一人当たり面積">
          <a:extLst>
            <a:ext uri="{FF2B5EF4-FFF2-40B4-BE49-F238E27FC236}">
              <a16:creationId xmlns:a16="http://schemas.microsoft.com/office/drawing/2014/main" id="{00000000-0008-0000-0100-0000C3020000}"/>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708" name="n_2aveValue【学校施設】&#10;一人当たり面積">
          <a:extLst>
            <a:ext uri="{FF2B5EF4-FFF2-40B4-BE49-F238E27FC236}">
              <a16:creationId xmlns:a16="http://schemas.microsoft.com/office/drawing/2014/main" id="{00000000-0008-0000-0100-0000C4020000}"/>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709" name="n_3aveValue【学校施設】&#10;一人当たり面積">
          <a:extLst>
            <a:ext uri="{FF2B5EF4-FFF2-40B4-BE49-F238E27FC236}">
              <a16:creationId xmlns:a16="http://schemas.microsoft.com/office/drawing/2014/main" id="{00000000-0008-0000-0100-0000C5020000}"/>
            </a:ext>
          </a:extLst>
        </xdr:cNvPr>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710" name="n_4aveValue【学校施設】&#10;一人当たり面積">
          <a:extLst>
            <a:ext uri="{FF2B5EF4-FFF2-40B4-BE49-F238E27FC236}">
              <a16:creationId xmlns:a16="http://schemas.microsoft.com/office/drawing/2014/main" id="{00000000-0008-0000-0100-0000C6020000}"/>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170380</xdr:rowOff>
    </xdr:from>
    <xdr:ext cx="469744" cy="259045"/>
    <xdr:sp macro="" textlink="">
      <xdr:nvSpPr>
        <xdr:cNvPr id="711" name="n_1mainValue【学校施設】&#10;一人当たり面積">
          <a:extLst>
            <a:ext uri="{FF2B5EF4-FFF2-40B4-BE49-F238E27FC236}">
              <a16:creationId xmlns:a16="http://schemas.microsoft.com/office/drawing/2014/main" id="{00000000-0008-0000-0100-0000C7020000}"/>
            </a:ext>
          </a:extLst>
        </xdr:cNvPr>
        <xdr:cNvSpPr txBox="1"/>
      </xdr:nvSpPr>
      <xdr:spPr>
        <a:xfrm>
          <a:off x="21075727" y="1045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8028</xdr:rowOff>
    </xdr:from>
    <xdr:ext cx="469744" cy="259045"/>
    <xdr:sp macro="" textlink="">
      <xdr:nvSpPr>
        <xdr:cNvPr id="712" name="n_2mainValue【学校施設】&#10;一人当たり面積">
          <a:extLst>
            <a:ext uri="{FF2B5EF4-FFF2-40B4-BE49-F238E27FC236}">
              <a16:creationId xmlns:a16="http://schemas.microsoft.com/office/drawing/2014/main" id="{00000000-0008-0000-0100-0000C8020000}"/>
            </a:ext>
          </a:extLst>
        </xdr:cNvPr>
        <xdr:cNvSpPr txBox="1"/>
      </xdr:nvSpPr>
      <xdr:spPr>
        <a:xfrm>
          <a:off x="20199427" y="1046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14657</xdr:rowOff>
    </xdr:from>
    <xdr:ext cx="469744" cy="259045"/>
    <xdr:sp macro="" textlink="">
      <xdr:nvSpPr>
        <xdr:cNvPr id="713" name="n_3mainValue【学校施設】&#10;一人当たり面積">
          <a:extLst>
            <a:ext uri="{FF2B5EF4-FFF2-40B4-BE49-F238E27FC236}">
              <a16:creationId xmlns:a16="http://schemas.microsoft.com/office/drawing/2014/main" id="{00000000-0008-0000-0100-0000C9020000}"/>
            </a:ext>
          </a:extLst>
        </xdr:cNvPr>
        <xdr:cNvSpPr txBox="1"/>
      </xdr:nvSpPr>
      <xdr:spPr>
        <a:xfrm>
          <a:off x="19310427" y="104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20052</xdr:rowOff>
    </xdr:from>
    <xdr:ext cx="469744" cy="259045"/>
    <xdr:sp macro="" textlink="">
      <xdr:nvSpPr>
        <xdr:cNvPr id="714" name="n_4mainValue【学校施設】&#10;一人当たり面積">
          <a:extLst>
            <a:ext uri="{FF2B5EF4-FFF2-40B4-BE49-F238E27FC236}">
              <a16:creationId xmlns:a16="http://schemas.microsoft.com/office/drawing/2014/main" id="{00000000-0008-0000-0100-0000CA020000}"/>
            </a:ext>
          </a:extLst>
        </xdr:cNvPr>
        <xdr:cNvSpPr txBox="1"/>
      </xdr:nvSpPr>
      <xdr:spPr>
        <a:xfrm>
          <a:off x="18421427" y="1047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道路、橋りょう・トンネル、学校施設、公営住宅である。一方、低くなっているのは認定こども園・幼稚園・保育所、港湾・漁港である。</a:t>
          </a:r>
        </a:p>
        <a:p>
          <a:r>
            <a:rPr kumimoji="1" lang="ja-JP" altLang="en-US" sz="1300">
              <a:latin typeface="ＭＳ Ｐゴシック" panose="020B0600070205080204" pitchFamily="50" charset="-128"/>
              <a:ea typeface="ＭＳ Ｐゴシック" panose="020B0600070205080204" pitchFamily="50" charset="-128"/>
            </a:rPr>
            <a:t>また、有形固定資産減価償却率が高くなっている施設は、一人当たりの有形固定資産額が類似団体と比較して低い傾向にあるが、これは施設の老朽化により有形固定資産額が減少しているためであるといえる。</a:t>
          </a:r>
        </a:p>
        <a:p>
          <a:r>
            <a:rPr kumimoji="1" lang="ja-JP" altLang="en-US" sz="1300">
              <a:latin typeface="ＭＳ Ｐゴシック" panose="020B0600070205080204" pitchFamily="50" charset="-128"/>
              <a:ea typeface="ＭＳ Ｐゴシック" panose="020B0600070205080204" pitchFamily="50" charset="-128"/>
            </a:rPr>
            <a:t>道路、橋りょう・トンネル、学校施設、公営住宅については、個別施設ごとの長寿命化計画（個別施設計画）に基づいて老朽化対策に取り組んでいくこととしている。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
1,911
135.04
3,329,094
3,268,911
52,501
1,541,025
1,627,585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00000000-0008-0000-0200-000054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00000000-0008-0000-0200-000056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00000000-0008-0000-0200-00005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00000000-0008-0000-0200-00005B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93" name="【福祉施設】&#10;有形固定資産減価償却率最大値テキスト">
          <a:extLst>
            <a:ext uri="{FF2B5EF4-FFF2-40B4-BE49-F238E27FC236}">
              <a16:creationId xmlns:a16="http://schemas.microsoft.com/office/drawing/2014/main" id="{00000000-0008-0000-0200-00005D00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95" name="【福祉施設】&#10;有形固定資産減価償却率平均値テキスト">
          <a:extLst>
            <a:ext uri="{FF2B5EF4-FFF2-40B4-BE49-F238E27FC236}">
              <a16:creationId xmlns:a16="http://schemas.microsoft.com/office/drawing/2014/main" id="{00000000-0008-0000-0200-00005F000000}"/>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96" name="フローチャート: 判断 95">
          <a:extLst>
            <a:ext uri="{FF2B5EF4-FFF2-40B4-BE49-F238E27FC236}">
              <a16:creationId xmlns:a16="http://schemas.microsoft.com/office/drawing/2014/main" id="{00000000-0008-0000-0200-000060000000}"/>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97" name="フローチャート: 判断 96">
          <a:extLst>
            <a:ext uri="{FF2B5EF4-FFF2-40B4-BE49-F238E27FC236}">
              <a16:creationId xmlns:a16="http://schemas.microsoft.com/office/drawing/2014/main" id="{00000000-0008-0000-0200-000061000000}"/>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98" name="フローチャート: 判断 97">
          <a:extLst>
            <a:ext uri="{FF2B5EF4-FFF2-40B4-BE49-F238E27FC236}">
              <a16:creationId xmlns:a16="http://schemas.microsoft.com/office/drawing/2014/main" id="{00000000-0008-0000-0200-000062000000}"/>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99" name="フローチャート: 判断 98">
          <a:extLst>
            <a:ext uri="{FF2B5EF4-FFF2-40B4-BE49-F238E27FC236}">
              <a16:creationId xmlns:a16="http://schemas.microsoft.com/office/drawing/2014/main" id="{00000000-0008-0000-0200-000063000000}"/>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00" name="フローチャート: 判断 99">
          <a:extLst>
            <a:ext uri="{FF2B5EF4-FFF2-40B4-BE49-F238E27FC236}">
              <a16:creationId xmlns:a16="http://schemas.microsoft.com/office/drawing/2014/main" id="{00000000-0008-0000-0200-000064000000}"/>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1995</xdr:rowOff>
    </xdr:from>
    <xdr:to>
      <xdr:col>24</xdr:col>
      <xdr:colOff>114300</xdr:colOff>
      <xdr:row>83</xdr:row>
      <xdr:rowOff>103595</xdr:rowOff>
    </xdr:to>
    <xdr:sp macro="" textlink="">
      <xdr:nvSpPr>
        <xdr:cNvPr id="106" name="楕円 105">
          <a:extLst>
            <a:ext uri="{FF2B5EF4-FFF2-40B4-BE49-F238E27FC236}">
              <a16:creationId xmlns:a16="http://schemas.microsoft.com/office/drawing/2014/main" id="{00000000-0008-0000-0200-00006A000000}"/>
            </a:ext>
          </a:extLst>
        </xdr:cNvPr>
        <xdr:cNvSpPr/>
      </xdr:nvSpPr>
      <xdr:spPr>
        <a:xfrm>
          <a:off x="45847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151872</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00000000-0008-0000-0200-00006B000000}"/>
            </a:ext>
          </a:extLst>
        </xdr:cNvPr>
        <xdr:cNvSpPr txBox="1"/>
      </xdr:nvSpPr>
      <xdr:spPr>
        <a:xfrm>
          <a:off x="4673600"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132624</xdr:rowOff>
    </xdr:from>
    <xdr:to>
      <xdr:col>20</xdr:col>
      <xdr:colOff>38100</xdr:colOff>
      <xdr:row>83</xdr:row>
      <xdr:rowOff>62774</xdr:rowOff>
    </xdr:to>
    <xdr:sp macro="" textlink="">
      <xdr:nvSpPr>
        <xdr:cNvPr id="108" name="楕円 107">
          <a:extLst>
            <a:ext uri="{FF2B5EF4-FFF2-40B4-BE49-F238E27FC236}">
              <a16:creationId xmlns:a16="http://schemas.microsoft.com/office/drawing/2014/main" id="{00000000-0008-0000-0200-00006C000000}"/>
            </a:ext>
          </a:extLst>
        </xdr:cNvPr>
        <xdr:cNvSpPr/>
      </xdr:nvSpPr>
      <xdr:spPr>
        <a:xfrm>
          <a:off x="3746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11974</xdr:rowOff>
    </xdr:from>
    <xdr:to>
      <xdr:col>24</xdr:col>
      <xdr:colOff>63500</xdr:colOff>
      <xdr:row>83</xdr:row>
      <xdr:rowOff>52795</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3797300" y="14242324"/>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93436</xdr:rowOff>
    </xdr:from>
    <xdr:to>
      <xdr:col>15</xdr:col>
      <xdr:colOff>101600</xdr:colOff>
      <xdr:row>83</xdr:row>
      <xdr:rowOff>23586</xdr:rowOff>
    </xdr:to>
    <xdr:sp macro="" textlink="">
      <xdr:nvSpPr>
        <xdr:cNvPr id="110" name="楕円 109">
          <a:extLst>
            <a:ext uri="{FF2B5EF4-FFF2-40B4-BE49-F238E27FC236}">
              <a16:creationId xmlns:a16="http://schemas.microsoft.com/office/drawing/2014/main" id="{00000000-0008-0000-0200-00006E000000}"/>
            </a:ext>
          </a:extLst>
        </xdr:cNvPr>
        <xdr:cNvSpPr/>
      </xdr:nvSpPr>
      <xdr:spPr>
        <a:xfrm>
          <a:off x="2857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144236</xdr:rowOff>
    </xdr:from>
    <xdr:to>
      <xdr:col>19</xdr:col>
      <xdr:colOff>177800</xdr:colOff>
      <xdr:row>83</xdr:row>
      <xdr:rowOff>11974</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2908300" y="1420313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52614</xdr:rowOff>
    </xdr:from>
    <xdr:to>
      <xdr:col>10</xdr:col>
      <xdr:colOff>165100</xdr:colOff>
      <xdr:row>82</xdr:row>
      <xdr:rowOff>154214</xdr:rowOff>
    </xdr:to>
    <xdr:sp macro="" textlink="">
      <xdr:nvSpPr>
        <xdr:cNvPr id="112" name="楕円 111">
          <a:extLst>
            <a:ext uri="{FF2B5EF4-FFF2-40B4-BE49-F238E27FC236}">
              <a16:creationId xmlns:a16="http://schemas.microsoft.com/office/drawing/2014/main" id="{00000000-0008-0000-0200-000070000000}"/>
            </a:ext>
          </a:extLst>
        </xdr:cNvPr>
        <xdr:cNvSpPr/>
      </xdr:nvSpPr>
      <xdr:spPr>
        <a:xfrm>
          <a:off x="1968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103414</xdr:rowOff>
    </xdr:from>
    <xdr:to>
      <xdr:col>15</xdr:col>
      <xdr:colOff>50800</xdr:colOff>
      <xdr:row>82</xdr:row>
      <xdr:rowOff>144236</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2019300" y="1416231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77107</xdr:rowOff>
    </xdr:from>
    <xdr:to>
      <xdr:col>6</xdr:col>
      <xdr:colOff>38100</xdr:colOff>
      <xdr:row>80</xdr:row>
      <xdr:rowOff>7257</xdr:rowOff>
    </xdr:to>
    <xdr:sp macro="" textlink="">
      <xdr:nvSpPr>
        <xdr:cNvPr id="114" name="楕円 113">
          <a:extLst>
            <a:ext uri="{FF2B5EF4-FFF2-40B4-BE49-F238E27FC236}">
              <a16:creationId xmlns:a16="http://schemas.microsoft.com/office/drawing/2014/main" id="{00000000-0008-0000-0200-000072000000}"/>
            </a:ext>
          </a:extLst>
        </xdr:cNvPr>
        <xdr:cNvSpPr/>
      </xdr:nvSpPr>
      <xdr:spPr>
        <a:xfrm>
          <a:off x="1079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127907</xdr:rowOff>
    </xdr:from>
    <xdr:to>
      <xdr:col>10</xdr:col>
      <xdr:colOff>114300</xdr:colOff>
      <xdr:row>82</xdr:row>
      <xdr:rowOff>103414</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130300" y="13672457"/>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116" name="n_1aveValue【福祉施設】&#10;有形固定資産減価償却率">
          <a:extLst>
            <a:ext uri="{FF2B5EF4-FFF2-40B4-BE49-F238E27FC236}">
              <a16:creationId xmlns:a16="http://schemas.microsoft.com/office/drawing/2014/main" id="{00000000-0008-0000-0200-000074000000}"/>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117" name="n_2aveValue【福祉施設】&#10;有形固定資産減価償却率">
          <a:extLst>
            <a:ext uri="{FF2B5EF4-FFF2-40B4-BE49-F238E27FC236}">
              <a16:creationId xmlns:a16="http://schemas.microsoft.com/office/drawing/2014/main" id="{00000000-0008-0000-0200-000075000000}"/>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118" name="n_3aveValue【福祉施設】&#10;有形固定資産減価償却率">
          <a:extLst>
            <a:ext uri="{FF2B5EF4-FFF2-40B4-BE49-F238E27FC236}">
              <a16:creationId xmlns:a16="http://schemas.microsoft.com/office/drawing/2014/main" id="{00000000-0008-0000-0200-000076000000}"/>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3283</xdr:rowOff>
    </xdr:from>
    <xdr:ext cx="405111" cy="259045"/>
    <xdr:sp macro="" textlink="">
      <xdr:nvSpPr>
        <xdr:cNvPr id="119" name="n_4aveValue【福祉施設】&#10;有形固定資産減価償却率">
          <a:extLst>
            <a:ext uri="{FF2B5EF4-FFF2-40B4-BE49-F238E27FC236}">
              <a16:creationId xmlns:a16="http://schemas.microsoft.com/office/drawing/2014/main" id="{00000000-0008-0000-0200-000077000000}"/>
            </a:ext>
          </a:extLst>
        </xdr:cNvPr>
        <xdr:cNvSpPr txBox="1"/>
      </xdr:nvSpPr>
      <xdr:spPr>
        <a:xfrm>
          <a:off x="927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53901</xdr:rowOff>
    </xdr:from>
    <xdr:ext cx="405111" cy="259045"/>
    <xdr:sp macro="" textlink="">
      <xdr:nvSpPr>
        <xdr:cNvPr id="120" name="n_1mainValue【福祉施設】&#10;有形固定資産減価償却率">
          <a:extLst>
            <a:ext uri="{FF2B5EF4-FFF2-40B4-BE49-F238E27FC236}">
              <a16:creationId xmlns:a16="http://schemas.microsoft.com/office/drawing/2014/main" id="{00000000-0008-0000-0200-000078000000}"/>
            </a:ext>
          </a:extLst>
        </xdr:cNvPr>
        <xdr:cNvSpPr txBox="1"/>
      </xdr:nvSpPr>
      <xdr:spPr>
        <a:xfrm>
          <a:off x="35820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14713</xdr:rowOff>
    </xdr:from>
    <xdr:ext cx="405111" cy="259045"/>
    <xdr:sp macro="" textlink="">
      <xdr:nvSpPr>
        <xdr:cNvPr id="121" name="n_2mainValue【福祉施設】&#10;有形固定資産減価償却率">
          <a:extLst>
            <a:ext uri="{FF2B5EF4-FFF2-40B4-BE49-F238E27FC236}">
              <a16:creationId xmlns:a16="http://schemas.microsoft.com/office/drawing/2014/main" id="{00000000-0008-0000-0200-000079000000}"/>
            </a:ext>
          </a:extLst>
        </xdr:cNvPr>
        <xdr:cNvSpPr txBox="1"/>
      </xdr:nvSpPr>
      <xdr:spPr>
        <a:xfrm>
          <a:off x="2705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145341</xdr:rowOff>
    </xdr:from>
    <xdr:ext cx="405111" cy="259045"/>
    <xdr:sp macro="" textlink="">
      <xdr:nvSpPr>
        <xdr:cNvPr id="122" name="n_3mainValue【福祉施設】&#10;有形固定資産減価償却率">
          <a:extLst>
            <a:ext uri="{FF2B5EF4-FFF2-40B4-BE49-F238E27FC236}">
              <a16:creationId xmlns:a16="http://schemas.microsoft.com/office/drawing/2014/main" id="{00000000-0008-0000-0200-00007A000000}"/>
            </a:ext>
          </a:extLst>
        </xdr:cNvPr>
        <xdr:cNvSpPr txBox="1"/>
      </xdr:nvSpPr>
      <xdr:spPr>
        <a:xfrm>
          <a:off x="1816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23784</xdr:rowOff>
    </xdr:from>
    <xdr:ext cx="405111" cy="259045"/>
    <xdr:sp macro="" textlink="">
      <xdr:nvSpPr>
        <xdr:cNvPr id="123" name="n_4mainValue【福祉施設】&#10;有形固定資産減価償却率">
          <a:extLst>
            <a:ext uri="{FF2B5EF4-FFF2-40B4-BE49-F238E27FC236}">
              <a16:creationId xmlns:a16="http://schemas.microsoft.com/office/drawing/2014/main" id="{00000000-0008-0000-0200-00007B000000}"/>
            </a:ext>
          </a:extLst>
        </xdr:cNvPr>
        <xdr:cNvSpPr txBox="1"/>
      </xdr:nvSpPr>
      <xdr:spPr>
        <a:xfrm>
          <a:off x="927744" y="1339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a:extLst>
            <a:ext uri="{FF2B5EF4-FFF2-40B4-BE49-F238E27FC236}">
              <a16:creationId xmlns:a16="http://schemas.microsoft.com/office/drawing/2014/main" id="{00000000-0008-0000-0200-00007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a:extLst>
            <a:ext uri="{FF2B5EF4-FFF2-40B4-BE49-F238E27FC236}">
              <a16:creationId xmlns:a16="http://schemas.microsoft.com/office/drawing/2014/main" id="{00000000-0008-0000-0200-00007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8" name="【福祉施設】&#10;一人当たり面積グラフ枠">
          <a:extLst>
            <a:ext uri="{FF2B5EF4-FFF2-40B4-BE49-F238E27FC236}">
              <a16:creationId xmlns:a16="http://schemas.microsoft.com/office/drawing/2014/main" id="{00000000-0008-0000-0200-00009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150" name="【福祉施設】&#10;一人当たり面積最小値テキスト">
          <a:extLst>
            <a:ext uri="{FF2B5EF4-FFF2-40B4-BE49-F238E27FC236}">
              <a16:creationId xmlns:a16="http://schemas.microsoft.com/office/drawing/2014/main" id="{00000000-0008-0000-0200-00009600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152" name="【福祉施設】&#10;一人当たり面積最大値テキスト">
          <a:extLst>
            <a:ext uri="{FF2B5EF4-FFF2-40B4-BE49-F238E27FC236}">
              <a16:creationId xmlns:a16="http://schemas.microsoft.com/office/drawing/2014/main" id="{00000000-0008-0000-0200-000098000000}"/>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154" name="【福祉施設】&#10;一人当たり面積平均値テキスト">
          <a:extLst>
            <a:ext uri="{FF2B5EF4-FFF2-40B4-BE49-F238E27FC236}">
              <a16:creationId xmlns:a16="http://schemas.microsoft.com/office/drawing/2014/main" id="{00000000-0008-0000-0200-00009A000000}"/>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155" name="フローチャート: 判断 154">
          <a:extLst>
            <a:ext uri="{FF2B5EF4-FFF2-40B4-BE49-F238E27FC236}">
              <a16:creationId xmlns:a16="http://schemas.microsoft.com/office/drawing/2014/main" id="{00000000-0008-0000-0200-00009B00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156" name="フローチャート: 判断 155">
          <a:extLst>
            <a:ext uri="{FF2B5EF4-FFF2-40B4-BE49-F238E27FC236}">
              <a16:creationId xmlns:a16="http://schemas.microsoft.com/office/drawing/2014/main" id="{00000000-0008-0000-0200-00009C00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157" name="フローチャート: 判断 156">
          <a:extLst>
            <a:ext uri="{FF2B5EF4-FFF2-40B4-BE49-F238E27FC236}">
              <a16:creationId xmlns:a16="http://schemas.microsoft.com/office/drawing/2014/main" id="{00000000-0008-0000-0200-00009D000000}"/>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158" name="フローチャート: 判断 157">
          <a:extLst>
            <a:ext uri="{FF2B5EF4-FFF2-40B4-BE49-F238E27FC236}">
              <a16:creationId xmlns:a16="http://schemas.microsoft.com/office/drawing/2014/main" id="{00000000-0008-0000-0200-00009E000000}"/>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159" name="フローチャート: 判断 158">
          <a:extLst>
            <a:ext uri="{FF2B5EF4-FFF2-40B4-BE49-F238E27FC236}">
              <a16:creationId xmlns:a16="http://schemas.microsoft.com/office/drawing/2014/main" id="{00000000-0008-0000-0200-00009F000000}"/>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14078</xdr:rowOff>
    </xdr:from>
    <xdr:to>
      <xdr:col>55</xdr:col>
      <xdr:colOff>50800</xdr:colOff>
      <xdr:row>85</xdr:row>
      <xdr:rowOff>115678</xdr:rowOff>
    </xdr:to>
    <xdr:sp macro="" textlink="">
      <xdr:nvSpPr>
        <xdr:cNvPr id="165" name="楕円 164">
          <a:extLst>
            <a:ext uri="{FF2B5EF4-FFF2-40B4-BE49-F238E27FC236}">
              <a16:creationId xmlns:a16="http://schemas.microsoft.com/office/drawing/2014/main" id="{00000000-0008-0000-0200-0000A5000000}"/>
            </a:ext>
          </a:extLst>
        </xdr:cNvPr>
        <xdr:cNvSpPr/>
      </xdr:nvSpPr>
      <xdr:spPr>
        <a:xfrm>
          <a:off x="10426700" y="1458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36955</xdr:rowOff>
    </xdr:from>
    <xdr:ext cx="469744" cy="259045"/>
    <xdr:sp macro="" textlink="">
      <xdr:nvSpPr>
        <xdr:cNvPr id="166" name="【福祉施設】&#10;一人当たり面積該当値テキスト">
          <a:extLst>
            <a:ext uri="{FF2B5EF4-FFF2-40B4-BE49-F238E27FC236}">
              <a16:creationId xmlns:a16="http://schemas.microsoft.com/office/drawing/2014/main" id="{00000000-0008-0000-0200-0000A6000000}"/>
            </a:ext>
          </a:extLst>
        </xdr:cNvPr>
        <xdr:cNvSpPr txBox="1"/>
      </xdr:nvSpPr>
      <xdr:spPr>
        <a:xfrm>
          <a:off x="10515600" y="1443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20937</xdr:rowOff>
    </xdr:from>
    <xdr:to>
      <xdr:col>50</xdr:col>
      <xdr:colOff>165100</xdr:colOff>
      <xdr:row>85</xdr:row>
      <xdr:rowOff>122537</xdr:rowOff>
    </xdr:to>
    <xdr:sp macro="" textlink="">
      <xdr:nvSpPr>
        <xdr:cNvPr id="167" name="楕円 166">
          <a:extLst>
            <a:ext uri="{FF2B5EF4-FFF2-40B4-BE49-F238E27FC236}">
              <a16:creationId xmlns:a16="http://schemas.microsoft.com/office/drawing/2014/main" id="{00000000-0008-0000-0200-0000A7000000}"/>
            </a:ext>
          </a:extLst>
        </xdr:cNvPr>
        <xdr:cNvSpPr/>
      </xdr:nvSpPr>
      <xdr:spPr>
        <a:xfrm>
          <a:off x="9588500" y="145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64878</xdr:rowOff>
    </xdr:from>
    <xdr:to>
      <xdr:col>55</xdr:col>
      <xdr:colOff>0</xdr:colOff>
      <xdr:row>85</xdr:row>
      <xdr:rowOff>71737</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flipV="1">
          <a:off x="9639300" y="14638128"/>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31714</xdr:rowOff>
    </xdr:from>
    <xdr:to>
      <xdr:col>46</xdr:col>
      <xdr:colOff>38100</xdr:colOff>
      <xdr:row>85</xdr:row>
      <xdr:rowOff>133314</xdr:rowOff>
    </xdr:to>
    <xdr:sp macro="" textlink="">
      <xdr:nvSpPr>
        <xdr:cNvPr id="169" name="楕円 168">
          <a:extLst>
            <a:ext uri="{FF2B5EF4-FFF2-40B4-BE49-F238E27FC236}">
              <a16:creationId xmlns:a16="http://schemas.microsoft.com/office/drawing/2014/main" id="{00000000-0008-0000-0200-0000A9000000}"/>
            </a:ext>
          </a:extLst>
        </xdr:cNvPr>
        <xdr:cNvSpPr/>
      </xdr:nvSpPr>
      <xdr:spPr>
        <a:xfrm>
          <a:off x="8699500" y="1460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71737</xdr:rowOff>
    </xdr:from>
    <xdr:to>
      <xdr:col>50</xdr:col>
      <xdr:colOff>114300</xdr:colOff>
      <xdr:row>85</xdr:row>
      <xdr:rowOff>82514</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flipV="1">
          <a:off x="8750300" y="14644987"/>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38898</xdr:rowOff>
    </xdr:from>
    <xdr:to>
      <xdr:col>41</xdr:col>
      <xdr:colOff>101600</xdr:colOff>
      <xdr:row>85</xdr:row>
      <xdr:rowOff>140498</xdr:rowOff>
    </xdr:to>
    <xdr:sp macro="" textlink="">
      <xdr:nvSpPr>
        <xdr:cNvPr id="171" name="楕円 170">
          <a:extLst>
            <a:ext uri="{FF2B5EF4-FFF2-40B4-BE49-F238E27FC236}">
              <a16:creationId xmlns:a16="http://schemas.microsoft.com/office/drawing/2014/main" id="{00000000-0008-0000-0200-0000AB000000}"/>
            </a:ext>
          </a:extLst>
        </xdr:cNvPr>
        <xdr:cNvSpPr/>
      </xdr:nvSpPr>
      <xdr:spPr>
        <a:xfrm>
          <a:off x="7810500" y="1461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82514</xdr:rowOff>
    </xdr:from>
    <xdr:to>
      <xdr:col>45</xdr:col>
      <xdr:colOff>177800</xdr:colOff>
      <xdr:row>85</xdr:row>
      <xdr:rowOff>89698</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7861300" y="14655764"/>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133277</xdr:rowOff>
    </xdr:from>
    <xdr:to>
      <xdr:col>36</xdr:col>
      <xdr:colOff>165100</xdr:colOff>
      <xdr:row>86</xdr:row>
      <xdr:rowOff>63427</xdr:rowOff>
    </xdr:to>
    <xdr:sp macro="" textlink="">
      <xdr:nvSpPr>
        <xdr:cNvPr id="173" name="楕円 172">
          <a:extLst>
            <a:ext uri="{FF2B5EF4-FFF2-40B4-BE49-F238E27FC236}">
              <a16:creationId xmlns:a16="http://schemas.microsoft.com/office/drawing/2014/main" id="{00000000-0008-0000-0200-0000AD000000}"/>
            </a:ext>
          </a:extLst>
        </xdr:cNvPr>
        <xdr:cNvSpPr/>
      </xdr:nvSpPr>
      <xdr:spPr>
        <a:xfrm>
          <a:off x="6921500" y="147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89698</xdr:rowOff>
    </xdr:from>
    <xdr:to>
      <xdr:col>41</xdr:col>
      <xdr:colOff>50800</xdr:colOff>
      <xdr:row>86</xdr:row>
      <xdr:rowOff>12627</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6972300" y="14662948"/>
          <a:ext cx="8890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175" name="n_1aveValue【福祉施設】&#10;一人当たり面積">
          <a:extLst>
            <a:ext uri="{FF2B5EF4-FFF2-40B4-BE49-F238E27FC236}">
              <a16:creationId xmlns:a16="http://schemas.microsoft.com/office/drawing/2014/main" id="{00000000-0008-0000-0200-0000AF000000}"/>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176" name="n_2aveValue【福祉施設】&#10;一人当たり面積">
          <a:extLst>
            <a:ext uri="{FF2B5EF4-FFF2-40B4-BE49-F238E27FC236}">
              <a16:creationId xmlns:a16="http://schemas.microsoft.com/office/drawing/2014/main" id="{00000000-0008-0000-0200-0000B0000000}"/>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177" name="n_3aveValue【福祉施設】&#10;一人当たり面積">
          <a:extLst>
            <a:ext uri="{FF2B5EF4-FFF2-40B4-BE49-F238E27FC236}">
              <a16:creationId xmlns:a16="http://schemas.microsoft.com/office/drawing/2014/main" id="{00000000-0008-0000-0200-0000B1000000}"/>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178" name="n_4aveValue【福祉施設】&#10;一人当たり面積">
          <a:extLst>
            <a:ext uri="{FF2B5EF4-FFF2-40B4-BE49-F238E27FC236}">
              <a16:creationId xmlns:a16="http://schemas.microsoft.com/office/drawing/2014/main" id="{00000000-0008-0000-0200-0000B2000000}"/>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113664</xdr:rowOff>
    </xdr:from>
    <xdr:ext cx="469744" cy="259045"/>
    <xdr:sp macro="" textlink="">
      <xdr:nvSpPr>
        <xdr:cNvPr id="179" name="n_1mainValue【福祉施設】&#10;一人当たり面積">
          <a:extLst>
            <a:ext uri="{FF2B5EF4-FFF2-40B4-BE49-F238E27FC236}">
              <a16:creationId xmlns:a16="http://schemas.microsoft.com/office/drawing/2014/main" id="{00000000-0008-0000-0200-0000B3000000}"/>
            </a:ext>
          </a:extLst>
        </xdr:cNvPr>
        <xdr:cNvSpPr txBox="1"/>
      </xdr:nvSpPr>
      <xdr:spPr>
        <a:xfrm>
          <a:off x="9391727" y="1468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124441</xdr:rowOff>
    </xdr:from>
    <xdr:ext cx="469744" cy="259045"/>
    <xdr:sp macro="" textlink="">
      <xdr:nvSpPr>
        <xdr:cNvPr id="180" name="n_2mainValue【福祉施設】&#10;一人当たり面積">
          <a:extLst>
            <a:ext uri="{FF2B5EF4-FFF2-40B4-BE49-F238E27FC236}">
              <a16:creationId xmlns:a16="http://schemas.microsoft.com/office/drawing/2014/main" id="{00000000-0008-0000-0200-0000B4000000}"/>
            </a:ext>
          </a:extLst>
        </xdr:cNvPr>
        <xdr:cNvSpPr txBox="1"/>
      </xdr:nvSpPr>
      <xdr:spPr>
        <a:xfrm>
          <a:off x="8515427" y="1469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131625</xdr:rowOff>
    </xdr:from>
    <xdr:ext cx="469744" cy="259045"/>
    <xdr:sp macro="" textlink="">
      <xdr:nvSpPr>
        <xdr:cNvPr id="181" name="n_3mainValue【福祉施設】&#10;一人当たり面積">
          <a:extLst>
            <a:ext uri="{FF2B5EF4-FFF2-40B4-BE49-F238E27FC236}">
              <a16:creationId xmlns:a16="http://schemas.microsoft.com/office/drawing/2014/main" id="{00000000-0008-0000-0200-0000B5000000}"/>
            </a:ext>
          </a:extLst>
        </xdr:cNvPr>
        <xdr:cNvSpPr txBox="1"/>
      </xdr:nvSpPr>
      <xdr:spPr>
        <a:xfrm>
          <a:off x="7626427" y="1470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54554</xdr:rowOff>
    </xdr:from>
    <xdr:ext cx="469744" cy="259045"/>
    <xdr:sp macro="" textlink="">
      <xdr:nvSpPr>
        <xdr:cNvPr id="182" name="n_4mainValue【福祉施設】&#10;一人当たり面積">
          <a:extLst>
            <a:ext uri="{FF2B5EF4-FFF2-40B4-BE49-F238E27FC236}">
              <a16:creationId xmlns:a16="http://schemas.microsoft.com/office/drawing/2014/main" id="{00000000-0008-0000-0200-0000B6000000}"/>
            </a:ext>
          </a:extLst>
        </xdr:cNvPr>
        <xdr:cNvSpPr txBox="1"/>
      </xdr:nvSpPr>
      <xdr:spPr>
        <a:xfrm>
          <a:off x="6737427" y="1479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3" name="【一般廃棄物処理施設】&#10;有形固定資産減価償却率グラフ枠">
          <a:extLst>
            <a:ext uri="{FF2B5EF4-FFF2-40B4-BE49-F238E27FC236}">
              <a16:creationId xmlns:a16="http://schemas.microsoft.com/office/drawing/2014/main" id="{00000000-0008-0000-0200-0000DF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5" name="【一般廃棄物処理施設】&#10;有形固定資産減価償却率最小値テキスト">
          <a:extLst>
            <a:ext uri="{FF2B5EF4-FFF2-40B4-BE49-F238E27FC236}">
              <a16:creationId xmlns:a16="http://schemas.microsoft.com/office/drawing/2014/main" id="{00000000-0008-0000-0200-0000E100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227" name="【一般廃棄物処理施設】&#10;有形固定資産減価償却率最大値テキスト">
          <a:extLst>
            <a:ext uri="{FF2B5EF4-FFF2-40B4-BE49-F238E27FC236}">
              <a16:creationId xmlns:a16="http://schemas.microsoft.com/office/drawing/2014/main" id="{00000000-0008-0000-0200-0000E3000000}"/>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229" name="【一般廃棄物処理施設】&#10;有形固定資産減価償却率平均値テキスト">
          <a:extLst>
            <a:ext uri="{FF2B5EF4-FFF2-40B4-BE49-F238E27FC236}">
              <a16:creationId xmlns:a16="http://schemas.microsoft.com/office/drawing/2014/main" id="{00000000-0008-0000-0200-0000E5000000}"/>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41</xdr:row>
      <xdr:rowOff>10704</xdr:rowOff>
    </xdr:from>
    <xdr:to>
      <xdr:col>67</xdr:col>
      <xdr:colOff>101600</xdr:colOff>
      <xdr:row>41</xdr:row>
      <xdr:rowOff>112304</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12763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148426</xdr:rowOff>
    </xdr:from>
    <xdr:ext cx="405111" cy="259045"/>
    <xdr:sp macro="" textlink="">
      <xdr:nvSpPr>
        <xdr:cNvPr id="241" name="n_1aveValue【一般廃棄物処理施設】&#10;有形固定資産減価償却率">
          <a:extLst>
            <a:ext uri="{FF2B5EF4-FFF2-40B4-BE49-F238E27FC236}">
              <a16:creationId xmlns:a16="http://schemas.microsoft.com/office/drawing/2014/main" id="{00000000-0008-0000-0200-0000F1000000}"/>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242" name="n_2aveValue【一般廃棄物処理施設】&#10;有形固定資産減価償却率">
          <a:extLst>
            <a:ext uri="{FF2B5EF4-FFF2-40B4-BE49-F238E27FC236}">
              <a16:creationId xmlns:a16="http://schemas.microsoft.com/office/drawing/2014/main" id="{00000000-0008-0000-0200-0000F200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243" name="n_3aveValue【一般廃棄物処理施設】&#10;有形固定資産減価償却率">
          <a:extLst>
            <a:ext uri="{FF2B5EF4-FFF2-40B4-BE49-F238E27FC236}">
              <a16:creationId xmlns:a16="http://schemas.microsoft.com/office/drawing/2014/main" id="{00000000-0008-0000-0200-0000F3000000}"/>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244" name="n_4aveValue【一般廃棄物処理施設】&#10;有形固定資産減価償却率">
          <a:extLst>
            <a:ext uri="{FF2B5EF4-FFF2-40B4-BE49-F238E27FC236}">
              <a16:creationId xmlns:a16="http://schemas.microsoft.com/office/drawing/2014/main" id="{00000000-0008-0000-0200-0000F4000000}"/>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103431</xdr:rowOff>
    </xdr:from>
    <xdr:ext cx="405111" cy="259045"/>
    <xdr:sp macro="" textlink="">
      <xdr:nvSpPr>
        <xdr:cNvPr id="245" name="n_4mainValue【一般廃棄物処理施設】&#10;有形固定資産減価償却率">
          <a:extLst>
            <a:ext uri="{FF2B5EF4-FFF2-40B4-BE49-F238E27FC236}">
              <a16:creationId xmlns:a16="http://schemas.microsoft.com/office/drawing/2014/main" id="{00000000-0008-0000-0200-0000F5000000}"/>
            </a:ext>
          </a:extLst>
        </xdr:cNvPr>
        <xdr:cNvSpPr txBox="1"/>
      </xdr:nvSpPr>
      <xdr:spPr>
        <a:xfrm>
          <a:off x="12611744"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0" name="【一般廃棄物処理施設】&#10;一人当たり有形固定資産（償却資産）額グラフ枠">
          <a:extLst>
            <a:ext uri="{FF2B5EF4-FFF2-40B4-BE49-F238E27FC236}">
              <a16:creationId xmlns:a16="http://schemas.microsoft.com/office/drawing/2014/main" id="{00000000-0008-0000-0200-00000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272" name="【一般廃棄物処理施設】&#10;一人当たり有形固定資産（償却資産）額最小値テキスト">
          <a:extLst>
            <a:ext uri="{FF2B5EF4-FFF2-40B4-BE49-F238E27FC236}">
              <a16:creationId xmlns:a16="http://schemas.microsoft.com/office/drawing/2014/main" id="{00000000-0008-0000-0200-000010010000}"/>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274" name="【一般廃棄物処理施設】&#10;一人当たり有形固定資産（償却資産）額最大値テキスト">
          <a:extLst>
            <a:ext uri="{FF2B5EF4-FFF2-40B4-BE49-F238E27FC236}">
              <a16:creationId xmlns:a16="http://schemas.microsoft.com/office/drawing/2014/main" id="{00000000-0008-0000-0200-000012010000}"/>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276" name="【一般廃棄物処理施設】&#10;一人当たり有形固定資産（償却資産）額平均値テキスト">
          <a:extLst>
            <a:ext uri="{FF2B5EF4-FFF2-40B4-BE49-F238E27FC236}">
              <a16:creationId xmlns:a16="http://schemas.microsoft.com/office/drawing/2014/main" id="{00000000-0008-0000-0200-000014010000}"/>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91060</xdr:rowOff>
    </xdr:from>
    <xdr:to>
      <xdr:col>98</xdr:col>
      <xdr:colOff>38100</xdr:colOff>
      <xdr:row>42</xdr:row>
      <xdr:rowOff>21210</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18605500" y="71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159549</xdr:rowOff>
    </xdr:from>
    <xdr:ext cx="599010" cy="259045"/>
    <xdr:sp macro="" textlink="">
      <xdr:nvSpPr>
        <xdr:cNvPr id="288" name="n_1aveValue【一般廃棄物処理施設】&#10;一人当たり有形固定資産（償却資産）額">
          <a:extLst>
            <a:ext uri="{FF2B5EF4-FFF2-40B4-BE49-F238E27FC236}">
              <a16:creationId xmlns:a16="http://schemas.microsoft.com/office/drawing/2014/main" id="{00000000-0008-0000-0200-000020010000}"/>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289" name="n_2aveValue【一般廃棄物処理施設】&#10;一人当たり有形固定資産（償却資産）額">
          <a:extLst>
            <a:ext uri="{FF2B5EF4-FFF2-40B4-BE49-F238E27FC236}">
              <a16:creationId xmlns:a16="http://schemas.microsoft.com/office/drawing/2014/main" id="{00000000-0008-0000-0200-000021010000}"/>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290" name="n_3aveValue【一般廃棄物処理施設】&#10;一人当たり有形固定資産（償却資産）額">
          <a:extLst>
            <a:ext uri="{FF2B5EF4-FFF2-40B4-BE49-F238E27FC236}">
              <a16:creationId xmlns:a16="http://schemas.microsoft.com/office/drawing/2014/main" id="{00000000-0008-0000-0200-000022010000}"/>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291" name="n_4aveValue【一般廃棄物処理施設】&#10;一人当たり有形固定資産（償却資産）額">
          <a:extLst>
            <a:ext uri="{FF2B5EF4-FFF2-40B4-BE49-F238E27FC236}">
              <a16:creationId xmlns:a16="http://schemas.microsoft.com/office/drawing/2014/main" id="{00000000-0008-0000-0200-000023010000}"/>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42</xdr:row>
      <xdr:rowOff>12337</xdr:rowOff>
    </xdr:from>
    <xdr:ext cx="599010" cy="259045"/>
    <xdr:sp macro="" textlink="">
      <xdr:nvSpPr>
        <xdr:cNvPr id="292" name="n_4mainValue【一般廃棄物処理施設】&#10;一人当たり有形固定資産（償却資産）額">
          <a:extLst>
            <a:ext uri="{FF2B5EF4-FFF2-40B4-BE49-F238E27FC236}">
              <a16:creationId xmlns:a16="http://schemas.microsoft.com/office/drawing/2014/main" id="{00000000-0008-0000-0200-000024010000}"/>
            </a:ext>
          </a:extLst>
        </xdr:cNvPr>
        <xdr:cNvSpPr txBox="1"/>
      </xdr:nvSpPr>
      <xdr:spPr>
        <a:xfrm>
          <a:off x="18356795" y="72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3" name="【消防施設】&#10;有形固定資産減価償却率グラフ枠">
          <a:extLst>
            <a:ext uri="{FF2B5EF4-FFF2-40B4-BE49-F238E27FC236}">
              <a16:creationId xmlns:a16="http://schemas.microsoft.com/office/drawing/2014/main" id="{00000000-0008-0000-0200-00004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35" name="【消防施設】&#10;有形固定資産減価償却率最小値テキスト">
          <a:extLst>
            <a:ext uri="{FF2B5EF4-FFF2-40B4-BE49-F238E27FC236}">
              <a16:creationId xmlns:a16="http://schemas.microsoft.com/office/drawing/2014/main" id="{00000000-0008-0000-0200-00004F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337" name="【消防施設】&#10;有形固定資産減価償却率最大値テキスト">
          <a:extLst>
            <a:ext uri="{FF2B5EF4-FFF2-40B4-BE49-F238E27FC236}">
              <a16:creationId xmlns:a16="http://schemas.microsoft.com/office/drawing/2014/main" id="{00000000-0008-0000-0200-00005101000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339" name="【消防施設】&#10;有形固定資産減価償却率平均値テキスト">
          <a:extLst>
            <a:ext uri="{FF2B5EF4-FFF2-40B4-BE49-F238E27FC236}">
              <a16:creationId xmlns:a16="http://schemas.microsoft.com/office/drawing/2014/main" id="{00000000-0008-0000-0200-000053010000}"/>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340" name="フローチャート: 判断 339">
          <a:extLst>
            <a:ext uri="{FF2B5EF4-FFF2-40B4-BE49-F238E27FC236}">
              <a16:creationId xmlns:a16="http://schemas.microsoft.com/office/drawing/2014/main" id="{00000000-0008-0000-0200-00005401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341" name="フローチャート: 判断 340">
          <a:extLst>
            <a:ext uri="{FF2B5EF4-FFF2-40B4-BE49-F238E27FC236}">
              <a16:creationId xmlns:a16="http://schemas.microsoft.com/office/drawing/2014/main" id="{00000000-0008-0000-0200-00005501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11793</xdr:rowOff>
    </xdr:from>
    <xdr:to>
      <xdr:col>85</xdr:col>
      <xdr:colOff>177800</xdr:colOff>
      <xdr:row>84</xdr:row>
      <xdr:rowOff>113393</xdr:rowOff>
    </xdr:to>
    <xdr:sp macro="" textlink="">
      <xdr:nvSpPr>
        <xdr:cNvPr id="350" name="楕円 349">
          <a:extLst>
            <a:ext uri="{FF2B5EF4-FFF2-40B4-BE49-F238E27FC236}">
              <a16:creationId xmlns:a16="http://schemas.microsoft.com/office/drawing/2014/main" id="{00000000-0008-0000-0200-00005E010000}"/>
            </a:ext>
          </a:extLst>
        </xdr:cNvPr>
        <xdr:cNvSpPr/>
      </xdr:nvSpPr>
      <xdr:spPr>
        <a:xfrm>
          <a:off x="162687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161670</xdr:rowOff>
    </xdr:from>
    <xdr:ext cx="405111" cy="259045"/>
    <xdr:sp macro="" textlink="">
      <xdr:nvSpPr>
        <xdr:cNvPr id="351" name="【消防施設】&#10;有形固定資産減価償却率該当値テキスト">
          <a:extLst>
            <a:ext uri="{FF2B5EF4-FFF2-40B4-BE49-F238E27FC236}">
              <a16:creationId xmlns:a16="http://schemas.microsoft.com/office/drawing/2014/main" id="{00000000-0008-0000-0200-00005F010000}"/>
            </a:ext>
          </a:extLst>
        </xdr:cNvPr>
        <xdr:cNvSpPr txBox="1"/>
      </xdr:nvSpPr>
      <xdr:spPr>
        <a:xfrm>
          <a:off x="16357600"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162016</xdr:rowOff>
    </xdr:from>
    <xdr:to>
      <xdr:col>81</xdr:col>
      <xdr:colOff>101600</xdr:colOff>
      <xdr:row>84</xdr:row>
      <xdr:rowOff>92166</xdr:rowOff>
    </xdr:to>
    <xdr:sp macro="" textlink="">
      <xdr:nvSpPr>
        <xdr:cNvPr id="352" name="楕円 351">
          <a:extLst>
            <a:ext uri="{FF2B5EF4-FFF2-40B4-BE49-F238E27FC236}">
              <a16:creationId xmlns:a16="http://schemas.microsoft.com/office/drawing/2014/main" id="{00000000-0008-0000-0200-000060010000}"/>
            </a:ext>
          </a:extLst>
        </xdr:cNvPr>
        <xdr:cNvSpPr/>
      </xdr:nvSpPr>
      <xdr:spPr>
        <a:xfrm>
          <a:off x="15430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41366</xdr:rowOff>
    </xdr:from>
    <xdr:to>
      <xdr:col>85</xdr:col>
      <xdr:colOff>127000</xdr:colOff>
      <xdr:row>84</xdr:row>
      <xdr:rowOff>62593</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5481300" y="1444316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139156</xdr:rowOff>
    </xdr:from>
    <xdr:to>
      <xdr:col>76</xdr:col>
      <xdr:colOff>165100</xdr:colOff>
      <xdr:row>84</xdr:row>
      <xdr:rowOff>69306</xdr:rowOff>
    </xdr:to>
    <xdr:sp macro="" textlink="">
      <xdr:nvSpPr>
        <xdr:cNvPr id="354" name="楕円 353">
          <a:extLst>
            <a:ext uri="{FF2B5EF4-FFF2-40B4-BE49-F238E27FC236}">
              <a16:creationId xmlns:a16="http://schemas.microsoft.com/office/drawing/2014/main" id="{00000000-0008-0000-0200-000062010000}"/>
            </a:ext>
          </a:extLst>
        </xdr:cNvPr>
        <xdr:cNvSpPr/>
      </xdr:nvSpPr>
      <xdr:spPr>
        <a:xfrm>
          <a:off x="14541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18506</xdr:rowOff>
    </xdr:from>
    <xdr:to>
      <xdr:col>81</xdr:col>
      <xdr:colOff>50800</xdr:colOff>
      <xdr:row>84</xdr:row>
      <xdr:rowOff>41366</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4592300" y="144203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114663</xdr:rowOff>
    </xdr:from>
    <xdr:to>
      <xdr:col>72</xdr:col>
      <xdr:colOff>38100</xdr:colOff>
      <xdr:row>84</xdr:row>
      <xdr:rowOff>44813</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13652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165463</xdr:rowOff>
    </xdr:from>
    <xdr:to>
      <xdr:col>76</xdr:col>
      <xdr:colOff>114300</xdr:colOff>
      <xdr:row>84</xdr:row>
      <xdr:rowOff>18506</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13703300" y="143958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67311</xdr:rowOff>
    </xdr:from>
    <xdr:to>
      <xdr:col>67</xdr:col>
      <xdr:colOff>101600</xdr:colOff>
      <xdr:row>83</xdr:row>
      <xdr:rowOff>168911</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1276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118111</xdr:rowOff>
    </xdr:from>
    <xdr:to>
      <xdr:col>71</xdr:col>
      <xdr:colOff>177800</xdr:colOff>
      <xdr:row>83</xdr:row>
      <xdr:rowOff>165463</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2814300" y="14348461"/>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360" name="n_1aveValue【消防施設】&#10;有形固定資産減価償却率">
          <a:extLst>
            <a:ext uri="{FF2B5EF4-FFF2-40B4-BE49-F238E27FC236}">
              <a16:creationId xmlns:a16="http://schemas.microsoft.com/office/drawing/2014/main" id="{00000000-0008-0000-0200-000068010000}"/>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361" name="n_2aveValue【消防施設】&#10;有形固定資産減価償却率">
          <a:extLst>
            <a:ext uri="{FF2B5EF4-FFF2-40B4-BE49-F238E27FC236}">
              <a16:creationId xmlns:a16="http://schemas.microsoft.com/office/drawing/2014/main" id="{00000000-0008-0000-0200-000069010000}"/>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362" name="n_3aveValue【消防施設】&#10;有形固定資産減価償却率">
          <a:extLst>
            <a:ext uri="{FF2B5EF4-FFF2-40B4-BE49-F238E27FC236}">
              <a16:creationId xmlns:a16="http://schemas.microsoft.com/office/drawing/2014/main" id="{00000000-0008-0000-0200-00006A010000}"/>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363" name="n_4aveValue【消防施設】&#10;有形固定資産減価償却率">
          <a:extLst>
            <a:ext uri="{FF2B5EF4-FFF2-40B4-BE49-F238E27FC236}">
              <a16:creationId xmlns:a16="http://schemas.microsoft.com/office/drawing/2014/main" id="{00000000-0008-0000-0200-00006B010000}"/>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83293</xdr:rowOff>
    </xdr:from>
    <xdr:ext cx="405111" cy="259045"/>
    <xdr:sp macro="" textlink="">
      <xdr:nvSpPr>
        <xdr:cNvPr id="364" name="n_1mainValue【消防施設】&#10;有形固定資産減価償却率">
          <a:extLst>
            <a:ext uri="{FF2B5EF4-FFF2-40B4-BE49-F238E27FC236}">
              <a16:creationId xmlns:a16="http://schemas.microsoft.com/office/drawing/2014/main" id="{00000000-0008-0000-0200-00006C010000}"/>
            </a:ext>
          </a:extLst>
        </xdr:cNvPr>
        <xdr:cNvSpPr txBox="1"/>
      </xdr:nvSpPr>
      <xdr:spPr>
        <a:xfrm>
          <a:off x="152660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60433</xdr:rowOff>
    </xdr:from>
    <xdr:ext cx="405111" cy="259045"/>
    <xdr:sp macro="" textlink="">
      <xdr:nvSpPr>
        <xdr:cNvPr id="365" name="n_2mainValue【消防施設】&#10;有形固定資産減価償却率">
          <a:extLst>
            <a:ext uri="{FF2B5EF4-FFF2-40B4-BE49-F238E27FC236}">
              <a16:creationId xmlns:a16="http://schemas.microsoft.com/office/drawing/2014/main" id="{00000000-0008-0000-0200-00006D010000}"/>
            </a:ext>
          </a:extLst>
        </xdr:cNvPr>
        <xdr:cNvSpPr txBox="1"/>
      </xdr:nvSpPr>
      <xdr:spPr>
        <a:xfrm>
          <a:off x="14389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35940</xdr:rowOff>
    </xdr:from>
    <xdr:ext cx="405111" cy="259045"/>
    <xdr:sp macro="" textlink="">
      <xdr:nvSpPr>
        <xdr:cNvPr id="366" name="n_3mainValue【消防施設】&#10;有形固定資産減価償却率">
          <a:extLst>
            <a:ext uri="{FF2B5EF4-FFF2-40B4-BE49-F238E27FC236}">
              <a16:creationId xmlns:a16="http://schemas.microsoft.com/office/drawing/2014/main" id="{00000000-0008-0000-0200-00006E010000}"/>
            </a:ext>
          </a:extLst>
        </xdr:cNvPr>
        <xdr:cNvSpPr txBox="1"/>
      </xdr:nvSpPr>
      <xdr:spPr>
        <a:xfrm>
          <a:off x="13500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160038</xdr:rowOff>
    </xdr:from>
    <xdr:ext cx="405111" cy="259045"/>
    <xdr:sp macro="" textlink="">
      <xdr:nvSpPr>
        <xdr:cNvPr id="367" name="n_4mainValue【消防施設】&#10;有形固定資産減価償却率">
          <a:extLst>
            <a:ext uri="{FF2B5EF4-FFF2-40B4-BE49-F238E27FC236}">
              <a16:creationId xmlns:a16="http://schemas.microsoft.com/office/drawing/2014/main" id="{00000000-0008-0000-0200-00006F010000}"/>
            </a:ext>
          </a:extLst>
        </xdr:cNvPr>
        <xdr:cNvSpPr txBox="1"/>
      </xdr:nvSpPr>
      <xdr:spPr>
        <a:xfrm>
          <a:off x="12611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8" name="【消防施設】&#10;一人当たり面積グラフ枠">
          <a:extLst>
            <a:ext uri="{FF2B5EF4-FFF2-40B4-BE49-F238E27FC236}">
              <a16:creationId xmlns:a16="http://schemas.microsoft.com/office/drawing/2014/main" id="{00000000-0008-0000-0200-000084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17526</xdr:rowOff>
    </xdr:from>
    <xdr:to>
      <xdr:col>116</xdr:col>
      <xdr:colOff>62864</xdr:colOff>
      <xdr:row>86</xdr:row>
      <xdr:rowOff>35358</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flipV="1">
          <a:off x="22160864" y="13733526"/>
          <a:ext cx="0" cy="104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39185</xdr:rowOff>
    </xdr:from>
    <xdr:ext cx="469744" cy="259045"/>
    <xdr:sp macro="" textlink="">
      <xdr:nvSpPr>
        <xdr:cNvPr id="390" name="【消防施設】&#10;一人当たり面積最小値テキスト">
          <a:extLst>
            <a:ext uri="{FF2B5EF4-FFF2-40B4-BE49-F238E27FC236}">
              <a16:creationId xmlns:a16="http://schemas.microsoft.com/office/drawing/2014/main" id="{00000000-0008-0000-0200-000086010000}"/>
            </a:ext>
          </a:extLst>
        </xdr:cNvPr>
        <xdr:cNvSpPr txBox="1"/>
      </xdr:nvSpPr>
      <xdr:spPr>
        <a:xfrm>
          <a:off x="22199600" y="1478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35358</xdr:rowOff>
    </xdr:from>
    <xdr:to>
      <xdr:col>116</xdr:col>
      <xdr:colOff>152400</xdr:colOff>
      <xdr:row>86</xdr:row>
      <xdr:rowOff>35358</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22072600" y="1478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135653</xdr:rowOff>
    </xdr:from>
    <xdr:ext cx="469744" cy="259045"/>
    <xdr:sp macro="" textlink="">
      <xdr:nvSpPr>
        <xdr:cNvPr id="392" name="【消防施設】&#10;一人当たり面積最大値テキスト">
          <a:extLst>
            <a:ext uri="{FF2B5EF4-FFF2-40B4-BE49-F238E27FC236}">
              <a16:creationId xmlns:a16="http://schemas.microsoft.com/office/drawing/2014/main" id="{00000000-0008-0000-0200-000088010000}"/>
            </a:ext>
          </a:extLst>
        </xdr:cNvPr>
        <xdr:cNvSpPr txBox="1"/>
      </xdr:nvSpPr>
      <xdr:spPr>
        <a:xfrm>
          <a:off x="22199600" y="1350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17526</xdr:rowOff>
    </xdr:from>
    <xdr:to>
      <xdr:col>116</xdr:col>
      <xdr:colOff>152400</xdr:colOff>
      <xdr:row>80</xdr:row>
      <xdr:rowOff>17526</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22072600" y="1373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166895</xdr:rowOff>
    </xdr:from>
    <xdr:ext cx="469744" cy="259045"/>
    <xdr:sp macro="" textlink="">
      <xdr:nvSpPr>
        <xdr:cNvPr id="394" name="【消防施設】&#10;一人当たり面積平均値テキスト">
          <a:extLst>
            <a:ext uri="{FF2B5EF4-FFF2-40B4-BE49-F238E27FC236}">
              <a16:creationId xmlns:a16="http://schemas.microsoft.com/office/drawing/2014/main" id="{00000000-0008-0000-0200-00008A010000}"/>
            </a:ext>
          </a:extLst>
        </xdr:cNvPr>
        <xdr:cNvSpPr txBox="1"/>
      </xdr:nvSpPr>
      <xdr:spPr>
        <a:xfrm>
          <a:off x="22199600" y="14568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22110700" y="145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22047</xdr:rowOff>
    </xdr:from>
    <xdr:to>
      <xdr:col>112</xdr:col>
      <xdr:colOff>38100</xdr:colOff>
      <xdr:row>85</xdr:row>
      <xdr:rowOff>123647</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21272500" y="1459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21132</xdr:rowOff>
    </xdr:from>
    <xdr:to>
      <xdr:col>107</xdr:col>
      <xdr:colOff>101600</xdr:colOff>
      <xdr:row>85</xdr:row>
      <xdr:rowOff>122732</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20383500" y="14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162407</xdr:rowOff>
    </xdr:from>
    <xdr:to>
      <xdr:col>102</xdr:col>
      <xdr:colOff>165100</xdr:colOff>
      <xdr:row>85</xdr:row>
      <xdr:rowOff>92557</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19494500" y="1456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156008</xdr:rowOff>
    </xdr:from>
    <xdr:to>
      <xdr:col>98</xdr:col>
      <xdr:colOff>38100</xdr:colOff>
      <xdr:row>85</xdr:row>
      <xdr:rowOff>86158</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18605500" y="1455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131775</xdr:rowOff>
    </xdr:from>
    <xdr:to>
      <xdr:col>116</xdr:col>
      <xdr:colOff>114300</xdr:colOff>
      <xdr:row>84</xdr:row>
      <xdr:rowOff>61925</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22110700" y="143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154652</xdr:rowOff>
    </xdr:from>
    <xdr:ext cx="469744" cy="259045"/>
    <xdr:sp macro="" textlink="">
      <xdr:nvSpPr>
        <xdr:cNvPr id="406" name="【消防施設】&#10;一人当たり面積該当値テキスト">
          <a:extLst>
            <a:ext uri="{FF2B5EF4-FFF2-40B4-BE49-F238E27FC236}">
              <a16:creationId xmlns:a16="http://schemas.microsoft.com/office/drawing/2014/main" id="{00000000-0008-0000-0200-000096010000}"/>
            </a:ext>
          </a:extLst>
        </xdr:cNvPr>
        <xdr:cNvSpPr txBox="1"/>
      </xdr:nvSpPr>
      <xdr:spPr>
        <a:xfrm>
          <a:off x="22199600" y="1421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140919</xdr:rowOff>
    </xdr:from>
    <xdr:to>
      <xdr:col>112</xdr:col>
      <xdr:colOff>38100</xdr:colOff>
      <xdr:row>84</xdr:row>
      <xdr:rowOff>71069</xdr:rowOff>
    </xdr:to>
    <xdr:sp macro="" textlink="">
      <xdr:nvSpPr>
        <xdr:cNvPr id="407" name="楕円 406">
          <a:extLst>
            <a:ext uri="{FF2B5EF4-FFF2-40B4-BE49-F238E27FC236}">
              <a16:creationId xmlns:a16="http://schemas.microsoft.com/office/drawing/2014/main" id="{00000000-0008-0000-0200-000097010000}"/>
            </a:ext>
          </a:extLst>
        </xdr:cNvPr>
        <xdr:cNvSpPr/>
      </xdr:nvSpPr>
      <xdr:spPr>
        <a:xfrm>
          <a:off x="21272500" y="143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xdr:rowOff>
    </xdr:from>
    <xdr:to>
      <xdr:col>116</xdr:col>
      <xdr:colOff>63500</xdr:colOff>
      <xdr:row>84</xdr:row>
      <xdr:rowOff>20269</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flipV="1">
          <a:off x="21323300" y="1441292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155550</xdr:rowOff>
    </xdr:from>
    <xdr:to>
      <xdr:col>107</xdr:col>
      <xdr:colOff>101600</xdr:colOff>
      <xdr:row>84</xdr:row>
      <xdr:rowOff>85700</xdr:rowOff>
    </xdr:to>
    <xdr:sp macro="" textlink="">
      <xdr:nvSpPr>
        <xdr:cNvPr id="409" name="楕円 408">
          <a:extLst>
            <a:ext uri="{FF2B5EF4-FFF2-40B4-BE49-F238E27FC236}">
              <a16:creationId xmlns:a16="http://schemas.microsoft.com/office/drawing/2014/main" id="{00000000-0008-0000-0200-000099010000}"/>
            </a:ext>
          </a:extLst>
        </xdr:cNvPr>
        <xdr:cNvSpPr/>
      </xdr:nvSpPr>
      <xdr:spPr>
        <a:xfrm>
          <a:off x="20383500" y="143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20269</xdr:rowOff>
    </xdr:from>
    <xdr:to>
      <xdr:col>111</xdr:col>
      <xdr:colOff>177800</xdr:colOff>
      <xdr:row>84</xdr:row>
      <xdr:rowOff>34900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flipV="1">
          <a:off x="20434300" y="14422069"/>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165608</xdr:rowOff>
    </xdr:from>
    <xdr:to>
      <xdr:col>102</xdr:col>
      <xdr:colOff>165100</xdr:colOff>
      <xdr:row>84</xdr:row>
      <xdr:rowOff>95758</xdr:rowOff>
    </xdr:to>
    <xdr:sp macro="" textlink="">
      <xdr:nvSpPr>
        <xdr:cNvPr id="411" name="楕円 410">
          <a:extLst>
            <a:ext uri="{FF2B5EF4-FFF2-40B4-BE49-F238E27FC236}">
              <a16:creationId xmlns:a16="http://schemas.microsoft.com/office/drawing/2014/main" id="{00000000-0008-0000-0200-00009B010000}"/>
            </a:ext>
          </a:extLst>
        </xdr:cNvPr>
        <xdr:cNvSpPr/>
      </xdr:nvSpPr>
      <xdr:spPr>
        <a:xfrm>
          <a:off x="19494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34900</xdr:rowOff>
    </xdr:from>
    <xdr:to>
      <xdr:col>107</xdr:col>
      <xdr:colOff>50800</xdr:colOff>
      <xdr:row>84</xdr:row>
      <xdr:rowOff>44958</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flipV="1">
          <a:off x="19545300" y="1443670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17932</xdr:rowOff>
    </xdr:from>
    <xdr:to>
      <xdr:col>98</xdr:col>
      <xdr:colOff>38100</xdr:colOff>
      <xdr:row>79</xdr:row>
      <xdr:rowOff>119532</xdr:rowOff>
    </xdr:to>
    <xdr:sp macro="" textlink="">
      <xdr:nvSpPr>
        <xdr:cNvPr id="413" name="楕円 412">
          <a:extLst>
            <a:ext uri="{FF2B5EF4-FFF2-40B4-BE49-F238E27FC236}">
              <a16:creationId xmlns:a16="http://schemas.microsoft.com/office/drawing/2014/main" id="{00000000-0008-0000-0200-00009D010000}"/>
            </a:ext>
          </a:extLst>
        </xdr:cNvPr>
        <xdr:cNvSpPr/>
      </xdr:nvSpPr>
      <xdr:spPr>
        <a:xfrm>
          <a:off x="18605500" y="135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68732</xdr:rowOff>
    </xdr:from>
    <xdr:to>
      <xdr:col>102</xdr:col>
      <xdr:colOff>114300</xdr:colOff>
      <xdr:row>84</xdr:row>
      <xdr:rowOff>44958</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8656300" y="13613282"/>
          <a:ext cx="889000" cy="83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114774</xdr:rowOff>
    </xdr:from>
    <xdr:ext cx="469744" cy="259045"/>
    <xdr:sp macro="" textlink="">
      <xdr:nvSpPr>
        <xdr:cNvPr id="415" name="n_1aveValue【消防施設】&#10;一人当たり面積">
          <a:extLst>
            <a:ext uri="{FF2B5EF4-FFF2-40B4-BE49-F238E27FC236}">
              <a16:creationId xmlns:a16="http://schemas.microsoft.com/office/drawing/2014/main" id="{00000000-0008-0000-0200-00009F010000}"/>
            </a:ext>
          </a:extLst>
        </xdr:cNvPr>
        <xdr:cNvSpPr txBox="1"/>
      </xdr:nvSpPr>
      <xdr:spPr>
        <a:xfrm>
          <a:off x="21075727" y="1468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113859</xdr:rowOff>
    </xdr:from>
    <xdr:ext cx="469744" cy="259045"/>
    <xdr:sp macro="" textlink="">
      <xdr:nvSpPr>
        <xdr:cNvPr id="416" name="n_2aveValue【消防施設】&#10;一人当たり面積">
          <a:extLst>
            <a:ext uri="{FF2B5EF4-FFF2-40B4-BE49-F238E27FC236}">
              <a16:creationId xmlns:a16="http://schemas.microsoft.com/office/drawing/2014/main" id="{00000000-0008-0000-0200-0000A0010000}"/>
            </a:ext>
          </a:extLst>
        </xdr:cNvPr>
        <xdr:cNvSpPr txBox="1"/>
      </xdr:nvSpPr>
      <xdr:spPr>
        <a:xfrm>
          <a:off x="20199427" y="1468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83684</xdr:rowOff>
    </xdr:from>
    <xdr:ext cx="469744" cy="259045"/>
    <xdr:sp macro="" textlink="">
      <xdr:nvSpPr>
        <xdr:cNvPr id="417" name="n_3aveValue【消防施設】&#10;一人当たり面積">
          <a:extLst>
            <a:ext uri="{FF2B5EF4-FFF2-40B4-BE49-F238E27FC236}">
              <a16:creationId xmlns:a16="http://schemas.microsoft.com/office/drawing/2014/main" id="{00000000-0008-0000-0200-0000A1010000}"/>
            </a:ext>
          </a:extLst>
        </xdr:cNvPr>
        <xdr:cNvSpPr txBox="1"/>
      </xdr:nvSpPr>
      <xdr:spPr>
        <a:xfrm>
          <a:off x="19310427" y="1465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77285</xdr:rowOff>
    </xdr:from>
    <xdr:ext cx="469744" cy="259045"/>
    <xdr:sp macro="" textlink="">
      <xdr:nvSpPr>
        <xdr:cNvPr id="418" name="n_4aveValue【消防施設】&#10;一人当たり面積">
          <a:extLst>
            <a:ext uri="{FF2B5EF4-FFF2-40B4-BE49-F238E27FC236}">
              <a16:creationId xmlns:a16="http://schemas.microsoft.com/office/drawing/2014/main" id="{00000000-0008-0000-0200-0000A2010000}"/>
            </a:ext>
          </a:extLst>
        </xdr:cNvPr>
        <xdr:cNvSpPr txBox="1"/>
      </xdr:nvSpPr>
      <xdr:spPr>
        <a:xfrm>
          <a:off x="18421427" y="1465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87596</xdr:rowOff>
    </xdr:from>
    <xdr:ext cx="469744" cy="259045"/>
    <xdr:sp macro="" textlink="">
      <xdr:nvSpPr>
        <xdr:cNvPr id="419" name="n_1mainValue【消防施設】&#10;一人当たり面積">
          <a:extLst>
            <a:ext uri="{FF2B5EF4-FFF2-40B4-BE49-F238E27FC236}">
              <a16:creationId xmlns:a16="http://schemas.microsoft.com/office/drawing/2014/main" id="{00000000-0008-0000-0200-0000A3010000}"/>
            </a:ext>
          </a:extLst>
        </xdr:cNvPr>
        <xdr:cNvSpPr txBox="1"/>
      </xdr:nvSpPr>
      <xdr:spPr>
        <a:xfrm>
          <a:off x="21075727" y="1414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102227</xdr:rowOff>
    </xdr:from>
    <xdr:ext cx="469744" cy="259045"/>
    <xdr:sp macro="" textlink="">
      <xdr:nvSpPr>
        <xdr:cNvPr id="420" name="n_2mainValue【消防施設】&#10;一人当たり面積">
          <a:extLst>
            <a:ext uri="{FF2B5EF4-FFF2-40B4-BE49-F238E27FC236}">
              <a16:creationId xmlns:a16="http://schemas.microsoft.com/office/drawing/2014/main" id="{00000000-0008-0000-0200-0000A4010000}"/>
            </a:ext>
          </a:extLst>
        </xdr:cNvPr>
        <xdr:cNvSpPr txBox="1"/>
      </xdr:nvSpPr>
      <xdr:spPr>
        <a:xfrm>
          <a:off x="20199427" y="141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112285</xdr:rowOff>
    </xdr:from>
    <xdr:ext cx="469744" cy="259045"/>
    <xdr:sp macro="" textlink="">
      <xdr:nvSpPr>
        <xdr:cNvPr id="421" name="n_3mainValue【消防施設】&#10;一人当たり面積">
          <a:extLst>
            <a:ext uri="{FF2B5EF4-FFF2-40B4-BE49-F238E27FC236}">
              <a16:creationId xmlns:a16="http://schemas.microsoft.com/office/drawing/2014/main" id="{00000000-0008-0000-0200-0000A5010000}"/>
            </a:ext>
          </a:extLst>
        </xdr:cNvPr>
        <xdr:cNvSpPr txBox="1"/>
      </xdr:nvSpPr>
      <xdr:spPr>
        <a:xfrm>
          <a:off x="19310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136059</xdr:rowOff>
    </xdr:from>
    <xdr:ext cx="469744" cy="259045"/>
    <xdr:sp macro="" textlink="">
      <xdr:nvSpPr>
        <xdr:cNvPr id="422" name="n_4mainValue【消防施設】&#10;一人当たり面積">
          <a:extLst>
            <a:ext uri="{FF2B5EF4-FFF2-40B4-BE49-F238E27FC236}">
              <a16:creationId xmlns:a16="http://schemas.microsoft.com/office/drawing/2014/main" id="{00000000-0008-0000-0200-0000A6010000}"/>
            </a:ext>
          </a:extLst>
        </xdr:cNvPr>
        <xdr:cNvSpPr txBox="1"/>
      </xdr:nvSpPr>
      <xdr:spPr>
        <a:xfrm>
          <a:off x="18421427" y="1333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庁舎】&#10;有形固定資産減価償却率グラフ枠">
          <a:extLst>
            <a:ext uri="{FF2B5EF4-FFF2-40B4-BE49-F238E27FC236}">
              <a16:creationId xmlns:a16="http://schemas.microsoft.com/office/drawing/2014/main" id="{00000000-0008-0000-0200-0000BD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47" name="【庁舎】&#10;有形固定資産減価償却率最小値テキスト">
          <a:extLst>
            <a:ext uri="{FF2B5EF4-FFF2-40B4-BE49-F238E27FC236}">
              <a16:creationId xmlns:a16="http://schemas.microsoft.com/office/drawing/2014/main" id="{00000000-0008-0000-0200-0000BF01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49" name="【庁舎】&#10;有形固定資産減価償却率最大値テキスト">
          <a:extLst>
            <a:ext uri="{FF2B5EF4-FFF2-40B4-BE49-F238E27FC236}">
              <a16:creationId xmlns:a16="http://schemas.microsoft.com/office/drawing/2014/main" id="{00000000-0008-0000-0200-0000C101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451" name="【庁舎】&#10;有形固定資産減価償却率平均値テキスト">
          <a:extLst>
            <a:ext uri="{FF2B5EF4-FFF2-40B4-BE49-F238E27FC236}">
              <a16:creationId xmlns:a16="http://schemas.microsoft.com/office/drawing/2014/main" id="{00000000-0008-0000-0200-0000C3010000}"/>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452" name="フローチャート: 判断 451">
          <a:extLst>
            <a:ext uri="{FF2B5EF4-FFF2-40B4-BE49-F238E27FC236}">
              <a16:creationId xmlns:a16="http://schemas.microsoft.com/office/drawing/2014/main" id="{00000000-0008-0000-0200-0000C4010000}"/>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453" name="フローチャート: 判断 452">
          <a:extLst>
            <a:ext uri="{FF2B5EF4-FFF2-40B4-BE49-F238E27FC236}">
              <a16:creationId xmlns:a16="http://schemas.microsoft.com/office/drawing/2014/main" id="{00000000-0008-0000-0200-0000C5010000}"/>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454" name="フローチャート: 判断 453">
          <a:extLst>
            <a:ext uri="{FF2B5EF4-FFF2-40B4-BE49-F238E27FC236}">
              <a16:creationId xmlns:a16="http://schemas.microsoft.com/office/drawing/2014/main" id="{00000000-0008-0000-0200-0000C6010000}"/>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100330</xdr:rowOff>
    </xdr:from>
    <xdr:to>
      <xdr:col>85</xdr:col>
      <xdr:colOff>177800</xdr:colOff>
      <xdr:row>106</xdr:row>
      <xdr:rowOff>30480</xdr:rowOff>
    </xdr:to>
    <xdr:sp macro="" textlink="">
      <xdr:nvSpPr>
        <xdr:cNvPr id="462" name="楕円 461">
          <a:extLst>
            <a:ext uri="{FF2B5EF4-FFF2-40B4-BE49-F238E27FC236}">
              <a16:creationId xmlns:a16="http://schemas.microsoft.com/office/drawing/2014/main" id="{00000000-0008-0000-0200-0000CE010000}"/>
            </a:ext>
          </a:extLst>
        </xdr:cNvPr>
        <xdr:cNvSpPr/>
      </xdr:nvSpPr>
      <xdr:spPr>
        <a:xfrm>
          <a:off x="16268700" y="181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78757</xdr:rowOff>
    </xdr:from>
    <xdr:ext cx="405111" cy="259045"/>
    <xdr:sp macro="" textlink="">
      <xdr:nvSpPr>
        <xdr:cNvPr id="463" name="【庁舎】&#10;有形固定資産減価償却率該当値テキスト">
          <a:extLst>
            <a:ext uri="{FF2B5EF4-FFF2-40B4-BE49-F238E27FC236}">
              <a16:creationId xmlns:a16="http://schemas.microsoft.com/office/drawing/2014/main" id="{00000000-0008-0000-0200-0000CF010000}"/>
            </a:ext>
          </a:extLst>
        </xdr:cNvPr>
        <xdr:cNvSpPr txBox="1"/>
      </xdr:nvSpPr>
      <xdr:spPr>
        <a:xfrm>
          <a:off x="16357600" y="1808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64770</xdr:rowOff>
    </xdr:from>
    <xdr:to>
      <xdr:col>81</xdr:col>
      <xdr:colOff>101600</xdr:colOff>
      <xdr:row>105</xdr:row>
      <xdr:rowOff>166370</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15430500" y="180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115570</xdr:rowOff>
    </xdr:from>
    <xdr:to>
      <xdr:col>85</xdr:col>
      <xdr:colOff>127000</xdr:colOff>
      <xdr:row>105</xdr:row>
      <xdr:rowOff>151130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5481300" y="18117820"/>
          <a:ext cx="8382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43180</xdr:rowOff>
    </xdr:from>
    <xdr:to>
      <xdr:col>76</xdr:col>
      <xdr:colOff>165100</xdr:colOff>
      <xdr:row>105</xdr:row>
      <xdr:rowOff>144780</xdr:rowOff>
    </xdr:to>
    <xdr:sp macro="" textlink="">
      <xdr:nvSpPr>
        <xdr:cNvPr id="466" name="楕円 465">
          <a:extLst>
            <a:ext uri="{FF2B5EF4-FFF2-40B4-BE49-F238E27FC236}">
              <a16:creationId xmlns:a16="http://schemas.microsoft.com/office/drawing/2014/main" id="{00000000-0008-0000-0200-0000D2010000}"/>
            </a:ext>
          </a:extLst>
        </xdr:cNvPr>
        <xdr:cNvSpPr/>
      </xdr:nvSpPr>
      <xdr:spPr>
        <a:xfrm>
          <a:off x="14541500" y="180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93980</xdr:rowOff>
    </xdr:from>
    <xdr:to>
      <xdr:col>81</xdr:col>
      <xdr:colOff>50800</xdr:colOff>
      <xdr:row>105</xdr:row>
      <xdr:rowOff>115570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4592300" y="1809623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21589</xdr:rowOff>
    </xdr:from>
    <xdr:to>
      <xdr:col>72</xdr:col>
      <xdr:colOff>38100</xdr:colOff>
      <xdr:row>105</xdr:row>
      <xdr:rowOff>123189</xdr:rowOff>
    </xdr:to>
    <xdr:sp macro="" textlink="">
      <xdr:nvSpPr>
        <xdr:cNvPr id="468" name="楕円 467">
          <a:extLst>
            <a:ext uri="{FF2B5EF4-FFF2-40B4-BE49-F238E27FC236}">
              <a16:creationId xmlns:a16="http://schemas.microsoft.com/office/drawing/2014/main" id="{00000000-0008-0000-0200-0000D4010000}"/>
            </a:ext>
          </a:extLst>
        </xdr:cNvPr>
        <xdr:cNvSpPr/>
      </xdr:nvSpPr>
      <xdr:spPr>
        <a:xfrm>
          <a:off x="13652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72389</xdr:rowOff>
    </xdr:from>
    <xdr:to>
      <xdr:col>76</xdr:col>
      <xdr:colOff>114300</xdr:colOff>
      <xdr:row>105</xdr:row>
      <xdr:rowOff>93980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3703300" y="1807463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21589</xdr:rowOff>
    </xdr:from>
    <xdr:to>
      <xdr:col>67</xdr:col>
      <xdr:colOff>101600</xdr:colOff>
      <xdr:row>105</xdr:row>
      <xdr:rowOff>123189</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12763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72389</xdr:rowOff>
    </xdr:from>
    <xdr:to>
      <xdr:col>71</xdr:col>
      <xdr:colOff>177800</xdr:colOff>
      <xdr:row>105</xdr:row>
      <xdr:rowOff>72389</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2814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472" name="n_1aveValue【庁舎】&#10;有形固定資産減価償却率">
          <a:extLst>
            <a:ext uri="{FF2B5EF4-FFF2-40B4-BE49-F238E27FC236}">
              <a16:creationId xmlns:a16="http://schemas.microsoft.com/office/drawing/2014/main" id="{00000000-0008-0000-0200-0000D8010000}"/>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473" name="n_2aveValue【庁舎】&#10;有形固定資産減価償却率">
          <a:extLst>
            <a:ext uri="{FF2B5EF4-FFF2-40B4-BE49-F238E27FC236}">
              <a16:creationId xmlns:a16="http://schemas.microsoft.com/office/drawing/2014/main" id="{00000000-0008-0000-0200-0000D9010000}"/>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474" name="n_3aveValue【庁舎】&#10;有形固定資産減価償却率">
          <a:extLst>
            <a:ext uri="{FF2B5EF4-FFF2-40B4-BE49-F238E27FC236}">
              <a16:creationId xmlns:a16="http://schemas.microsoft.com/office/drawing/2014/main" id="{00000000-0008-0000-0200-0000DA010000}"/>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475" name="n_4aveValue【庁舎】&#10;有形固定資産減価償却率">
          <a:extLst>
            <a:ext uri="{FF2B5EF4-FFF2-40B4-BE49-F238E27FC236}">
              <a16:creationId xmlns:a16="http://schemas.microsoft.com/office/drawing/2014/main" id="{00000000-0008-0000-0200-0000DB010000}"/>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157497</xdr:rowOff>
    </xdr:from>
    <xdr:ext cx="405111" cy="259045"/>
    <xdr:sp macro="" textlink="">
      <xdr:nvSpPr>
        <xdr:cNvPr id="476" name="n_1mainValue【庁舎】&#10;有形固定資産減価償却率">
          <a:extLst>
            <a:ext uri="{FF2B5EF4-FFF2-40B4-BE49-F238E27FC236}">
              <a16:creationId xmlns:a16="http://schemas.microsoft.com/office/drawing/2014/main" id="{00000000-0008-0000-0200-0000DC010000}"/>
            </a:ext>
          </a:extLst>
        </xdr:cNvPr>
        <xdr:cNvSpPr txBox="1"/>
      </xdr:nvSpPr>
      <xdr:spPr>
        <a:xfrm>
          <a:off x="15266044" y="181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135907</xdr:rowOff>
    </xdr:from>
    <xdr:ext cx="405111" cy="259045"/>
    <xdr:sp macro="" textlink="">
      <xdr:nvSpPr>
        <xdr:cNvPr id="477" name="n_2mainValue【庁舎】&#10;有形固定資産減価償却率">
          <a:extLst>
            <a:ext uri="{FF2B5EF4-FFF2-40B4-BE49-F238E27FC236}">
              <a16:creationId xmlns:a16="http://schemas.microsoft.com/office/drawing/2014/main" id="{00000000-0008-0000-0200-0000DD010000}"/>
            </a:ext>
          </a:extLst>
        </xdr:cNvPr>
        <xdr:cNvSpPr txBox="1"/>
      </xdr:nvSpPr>
      <xdr:spPr>
        <a:xfrm>
          <a:off x="14389744" y="1813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114316</xdr:rowOff>
    </xdr:from>
    <xdr:ext cx="405111" cy="259045"/>
    <xdr:sp macro="" textlink="">
      <xdr:nvSpPr>
        <xdr:cNvPr id="478" name="n_3mainValue【庁舎】&#10;有形固定資産減価償却率">
          <a:extLst>
            <a:ext uri="{FF2B5EF4-FFF2-40B4-BE49-F238E27FC236}">
              <a16:creationId xmlns:a16="http://schemas.microsoft.com/office/drawing/2014/main" id="{00000000-0008-0000-0200-0000DE010000}"/>
            </a:ext>
          </a:extLst>
        </xdr:cNvPr>
        <xdr:cNvSpPr txBox="1"/>
      </xdr:nvSpPr>
      <xdr:spPr>
        <a:xfrm>
          <a:off x="13500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114316</xdr:rowOff>
    </xdr:from>
    <xdr:ext cx="405111" cy="259045"/>
    <xdr:sp macro="" textlink="">
      <xdr:nvSpPr>
        <xdr:cNvPr id="479" name="n_4mainValue【庁舎】&#10;有形固定資産減価償却率">
          <a:extLst>
            <a:ext uri="{FF2B5EF4-FFF2-40B4-BE49-F238E27FC236}">
              <a16:creationId xmlns:a16="http://schemas.microsoft.com/office/drawing/2014/main" id="{00000000-0008-0000-0200-0000DF010000}"/>
            </a:ext>
          </a:extLst>
        </xdr:cNvPr>
        <xdr:cNvSpPr txBox="1"/>
      </xdr:nvSpPr>
      <xdr:spPr>
        <a:xfrm>
          <a:off x="12611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2" name="【庁舎】&#10;一人当たり面積グラフ枠">
          <a:extLst>
            <a:ext uri="{FF2B5EF4-FFF2-40B4-BE49-F238E27FC236}">
              <a16:creationId xmlns:a16="http://schemas.microsoft.com/office/drawing/2014/main" id="{00000000-0008-0000-0200-0000F6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504" name="【庁舎】&#10;一人当たり面積最小値テキスト">
          <a:extLst>
            <a:ext uri="{FF2B5EF4-FFF2-40B4-BE49-F238E27FC236}">
              <a16:creationId xmlns:a16="http://schemas.microsoft.com/office/drawing/2014/main" id="{00000000-0008-0000-0200-0000F8010000}"/>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506" name="【庁舎】&#10;一人当たり面積最大値テキスト">
          <a:extLst>
            <a:ext uri="{FF2B5EF4-FFF2-40B4-BE49-F238E27FC236}">
              <a16:creationId xmlns:a16="http://schemas.microsoft.com/office/drawing/2014/main" id="{00000000-0008-0000-0200-0000FA01000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508" name="【庁舎】&#10;一人当たり面積平均値テキスト">
          <a:extLst>
            <a:ext uri="{FF2B5EF4-FFF2-40B4-BE49-F238E27FC236}">
              <a16:creationId xmlns:a16="http://schemas.microsoft.com/office/drawing/2014/main" id="{00000000-0008-0000-0200-0000FC010000}"/>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509" name="フローチャート: 判断 508">
          <a:extLst>
            <a:ext uri="{FF2B5EF4-FFF2-40B4-BE49-F238E27FC236}">
              <a16:creationId xmlns:a16="http://schemas.microsoft.com/office/drawing/2014/main" id="{00000000-0008-0000-0200-0000FD010000}"/>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510" name="フローチャート: 判断 509">
          <a:extLst>
            <a:ext uri="{FF2B5EF4-FFF2-40B4-BE49-F238E27FC236}">
              <a16:creationId xmlns:a16="http://schemas.microsoft.com/office/drawing/2014/main" id="{00000000-0008-0000-0200-0000FE010000}"/>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511" name="フローチャート: 判断 510">
          <a:extLst>
            <a:ext uri="{FF2B5EF4-FFF2-40B4-BE49-F238E27FC236}">
              <a16:creationId xmlns:a16="http://schemas.microsoft.com/office/drawing/2014/main" id="{00000000-0008-0000-0200-0000FF010000}"/>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125222</xdr:rowOff>
    </xdr:from>
    <xdr:to>
      <xdr:col>116</xdr:col>
      <xdr:colOff>114300</xdr:colOff>
      <xdr:row>107</xdr:row>
      <xdr:rowOff>55372</xdr:rowOff>
    </xdr:to>
    <xdr:sp macro="" textlink="">
      <xdr:nvSpPr>
        <xdr:cNvPr id="519" name="楕円 518">
          <a:extLst>
            <a:ext uri="{FF2B5EF4-FFF2-40B4-BE49-F238E27FC236}">
              <a16:creationId xmlns:a16="http://schemas.microsoft.com/office/drawing/2014/main" id="{00000000-0008-0000-0200-000007020000}"/>
            </a:ext>
          </a:extLst>
        </xdr:cNvPr>
        <xdr:cNvSpPr/>
      </xdr:nvSpPr>
      <xdr:spPr>
        <a:xfrm>
          <a:off x="22110700" y="182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103649</xdr:rowOff>
    </xdr:from>
    <xdr:ext cx="469744" cy="259045"/>
    <xdr:sp macro="" textlink="">
      <xdr:nvSpPr>
        <xdr:cNvPr id="520" name="【庁舎】&#10;一人当たり面積該当値テキスト">
          <a:extLst>
            <a:ext uri="{FF2B5EF4-FFF2-40B4-BE49-F238E27FC236}">
              <a16:creationId xmlns:a16="http://schemas.microsoft.com/office/drawing/2014/main" id="{00000000-0008-0000-0200-000008020000}"/>
            </a:ext>
          </a:extLst>
        </xdr:cNvPr>
        <xdr:cNvSpPr txBox="1"/>
      </xdr:nvSpPr>
      <xdr:spPr>
        <a:xfrm>
          <a:off x="22199600" y="1827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132842</xdr:rowOff>
    </xdr:from>
    <xdr:to>
      <xdr:col>112</xdr:col>
      <xdr:colOff>38100</xdr:colOff>
      <xdr:row>107</xdr:row>
      <xdr:rowOff>62992</xdr:rowOff>
    </xdr:to>
    <xdr:sp macro="" textlink="">
      <xdr:nvSpPr>
        <xdr:cNvPr id="521" name="楕円 520">
          <a:extLst>
            <a:ext uri="{FF2B5EF4-FFF2-40B4-BE49-F238E27FC236}">
              <a16:creationId xmlns:a16="http://schemas.microsoft.com/office/drawing/2014/main" id="{00000000-0008-0000-0200-000009020000}"/>
            </a:ext>
          </a:extLst>
        </xdr:cNvPr>
        <xdr:cNvSpPr/>
      </xdr:nvSpPr>
      <xdr:spPr>
        <a:xfrm>
          <a:off x="21272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4572</xdr:rowOff>
    </xdr:from>
    <xdr:to>
      <xdr:col>116</xdr:col>
      <xdr:colOff>63500</xdr:colOff>
      <xdr:row>107</xdr:row>
      <xdr:rowOff>12192</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flipV="1">
          <a:off x="21323300" y="1834972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145414</xdr:rowOff>
    </xdr:from>
    <xdr:to>
      <xdr:col>107</xdr:col>
      <xdr:colOff>101600</xdr:colOff>
      <xdr:row>107</xdr:row>
      <xdr:rowOff>75564</xdr:rowOff>
    </xdr:to>
    <xdr:sp macro="" textlink="">
      <xdr:nvSpPr>
        <xdr:cNvPr id="523" name="楕円 522">
          <a:extLst>
            <a:ext uri="{FF2B5EF4-FFF2-40B4-BE49-F238E27FC236}">
              <a16:creationId xmlns:a16="http://schemas.microsoft.com/office/drawing/2014/main" id="{00000000-0008-0000-0200-00000B020000}"/>
            </a:ext>
          </a:extLst>
        </xdr:cNvPr>
        <xdr:cNvSpPr/>
      </xdr:nvSpPr>
      <xdr:spPr>
        <a:xfrm>
          <a:off x="20383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xdr:rowOff>
    </xdr:from>
    <xdr:to>
      <xdr:col>111</xdr:col>
      <xdr:colOff>177800</xdr:colOff>
      <xdr:row>107</xdr:row>
      <xdr:rowOff>24764</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flipV="1">
          <a:off x="20434300" y="18357342"/>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153797</xdr:rowOff>
    </xdr:from>
    <xdr:to>
      <xdr:col>102</xdr:col>
      <xdr:colOff>165100</xdr:colOff>
      <xdr:row>107</xdr:row>
      <xdr:rowOff>83947</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9494500" y="183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24764</xdr:rowOff>
    </xdr:from>
    <xdr:to>
      <xdr:col>107</xdr:col>
      <xdr:colOff>50800</xdr:colOff>
      <xdr:row>107</xdr:row>
      <xdr:rowOff>33147</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flipV="1">
          <a:off x="19545300" y="18369914"/>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65405</xdr:rowOff>
    </xdr:from>
    <xdr:to>
      <xdr:col>98</xdr:col>
      <xdr:colOff>38100</xdr:colOff>
      <xdr:row>106</xdr:row>
      <xdr:rowOff>167005</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8605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116205</xdr:rowOff>
    </xdr:from>
    <xdr:to>
      <xdr:col>102</xdr:col>
      <xdr:colOff>114300</xdr:colOff>
      <xdr:row>107</xdr:row>
      <xdr:rowOff>33147</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8656300" y="18289905"/>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529" name="n_1aveValue【庁舎】&#10;一人当たり面積">
          <a:extLst>
            <a:ext uri="{FF2B5EF4-FFF2-40B4-BE49-F238E27FC236}">
              <a16:creationId xmlns:a16="http://schemas.microsoft.com/office/drawing/2014/main" id="{00000000-0008-0000-0200-000011020000}"/>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530" name="n_2aveValue【庁舎】&#10;一人当たり面積">
          <a:extLst>
            <a:ext uri="{FF2B5EF4-FFF2-40B4-BE49-F238E27FC236}">
              <a16:creationId xmlns:a16="http://schemas.microsoft.com/office/drawing/2014/main" id="{00000000-0008-0000-0200-000012020000}"/>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531" name="n_3aveValue【庁舎】&#10;一人当たり面積">
          <a:extLst>
            <a:ext uri="{FF2B5EF4-FFF2-40B4-BE49-F238E27FC236}">
              <a16:creationId xmlns:a16="http://schemas.microsoft.com/office/drawing/2014/main" id="{00000000-0008-0000-0200-000013020000}"/>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532" name="n_4aveValue【庁舎】&#10;一人当たり面積">
          <a:extLst>
            <a:ext uri="{FF2B5EF4-FFF2-40B4-BE49-F238E27FC236}">
              <a16:creationId xmlns:a16="http://schemas.microsoft.com/office/drawing/2014/main" id="{00000000-0008-0000-0200-000014020000}"/>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54119</xdr:rowOff>
    </xdr:from>
    <xdr:ext cx="469744" cy="259045"/>
    <xdr:sp macro="" textlink="">
      <xdr:nvSpPr>
        <xdr:cNvPr id="533" name="n_1mainValue【庁舎】&#10;一人当たり面積">
          <a:extLst>
            <a:ext uri="{FF2B5EF4-FFF2-40B4-BE49-F238E27FC236}">
              <a16:creationId xmlns:a16="http://schemas.microsoft.com/office/drawing/2014/main" id="{00000000-0008-0000-0200-000015020000}"/>
            </a:ext>
          </a:extLst>
        </xdr:cNvPr>
        <xdr:cNvSpPr txBox="1"/>
      </xdr:nvSpPr>
      <xdr:spPr>
        <a:xfrm>
          <a:off x="210757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66691</xdr:rowOff>
    </xdr:from>
    <xdr:ext cx="469744" cy="259045"/>
    <xdr:sp macro="" textlink="">
      <xdr:nvSpPr>
        <xdr:cNvPr id="534" name="n_2mainValue【庁舎】&#10;一人当たり面積">
          <a:extLst>
            <a:ext uri="{FF2B5EF4-FFF2-40B4-BE49-F238E27FC236}">
              <a16:creationId xmlns:a16="http://schemas.microsoft.com/office/drawing/2014/main" id="{00000000-0008-0000-0200-000016020000}"/>
            </a:ext>
          </a:extLst>
        </xdr:cNvPr>
        <xdr:cNvSpPr txBox="1"/>
      </xdr:nvSpPr>
      <xdr:spPr>
        <a:xfrm>
          <a:off x="20199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75074</xdr:rowOff>
    </xdr:from>
    <xdr:ext cx="469744" cy="259045"/>
    <xdr:sp macro="" textlink="">
      <xdr:nvSpPr>
        <xdr:cNvPr id="535" name="n_3mainValue【庁舎】&#10;一人当たり面積">
          <a:extLst>
            <a:ext uri="{FF2B5EF4-FFF2-40B4-BE49-F238E27FC236}">
              <a16:creationId xmlns:a16="http://schemas.microsoft.com/office/drawing/2014/main" id="{00000000-0008-0000-0200-000017020000}"/>
            </a:ext>
          </a:extLst>
        </xdr:cNvPr>
        <xdr:cNvSpPr txBox="1"/>
      </xdr:nvSpPr>
      <xdr:spPr>
        <a:xfrm>
          <a:off x="19310427" y="1842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12082</xdr:rowOff>
    </xdr:from>
    <xdr:ext cx="469744" cy="259045"/>
    <xdr:sp macro="" textlink="">
      <xdr:nvSpPr>
        <xdr:cNvPr id="536" name="n_4mainValue【庁舎】&#10;一人当たり面積">
          <a:extLst>
            <a:ext uri="{FF2B5EF4-FFF2-40B4-BE49-F238E27FC236}">
              <a16:creationId xmlns:a16="http://schemas.microsoft.com/office/drawing/2014/main" id="{00000000-0008-0000-0200-000018020000}"/>
            </a:ext>
          </a:extLst>
        </xdr:cNvPr>
        <xdr:cNvSpPr txBox="1"/>
      </xdr:nvSpPr>
      <xdr:spPr>
        <a:xfrm>
          <a:off x="18421427" y="1801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福祉施設、消防施設、庁舎について、類似団体と比較して有形固定資産減価償却率は高くなっており、増加傾向にある。</a:t>
          </a:r>
        </a:p>
        <a:p>
          <a:r>
            <a:rPr kumimoji="1" lang="ja-JP" altLang="en-US" sz="1300">
              <a:latin typeface="ＭＳ Ｐゴシック" panose="020B0600070205080204" pitchFamily="50" charset="-128"/>
              <a:ea typeface="ＭＳ Ｐゴシック" panose="020B0600070205080204" pitchFamily="50" charset="-128"/>
            </a:rPr>
            <a:t>一人当たりの面積については、人口の減少により微増となっている。</a:t>
          </a:r>
        </a:p>
        <a:p>
          <a:r>
            <a:rPr kumimoji="1" lang="ja-JP" altLang="en-US" sz="1300">
              <a:latin typeface="ＭＳ Ｐゴシック" panose="020B0600070205080204" pitchFamily="50" charset="-128"/>
              <a:ea typeface="ＭＳ Ｐゴシック" panose="020B0600070205080204" pitchFamily="50" charset="-128"/>
            </a:rPr>
            <a:t>消防施設、庁舎については、個別施設ごとの長寿命化計画（個別施設計画）に基づいて老朽化対策に取り組んでいくこととしている。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
1,911
135.04
3,329,094
3,268,911
52,501
1,541,025
1,627,585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46.7</a:t>
          </a:r>
          <a:r>
            <a:rPr kumimoji="1" lang="ja-JP" altLang="en-US" sz="1300">
              <a:latin typeface="ＭＳ Ｐゴシック" panose="020B0600070205080204" pitchFamily="50" charset="-128"/>
              <a:ea typeface="ＭＳ Ｐゴシック" panose="020B0600070205080204" pitchFamily="50" charset="-128"/>
            </a:rPr>
            <a:t>％）に加え、長引く景気低迷や漁業不振などから</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ポイントと類似団体を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今後も自主財源の根幹である村税の収納率向上に努めるとともに、緊急に必要な事業を峻別し、行財政の効率化に努めることにより、財政の健全化を図る。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5141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5141</xdr:rowOff>
    </xdr:from>
    <xdr:to>
      <xdr:col>15</xdr:col>
      <xdr:colOff>82550</xdr:colOff>
      <xdr:row>45</xdr:row>
      <xdr:rowOff>5141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5141</xdr:rowOff>
    </xdr:from>
    <xdr:to>
      <xdr:col>11</xdr:col>
      <xdr:colOff>31750</xdr:colOff>
      <xdr:row>45</xdr:row>
      <xdr:rowOff>5141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125791</xdr:rowOff>
    </xdr:from>
    <xdr:to>
      <xdr:col>15</xdr:col>
      <xdr:colOff>133350</xdr:colOff>
      <xdr:row>45</xdr:row>
      <xdr:rowOff>55941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40718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125791</xdr:rowOff>
    </xdr:from>
    <xdr:to>
      <xdr:col>11</xdr:col>
      <xdr:colOff>82550</xdr:colOff>
      <xdr:row>45</xdr:row>
      <xdr:rowOff>55941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40718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125791</xdr:rowOff>
    </xdr:from>
    <xdr:to>
      <xdr:col>7</xdr:col>
      <xdr:colOff>31750</xdr:colOff>
      <xdr:row>45</xdr:row>
      <xdr:rowOff>55941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40718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年度から実施している職員の給与カット（令和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年度：特別職</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％等）による人件費の削減や投資的経費の抑制による公債費の削減等により対前年度比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令和元年度から類似団体平均を下回っているものの依然として、高い数値となっているため、引き続き、事務事業の精査を徹底するとともに経常的経費の削減に努める。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134076</xdr:rowOff>
    </xdr:from>
    <xdr:to>
      <xdr:col>23</xdr:col>
      <xdr:colOff>133350</xdr:colOff>
      <xdr:row>62</xdr:row>
      <xdr:rowOff>154759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63976"/>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154759</xdr:rowOff>
    </xdr:from>
    <xdr:to>
      <xdr:col>19</xdr:col>
      <xdr:colOff>133350</xdr:colOff>
      <xdr:row>62</xdr:row>
      <xdr:rowOff>168547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78465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168547</xdr:rowOff>
    </xdr:from>
    <xdr:to>
      <xdr:col>15</xdr:col>
      <xdr:colOff>82550</xdr:colOff>
      <xdr:row>63</xdr:row>
      <xdr:rowOff>10885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79844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10885</xdr:rowOff>
    </xdr:from>
    <xdr:to>
      <xdr:col>11</xdr:col>
      <xdr:colOff>31750</xdr:colOff>
      <xdr:row>63</xdr:row>
      <xdr:rowOff>21227</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81223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83276</xdr:rowOff>
    </xdr:from>
    <xdr:to>
      <xdr:col>23</xdr:col>
      <xdr:colOff>184150</xdr:colOff>
      <xdr:row>63</xdr:row>
      <xdr:rowOff>13426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99803</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103959</xdr:rowOff>
    </xdr:from>
    <xdr:to>
      <xdr:col>19</xdr:col>
      <xdr:colOff>184150</xdr:colOff>
      <xdr:row>63</xdr:row>
      <xdr:rowOff>34109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44286</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50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117747</xdr:rowOff>
    </xdr:from>
    <xdr:to>
      <xdr:col>15</xdr:col>
      <xdr:colOff>133350</xdr:colOff>
      <xdr:row>63</xdr:row>
      <xdr:rowOff>47897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32674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131535</xdr:rowOff>
    </xdr:from>
    <xdr:to>
      <xdr:col>11</xdr:col>
      <xdr:colOff>82550</xdr:colOff>
      <xdr:row>63</xdr:row>
      <xdr:rowOff>61685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46462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141877</xdr:rowOff>
    </xdr:from>
    <xdr:to>
      <xdr:col>7</xdr:col>
      <xdr:colOff>31750</xdr:colOff>
      <xdr:row>63</xdr:row>
      <xdr:rowOff>72027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56804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[458,652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これまでに実施した退職者不補充等による職員数の削減、さらには消防業務等が一部事務組合への負担金で決算されるため、類似団体平均を下回っている。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％増の要因としては、新型コロナウイルス感染症対策に係る物件費で</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百万円の増となったことが考えられる。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ただし、一部事務組合負担金や公営企業会計繰出金といった費用を加味した場合、人口１人当たりの決算額は増加するため、今後これらを含めた経費について抑制していく必要がある。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160627</xdr:rowOff>
    </xdr:from>
    <xdr:to>
      <xdr:col>23</xdr:col>
      <xdr:colOff>133350</xdr:colOff>
      <xdr:row>81</xdr:row>
      <xdr:rowOff>38063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76627"/>
          <a:ext cx="838200" cy="4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117174</xdr:rowOff>
    </xdr:from>
    <xdr:to>
      <xdr:col>19</xdr:col>
      <xdr:colOff>133350</xdr:colOff>
      <xdr:row>80</xdr:row>
      <xdr:rowOff>160627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33174"/>
          <a:ext cx="889000" cy="4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106713</xdr:rowOff>
    </xdr:from>
    <xdr:to>
      <xdr:col>15</xdr:col>
      <xdr:colOff>82550</xdr:colOff>
      <xdr:row>80</xdr:row>
      <xdr:rowOff>117174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822713"/>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106713</xdr:rowOff>
    </xdr:from>
    <xdr:to>
      <xdr:col>11</xdr:col>
      <xdr:colOff>31750</xdr:colOff>
      <xdr:row>80</xdr:row>
      <xdr:rowOff>106752</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822713"/>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158713</xdr:rowOff>
    </xdr:from>
    <xdr:to>
      <xdr:col>23</xdr:col>
      <xdr:colOff>184150</xdr:colOff>
      <xdr:row>81</xdr:row>
      <xdr:rowOff>88863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7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3790</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71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109827</xdr:rowOff>
    </xdr:from>
    <xdr:to>
      <xdr:col>19</xdr:col>
      <xdr:colOff>184150</xdr:colOff>
      <xdr:row>81</xdr:row>
      <xdr:rowOff>39977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2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50154</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94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66374</xdr:rowOff>
    </xdr:from>
    <xdr:to>
      <xdr:col>15</xdr:col>
      <xdr:colOff>133350</xdr:colOff>
      <xdr:row>80</xdr:row>
      <xdr:rowOff>167974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6701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5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55913</xdr:rowOff>
    </xdr:from>
    <xdr:to>
      <xdr:col>11</xdr:col>
      <xdr:colOff>82550</xdr:colOff>
      <xdr:row>80</xdr:row>
      <xdr:rowOff>157513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7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167690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40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55952</xdr:rowOff>
    </xdr:from>
    <xdr:to>
      <xdr:col>7</xdr:col>
      <xdr:colOff>31750</xdr:colOff>
      <xdr:row>80</xdr:row>
      <xdr:rowOff>157552</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7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167729</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4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厳しい財政状況の中、財源の確保として平成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年度職員の本給をカット（特別職</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％、一般職</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％）、手当では期末・勤勉手当の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％カットや時間外勤務手当の上限設定（給料の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％）、管理職手当の凍結及び特別勤務手当の廃止を行ってきた。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年度においては、特別職の給料カット（</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％）及び管理職手当のカット（</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％）等を行っており、類似団体平均を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ポイント下回っている状態であることから、今後もこの状態を維持するため、引き続き給与の適正化に努めていく。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107632</xdr:rowOff>
    </xdr:from>
    <xdr:to>
      <xdr:col>81</xdr:col>
      <xdr:colOff>44450</xdr:colOff>
      <xdr:row>87</xdr:row>
      <xdr:rowOff>32702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5233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32702</xdr:rowOff>
    </xdr:from>
    <xdr:to>
      <xdr:col>77</xdr:col>
      <xdr:colOff>44450</xdr:colOff>
      <xdr:row>87</xdr:row>
      <xdr:rowOff>32702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48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26670</xdr:rowOff>
    </xdr:from>
    <xdr:to>
      <xdr:col>72</xdr:col>
      <xdr:colOff>203200</xdr:colOff>
      <xdr:row>87</xdr:row>
      <xdr:rowOff>32702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4282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47307</xdr:rowOff>
    </xdr:from>
    <xdr:to>
      <xdr:col>68</xdr:col>
      <xdr:colOff>152400</xdr:colOff>
      <xdr:row>87</xdr:row>
      <xdr:rowOff>26670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92007"/>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56832</xdr:rowOff>
    </xdr:from>
    <xdr:to>
      <xdr:col>81</xdr:col>
      <xdr:colOff>95250</xdr:colOff>
      <xdr:row>86</xdr:row>
      <xdr:rowOff>158432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73359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4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153352</xdr:rowOff>
    </xdr:from>
    <xdr:to>
      <xdr:col>77</xdr:col>
      <xdr:colOff>95250</xdr:colOff>
      <xdr:row>87</xdr:row>
      <xdr:rowOff>83502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68279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84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153352</xdr:rowOff>
    </xdr:from>
    <xdr:to>
      <xdr:col>73</xdr:col>
      <xdr:colOff>44450</xdr:colOff>
      <xdr:row>87</xdr:row>
      <xdr:rowOff>83502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68279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147320</xdr:rowOff>
    </xdr:from>
    <xdr:to>
      <xdr:col>68</xdr:col>
      <xdr:colOff>203200</xdr:colOff>
      <xdr:row>87</xdr:row>
      <xdr:rowOff>77470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167957</xdr:rowOff>
    </xdr:from>
    <xdr:to>
      <xdr:col>64</xdr:col>
      <xdr:colOff>152400</xdr:colOff>
      <xdr:row>86</xdr:row>
      <xdr:rowOff>98107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108284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退職者不補充（平成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年度までは採用者なし）が大きな要因となり、その後は定員適正化管理計画に則り退職者数と採用者数の均衡を図ることにより、類似団体平均を下回る状態が続いている。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今後も「佐井村行財政改革大綱」及び「佐井村第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次長期総合計画」に基づき、組織機構の合理化、事務事業の見直しをさらに進め、職員数の適正化を図る。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129997</xdr:rowOff>
    </xdr:from>
    <xdr:to>
      <xdr:col>81</xdr:col>
      <xdr:colOff>44450</xdr:colOff>
      <xdr:row>61</xdr:row>
      <xdr:rowOff>142062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58844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109004</xdr:rowOff>
    </xdr:from>
    <xdr:to>
      <xdr:col>77</xdr:col>
      <xdr:colOff>44450</xdr:colOff>
      <xdr:row>61</xdr:row>
      <xdr:rowOff>142062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67454"/>
          <a:ext cx="889000" cy="3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94767</xdr:rowOff>
    </xdr:from>
    <xdr:to>
      <xdr:col>72</xdr:col>
      <xdr:colOff>203200</xdr:colOff>
      <xdr:row>61</xdr:row>
      <xdr:rowOff>109004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53217"/>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71844</xdr:rowOff>
    </xdr:from>
    <xdr:to>
      <xdr:col>68</xdr:col>
      <xdr:colOff>152400</xdr:colOff>
      <xdr:row>61</xdr:row>
      <xdr:rowOff>94767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30294"/>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79197</xdr:rowOff>
    </xdr:from>
    <xdr:to>
      <xdr:col>81</xdr:col>
      <xdr:colOff>95250</xdr:colOff>
      <xdr:row>62</xdr:row>
      <xdr:rowOff>9347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3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95724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91262</xdr:rowOff>
    </xdr:from>
    <xdr:to>
      <xdr:col>77</xdr:col>
      <xdr:colOff>95250</xdr:colOff>
      <xdr:row>62</xdr:row>
      <xdr:rowOff>21412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31589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18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58204</xdr:rowOff>
    </xdr:from>
    <xdr:to>
      <xdr:col>73</xdr:col>
      <xdr:colOff>44450</xdr:colOff>
      <xdr:row>61</xdr:row>
      <xdr:rowOff>159804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169981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85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43967</xdr:rowOff>
    </xdr:from>
    <xdr:to>
      <xdr:col>68</xdr:col>
      <xdr:colOff>203200</xdr:colOff>
      <xdr:row>61</xdr:row>
      <xdr:rowOff>145567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0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21044</xdr:rowOff>
    </xdr:from>
    <xdr:to>
      <xdr:col>64</xdr:col>
      <xdr:colOff>152400</xdr:colOff>
      <xdr:row>61</xdr:row>
      <xdr:rowOff>122644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132821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4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普通建設事業費の縮減等による公債費の削減により、類似団体平均を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年度の借入額が多額となったこと（借入額：</a:t>
          </a:r>
          <a:r>
            <a:rPr kumimoji="1" lang="en-US" altLang="ja-JP" sz="1300">
              <a:latin typeface="ＭＳ Ｐゴシック" panose="020B0600070205080204" pitchFamily="50" charset="-128"/>
              <a:ea typeface="ＭＳ Ｐゴシック" panose="020B0600070205080204" pitchFamily="50" charset="-128"/>
            </a:rPr>
            <a:t>512</a:t>
          </a:r>
          <a:r>
            <a:rPr kumimoji="1" lang="ja-JP" altLang="en-US" sz="1300">
              <a:latin typeface="ＭＳ Ｐゴシック" panose="020B0600070205080204" pitchFamily="50" charset="-128"/>
              <a:ea typeface="ＭＳ Ｐゴシック" panose="020B0600070205080204" pitchFamily="50" charset="-128"/>
            </a:rPr>
            <a:t>百万円）、また次年度以降も大規模な施設改修や解体工事等に係る借入を予定しているため、令和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年度分の償還が始まる令和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年度から公債費の大幅な増額が見込まれる。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今後も事業の取捨選択を徹底するとともに、新規の地方債の発行にあっては厳選し計画的に進めることにより、公債費比率の改善に努める。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42</xdr:row>
      <xdr:rowOff>9313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97606"/>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97790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21021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170180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98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46990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37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将来負担比率が生じていないが、これは将来負担額より充当可能財源等が上回っているためであり、地方債発行の抑制によるプライマリーバランスの黒字を維持していること、並びに財政調整基金及び減債基金の積立てによる充当可能基金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しかし、今後は一部事務組合への負担金が比率を押し上げる要因となる見込みのため、経営健全化に係る取組及び進展を見極めつつ、比率の悪化を防ぐように努める。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
1,911
135.04
3,329,094
3,268,911
52,501
1,541,025
1,627,585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ポイント、類似団体平均と比較しても</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ポイント下回る結果となった。これは年度途中の退職者がいたことや過去に実施した退職者不補充、平成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年度から継続している給与カットが大きく影響している。また、消防業務等を一部事務組合で行っていることも下回っている要因として考えられる。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今後も職員数の適正化を維持していくとともに、人件費の抑制に努める。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397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26416</xdr:rowOff>
    </xdr:from>
    <xdr:to>
      <xdr:col>19</xdr:col>
      <xdr:colOff>187325</xdr:colOff>
      <xdr:row>36</xdr:row>
      <xdr:rowOff>104140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986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101854</xdr:rowOff>
    </xdr:from>
    <xdr:to>
      <xdr:col>15</xdr:col>
      <xdr:colOff>98425</xdr:colOff>
      <xdr:row>36</xdr:row>
      <xdr:rowOff>26416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026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101854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706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147066</xdr:rowOff>
    </xdr:from>
    <xdr:to>
      <xdr:col>15</xdr:col>
      <xdr:colOff>149225</xdr:colOff>
      <xdr:row>36</xdr:row>
      <xdr:rowOff>77216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87393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51054</xdr:rowOff>
    </xdr:from>
    <xdr:to>
      <xdr:col>11</xdr:col>
      <xdr:colOff>60325</xdr:colOff>
      <xdr:row>35</xdr:row>
      <xdr:rowOff>152654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162831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ポイント、類似団体平均と比較すると</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ポイント上回った。これはごみ収集に関する委託料及び制度改正等に係るシステム改修やシステム保守関係経費の増加に加え、令和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年度は新型コロナウイルス対策に係る消耗品や備品の購入が多額となったことが要因として挙げられる。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今後は事業内容の精査、見直しを進めていくことで上昇傾向に歯止めをかけるよう努める。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170434</xdr:rowOff>
    </xdr:from>
    <xdr:to>
      <xdr:col>82</xdr:col>
      <xdr:colOff>107950</xdr:colOff>
      <xdr:row>18</xdr:row>
      <xdr:rowOff>40132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850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156718</xdr:rowOff>
    </xdr:from>
    <xdr:to>
      <xdr:col>78</xdr:col>
      <xdr:colOff>69850</xdr:colOff>
      <xdr:row>17</xdr:row>
      <xdr:rowOff>170434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713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124714</xdr:rowOff>
    </xdr:from>
    <xdr:to>
      <xdr:col>73</xdr:col>
      <xdr:colOff>180975</xdr:colOff>
      <xdr:row>17</xdr:row>
      <xdr:rowOff>156718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393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76708</xdr:rowOff>
    </xdr:from>
    <xdr:to>
      <xdr:col>69</xdr:col>
      <xdr:colOff>92075</xdr:colOff>
      <xdr:row>17</xdr:row>
      <xdr:rowOff>124714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1990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160782</xdr:rowOff>
    </xdr:from>
    <xdr:to>
      <xdr:col>82</xdr:col>
      <xdr:colOff>158750</xdr:colOff>
      <xdr:row>18</xdr:row>
      <xdr:rowOff>90932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132859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119634</xdr:rowOff>
    </xdr:from>
    <xdr:to>
      <xdr:col>78</xdr:col>
      <xdr:colOff>120650</xdr:colOff>
      <xdr:row>18</xdr:row>
      <xdr:rowOff>49784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34561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105918</xdr:rowOff>
    </xdr:from>
    <xdr:to>
      <xdr:col>74</xdr:col>
      <xdr:colOff>31750</xdr:colOff>
      <xdr:row>18</xdr:row>
      <xdr:rowOff>36068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20845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ポイント下回っており、ほぼ横ばいの状態が続いているものの、障害者自立支援給付費や重度心身障害者医療費は増加傾向にある。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今後は事業内容の精査・見直しを進めていき、扶助費の抑制に努める。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480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その他に係るものは繰出金及び維持補修費となっており、類似団体平均を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ポイント下回る結果となったが、簡易水道事業と下水道事業での施設の老朽化に伴う維持管理費用の増大及びその解消のための長寿命化改修により繰出金が増加傾向となっていることから、　公営企業会計については独立採算の原則に立ち返った料金の見直しによる健全化を図ることなどにより普通会計の負担を減らしていくよう努める。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58420</xdr:rowOff>
    </xdr:from>
    <xdr:to>
      <xdr:col>82</xdr:col>
      <xdr:colOff>107950</xdr:colOff>
      <xdr:row>55</xdr:row>
      <xdr:rowOff>58420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488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58420</xdr:rowOff>
    </xdr:from>
    <xdr:to>
      <xdr:col>78</xdr:col>
      <xdr:colOff>69850</xdr:colOff>
      <xdr:row>55</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881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55</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92710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7620</xdr:rowOff>
    </xdr:from>
    <xdr:to>
      <xdr:col>82</xdr:col>
      <xdr:colOff>158750</xdr:colOff>
      <xdr:row>55</xdr:row>
      <xdr:rowOff>109220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24147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8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7620</xdr:rowOff>
    </xdr:from>
    <xdr:to>
      <xdr:col>78</xdr:col>
      <xdr:colOff>120650</xdr:colOff>
      <xdr:row>55</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119397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0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151147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26670</xdr:rowOff>
    </xdr:from>
    <xdr:to>
      <xdr:col>69</xdr:col>
      <xdr:colOff>142875</xdr:colOff>
      <xdr:row>55</xdr:row>
      <xdr:rowOff>128270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138447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128287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っており、いまだに類似団体平均を大きく上回っている。これは、ごみ・し尿処理業務や消防業務などを一部事務組合で行っていることが影響している。また、今後新ごみ処理施設整備に係る負担金も発生してくることから、今後さらなる増額が見込まれるため、引き続き、村単独補助金の見直しに加え、一部事務組合負担金にも注視していく必要があ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159004</xdr:rowOff>
    </xdr:from>
    <xdr:to>
      <xdr:col>82</xdr:col>
      <xdr:colOff>107950</xdr:colOff>
      <xdr:row>39</xdr:row>
      <xdr:rowOff>24130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6741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140716</xdr:rowOff>
    </xdr:from>
    <xdr:to>
      <xdr:col>78</xdr:col>
      <xdr:colOff>69850</xdr:colOff>
      <xdr:row>38</xdr:row>
      <xdr:rowOff>159004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6558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136144</xdr:rowOff>
    </xdr:from>
    <xdr:to>
      <xdr:col>73</xdr:col>
      <xdr:colOff>180975</xdr:colOff>
      <xdr:row>38</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6512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136144</xdr:rowOff>
    </xdr:from>
    <xdr:to>
      <xdr:col>69</xdr:col>
      <xdr:colOff>92075</xdr:colOff>
      <xdr:row>39</xdr:row>
      <xdr:rowOff>143002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65124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116857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108204</xdr:rowOff>
    </xdr:from>
    <xdr:to>
      <xdr:col>78</xdr:col>
      <xdr:colOff>120650</xdr:colOff>
      <xdr:row>39</xdr:row>
      <xdr:rowOff>38354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23131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89916</xdr:rowOff>
    </xdr:from>
    <xdr:to>
      <xdr:col>74</xdr:col>
      <xdr:colOff>31750</xdr:colOff>
      <xdr:row>39</xdr:row>
      <xdr:rowOff>20066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4843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85344</xdr:rowOff>
    </xdr:from>
    <xdr:to>
      <xdr:col>69</xdr:col>
      <xdr:colOff>142875</xdr:colOff>
      <xdr:row>39</xdr:row>
      <xdr:rowOff>15494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92202</xdr:rowOff>
    </xdr:from>
    <xdr:to>
      <xdr:col>65</xdr:col>
      <xdr:colOff>53975</xdr:colOff>
      <xdr:row>40</xdr:row>
      <xdr:rowOff>22352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7129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ポイント下回った。数年は減少傾向となると考えられるが、それ以降は令和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年度に多額の借入を行ったこと、令和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年度以降も公共施設の改修等に係る借入を予定していることから、公債費は増加していく見込みである。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近年、やむを得ない多額の借入が続いているため、他の事業と調整を図りつつ、事業内容の精査を徹底し、地方債発行の抑制に努める。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50800</xdr:rowOff>
    </xdr:from>
    <xdr:to>
      <xdr:col>24</xdr:col>
      <xdr:colOff>25400</xdr:colOff>
      <xdr:row>75</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909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75</xdr:row>
      <xdr:rowOff>157480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9667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157480</xdr:rowOff>
    </xdr:from>
    <xdr:to>
      <xdr:col>15</xdr:col>
      <xdr:colOff>98425</xdr:colOff>
      <xdr:row>76</xdr:row>
      <xdr:rowOff>146050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1623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146050</xdr:rowOff>
    </xdr:from>
    <xdr:to>
      <xdr:col>11</xdr:col>
      <xdr:colOff>9525</xdr:colOff>
      <xdr:row>77</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7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0</xdr:rowOff>
    </xdr:from>
    <xdr:to>
      <xdr:col>24</xdr:col>
      <xdr:colOff>76200</xdr:colOff>
      <xdr:row>75</xdr:row>
      <xdr:rowOff>101600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106680</xdr:rowOff>
    </xdr:from>
    <xdr:to>
      <xdr:col>15</xdr:col>
      <xdr:colOff>149225</xdr:colOff>
      <xdr:row>76</xdr:row>
      <xdr:rowOff>36830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47007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95250</xdr:rowOff>
    </xdr:from>
    <xdr:to>
      <xdr:col>11</xdr:col>
      <xdr:colOff>60325</xdr:colOff>
      <xdr:row>77</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これは補助費等と物件費が主な要因であり、特に一部事務組合（下北地域広域行政事務組合）への負担金が大きく影響している。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今後は一部事務組合負担金の推移に十分留意するとともに、業務委託料についても事業の必要性を十分に検討し、最小限の事業実施に努める。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166188</xdr:rowOff>
    </xdr:from>
    <xdr:to>
      <xdr:col>82</xdr:col>
      <xdr:colOff>107950</xdr:colOff>
      <xdr:row>77</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9638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136798</xdr:rowOff>
    </xdr:from>
    <xdr:to>
      <xdr:col>78</xdr:col>
      <xdr:colOff>69850</xdr:colOff>
      <xdr:row>76</xdr:row>
      <xdr:rowOff>166188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16699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136798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42900"/>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144962</xdr:rowOff>
    </xdr:from>
    <xdr:to>
      <xdr:col>69</xdr:col>
      <xdr:colOff>92075</xdr:colOff>
      <xdr:row>76</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037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115388</xdr:rowOff>
    </xdr:from>
    <xdr:to>
      <xdr:col>78</xdr:col>
      <xdr:colOff>120650</xdr:colOff>
      <xdr:row>77</xdr:row>
      <xdr:rowOff>45538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30315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31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85998</xdr:rowOff>
    </xdr:from>
    <xdr:to>
      <xdr:col>74</xdr:col>
      <xdr:colOff>31750</xdr:colOff>
      <xdr:row>77</xdr:row>
      <xdr:rowOff>16148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94162</xdr:rowOff>
    </xdr:from>
    <xdr:to>
      <xdr:col>65</xdr:col>
      <xdr:colOff>53975</xdr:colOff>
      <xdr:row>76</xdr:row>
      <xdr:rowOff>24312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9089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3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30497</xdr:rowOff>
    </xdr:from>
    <xdr:to>
      <xdr:col>29</xdr:col>
      <xdr:colOff>127000</xdr:colOff>
      <xdr:row>17</xdr:row>
      <xdr:rowOff>41342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92772"/>
          <a:ext cx="647700" cy="1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41342</xdr:rowOff>
    </xdr:from>
    <xdr:to>
      <xdr:col>26</xdr:col>
      <xdr:colOff>50800</xdr:colOff>
      <xdr:row>17</xdr:row>
      <xdr:rowOff>77017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03617"/>
          <a:ext cx="698500" cy="35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77017</xdr:rowOff>
    </xdr:from>
    <xdr:to>
      <xdr:col>22</xdr:col>
      <xdr:colOff>114300</xdr:colOff>
      <xdr:row>17</xdr:row>
      <xdr:rowOff>110360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39292"/>
          <a:ext cx="698500" cy="33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110360</xdr:rowOff>
    </xdr:from>
    <xdr:to>
      <xdr:col>18</xdr:col>
      <xdr:colOff>177800</xdr:colOff>
      <xdr:row>17</xdr:row>
      <xdr:rowOff>126171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72635"/>
          <a:ext cx="698500" cy="1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151147</xdr:rowOff>
    </xdr:from>
    <xdr:to>
      <xdr:col>29</xdr:col>
      <xdr:colOff>177800</xdr:colOff>
      <xdr:row>17</xdr:row>
      <xdr:rowOff>81297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4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167674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161992</xdr:rowOff>
    </xdr:from>
    <xdr:to>
      <xdr:col>26</xdr:col>
      <xdr:colOff>101600</xdr:colOff>
      <xdr:row>17</xdr:row>
      <xdr:rowOff>92142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5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102319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21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26217</xdr:rowOff>
    </xdr:from>
    <xdr:to>
      <xdr:col>22</xdr:col>
      <xdr:colOff>165100</xdr:colOff>
      <xdr:row>17</xdr:row>
      <xdr:rowOff>127817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88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137994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59560</xdr:rowOff>
    </xdr:from>
    <xdr:to>
      <xdr:col>19</xdr:col>
      <xdr:colOff>38100</xdr:colOff>
      <xdr:row>17</xdr:row>
      <xdr:rowOff>161160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21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171337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9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75371</xdr:rowOff>
    </xdr:from>
    <xdr:to>
      <xdr:col>15</xdr:col>
      <xdr:colOff>101600</xdr:colOff>
      <xdr:row>18</xdr:row>
      <xdr:rowOff>5521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37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15698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0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240835</xdr:rowOff>
    </xdr:from>
    <xdr:to>
      <xdr:col>29</xdr:col>
      <xdr:colOff>127000</xdr:colOff>
      <xdr:row>35</xdr:row>
      <xdr:rowOff>280779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851185"/>
          <a:ext cx="647700" cy="39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215895</xdr:rowOff>
    </xdr:from>
    <xdr:to>
      <xdr:col>26</xdr:col>
      <xdr:colOff>50800</xdr:colOff>
      <xdr:row>35</xdr:row>
      <xdr:rowOff>240835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826245"/>
          <a:ext cx="698500" cy="24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111089</xdr:rowOff>
    </xdr:from>
    <xdr:to>
      <xdr:col>22</xdr:col>
      <xdr:colOff>114300</xdr:colOff>
      <xdr:row>35</xdr:row>
      <xdr:rowOff>215895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21439"/>
          <a:ext cx="698500" cy="104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107393</xdr:rowOff>
    </xdr:from>
    <xdr:to>
      <xdr:col>18</xdr:col>
      <xdr:colOff>177800</xdr:colOff>
      <xdr:row>35</xdr:row>
      <xdr:rowOff>111089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17743"/>
          <a:ext cx="698500" cy="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229979</xdr:rowOff>
    </xdr:from>
    <xdr:to>
      <xdr:col>29</xdr:col>
      <xdr:colOff>177800</xdr:colOff>
      <xdr:row>35</xdr:row>
      <xdr:rowOff>331579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40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202056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1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190035</xdr:rowOff>
    </xdr:from>
    <xdr:to>
      <xdr:col>26</xdr:col>
      <xdr:colOff>101600</xdr:colOff>
      <xdr:row>35</xdr:row>
      <xdr:rowOff>291635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00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276412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88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165095</xdr:rowOff>
    </xdr:from>
    <xdr:to>
      <xdr:col>22</xdr:col>
      <xdr:colOff>165100</xdr:colOff>
      <xdr:row>35</xdr:row>
      <xdr:rowOff>266695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75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276872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4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60289</xdr:rowOff>
    </xdr:from>
    <xdr:to>
      <xdr:col>19</xdr:col>
      <xdr:colOff>38100</xdr:colOff>
      <xdr:row>35</xdr:row>
      <xdr:rowOff>161889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7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172066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3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56593</xdr:rowOff>
    </xdr:from>
    <xdr:to>
      <xdr:col>15</xdr:col>
      <xdr:colOff>101600</xdr:colOff>
      <xdr:row>35</xdr:row>
      <xdr:rowOff>158193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66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168371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3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
1,911
135.04
3,329,094
3,268,911
52,501
1,541,025
1,627,585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12197</xdr:rowOff>
    </xdr:from>
    <xdr:to>
      <xdr:col>24</xdr:col>
      <xdr:colOff>63500</xdr:colOff>
      <xdr:row>37</xdr:row>
      <xdr:rowOff>35776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55847"/>
          <a:ext cx="838200" cy="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35776</xdr:rowOff>
    </xdr:from>
    <xdr:to>
      <xdr:col>19</xdr:col>
      <xdr:colOff>177800</xdr:colOff>
      <xdr:row>37</xdr:row>
      <xdr:rowOff>64334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79426"/>
          <a:ext cx="889000" cy="2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64334</xdr:rowOff>
    </xdr:from>
    <xdr:to>
      <xdr:col>15</xdr:col>
      <xdr:colOff>50800</xdr:colOff>
      <xdr:row>37</xdr:row>
      <xdr:rowOff>90185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07984"/>
          <a:ext cx="8890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90185</xdr:rowOff>
    </xdr:from>
    <xdr:to>
      <xdr:col>10</xdr:col>
      <xdr:colOff>114300</xdr:colOff>
      <xdr:row>37</xdr:row>
      <xdr:rowOff>95070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33835"/>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132847</xdr:rowOff>
    </xdr:from>
    <xdr:to>
      <xdr:col>24</xdr:col>
      <xdr:colOff>114300</xdr:colOff>
      <xdr:row>37</xdr:row>
      <xdr:rowOff>62997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111274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8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156426</xdr:rowOff>
    </xdr:from>
    <xdr:to>
      <xdr:col>20</xdr:col>
      <xdr:colOff>38100</xdr:colOff>
      <xdr:row>37</xdr:row>
      <xdr:rowOff>86576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2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77703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2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13534</xdr:rowOff>
    </xdr:from>
    <xdr:to>
      <xdr:col>15</xdr:col>
      <xdr:colOff>101600</xdr:colOff>
      <xdr:row>37</xdr:row>
      <xdr:rowOff>115134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106261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4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39385</xdr:rowOff>
    </xdr:from>
    <xdr:to>
      <xdr:col>10</xdr:col>
      <xdr:colOff>165100</xdr:colOff>
      <xdr:row>37</xdr:row>
      <xdr:rowOff>140985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8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132112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75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44270</xdr:rowOff>
    </xdr:from>
    <xdr:to>
      <xdr:col>6</xdr:col>
      <xdr:colOff>38100</xdr:colOff>
      <xdr:row>37</xdr:row>
      <xdr:rowOff>145870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8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136996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8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63603</xdr:rowOff>
    </xdr:from>
    <xdr:to>
      <xdr:col>24</xdr:col>
      <xdr:colOff>63500</xdr:colOff>
      <xdr:row>56</xdr:row>
      <xdr:rowOff>117010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64803"/>
          <a:ext cx="838200" cy="5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117010</xdr:rowOff>
    </xdr:from>
    <xdr:to>
      <xdr:col>19</xdr:col>
      <xdr:colOff>177800</xdr:colOff>
      <xdr:row>56</xdr:row>
      <xdr:rowOff>155763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18210"/>
          <a:ext cx="889000" cy="3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153164</xdr:rowOff>
    </xdr:from>
    <xdr:to>
      <xdr:col>15</xdr:col>
      <xdr:colOff>50800</xdr:colOff>
      <xdr:row>56</xdr:row>
      <xdr:rowOff>155763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754364"/>
          <a:ext cx="889000" cy="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136951</xdr:rowOff>
    </xdr:from>
    <xdr:to>
      <xdr:col>10</xdr:col>
      <xdr:colOff>114300</xdr:colOff>
      <xdr:row>56</xdr:row>
      <xdr:rowOff>153164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38151"/>
          <a:ext cx="889000" cy="1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12803</xdr:rowOff>
    </xdr:from>
    <xdr:to>
      <xdr:col>24</xdr:col>
      <xdr:colOff>114300</xdr:colOff>
      <xdr:row>56</xdr:row>
      <xdr:rowOff>114403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1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35680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6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66210</xdr:rowOff>
    </xdr:from>
    <xdr:to>
      <xdr:col>20</xdr:col>
      <xdr:colOff>38100</xdr:colOff>
      <xdr:row>56</xdr:row>
      <xdr:rowOff>167810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12887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4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104963</xdr:rowOff>
    </xdr:from>
    <xdr:to>
      <xdr:col>15</xdr:col>
      <xdr:colOff>101600</xdr:colOff>
      <xdr:row>57</xdr:row>
      <xdr:rowOff>35113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0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26240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79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102364</xdr:rowOff>
    </xdr:from>
    <xdr:to>
      <xdr:col>10</xdr:col>
      <xdr:colOff>165100</xdr:colOff>
      <xdr:row>57</xdr:row>
      <xdr:rowOff>32514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0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49041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7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86151</xdr:rowOff>
    </xdr:from>
    <xdr:to>
      <xdr:col>6</xdr:col>
      <xdr:colOff>38100</xdr:colOff>
      <xdr:row>57</xdr:row>
      <xdr:rowOff>16301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8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32828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6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156750</xdr:rowOff>
    </xdr:from>
    <xdr:to>
      <xdr:col>24</xdr:col>
      <xdr:colOff>63500</xdr:colOff>
      <xdr:row>79</xdr:row>
      <xdr:rowOff>3786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29850"/>
          <a:ext cx="838200" cy="1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3786</xdr:rowOff>
    </xdr:from>
    <xdr:to>
      <xdr:col>19</xdr:col>
      <xdr:colOff>177800</xdr:colOff>
      <xdr:row>79</xdr:row>
      <xdr:rowOff>11607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48336"/>
          <a:ext cx="8890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165779</xdr:rowOff>
    </xdr:from>
    <xdr:to>
      <xdr:col>15</xdr:col>
      <xdr:colOff>50800</xdr:colOff>
      <xdr:row>79</xdr:row>
      <xdr:rowOff>11607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38879"/>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165779</xdr:rowOff>
    </xdr:from>
    <xdr:to>
      <xdr:col>10</xdr:col>
      <xdr:colOff>114300</xdr:colOff>
      <xdr:row>79</xdr:row>
      <xdr:rowOff>11863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38879"/>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105950</xdr:rowOff>
    </xdr:from>
    <xdr:to>
      <xdr:col>24</xdr:col>
      <xdr:colOff>114300</xdr:colOff>
      <xdr:row>79</xdr:row>
      <xdr:rowOff>36100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20877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124436</xdr:rowOff>
    </xdr:from>
    <xdr:to>
      <xdr:col>20</xdr:col>
      <xdr:colOff>38100</xdr:colOff>
      <xdr:row>79</xdr:row>
      <xdr:rowOff>54586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45713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9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132257</xdr:rowOff>
    </xdr:from>
    <xdr:to>
      <xdr:col>15</xdr:col>
      <xdr:colOff>101600</xdr:colOff>
      <xdr:row>79</xdr:row>
      <xdr:rowOff>62407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53534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9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114979</xdr:rowOff>
    </xdr:from>
    <xdr:to>
      <xdr:col>10</xdr:col>
      <xdr:colOff>165100</xdr:colOff>
      <xdr:row>79</xdr:row>
      <xdr:rowOff>45129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36256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8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132513</xdr:rowOff>
    </xdr:from>
    <xdr:to>
      <xdr:col>6</xdr:col>
      <xdr:colOff>38100</xdr:colOff>
      <xdr:row>79</xdr:row>
      <xdr:rowOff>62663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53790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138785</xdr:rowOff>
    </xdr:from>
    <xdr:to>
      <xdr:col>24</xdr:col>
      <xdr:colOff>63500</xdr:colOff>
      <xdr:row>95</xdr:row>
      <xdr:rowOff>161417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26535"/>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161417</xdr:rowOff>
    </xdr:from>
    <xdr:to>
      <xdr:col>19</xdr:col>
      <xdr:colOff>177800</xdr:colOff>
      <xdr:row>96</xdr:row>
      <xdr:rowOff>30581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49167"/>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21166</xdr:rowOff>
    </xdr:from>
    <xdr:to>
      <xdr:col>15</xdr:col>
      <xdr:colOff>50800</xdr:colOff>
      <xdr:row>96</xdr:row>
      <xdr:rowOff>30581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80366"/>
          <a:ext cx="889000" cy="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95591</xdr:rowOff>
    </xdr:from>
    <xdr:to>
      <xdr:col>10</xdr:col>
      <xdr:colOff>114300</xdr:colOff>
      <xdr:row>96</xdr:row>
      <xdr:rowOff>21166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383341"/>
          <a:ext cx="889000" cy="9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87985</xdr:rowOff>
    </xdr:from>
    <xdr:to>
      <xdr:col>24</xdr:col>
      <xdr:colOff>114300</xdr:colOff>
      <xdr:row>96</xdr:row>
      <xdr:rowOff>18135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66412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5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110617</xdr:rowOff>
    </xdr:from>
    <xdr:to>
      <xdr:col>20</xdr:col>
      <xdr:colOff>38100</xdr:colOff>
      <xdr:row>96</xdr:row>
      <xdr:rowOff>40767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9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31894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9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151231</xdr:rowOff>
    </xdr:from>
    <xdr:to>
      <xdr:col>15</xdr:col>
      <xdr:colOff>101600</xdr:colOff>
      <xdr:row>96</xdr:row>
      <xdr:rowOff>81381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72508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3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141816</xdr:rowOff>
    </xdr:from>
    <xdr:to>
      <xdr:col>10</xdr:col>
      <xdr:colOff>165100</xdr:colOff>
      <xdr:row>96</xdr:row>
      <xdr:rowOff>71966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63093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2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44791</xdr:rowOff>
    </xdr:from>
    <xdr:to>
      <xdr:col>6</xdr:col>
      <xdr:colOff>38100</xdr:colOff>
      <xdr:row>95</xdr:row>
      <xdr:rowOff>146391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137518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152545</xdr:rowOff>
    </xdr:from>
    <xdr:to>
      <xdr:col>55</xdr:col>
      <xdr:colOff>0</xdr:colOff>
      <xdr:row>38</xdr:row>
      <xdr:rowOff>51593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153295"/>
          <a:ext cx="838200" cy="41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51593</xdr:rowOff>
    </xdr:from>
    <xdr:to>
      <xdr:col>50</xdr:col>
      <xdr:colOff>114300</xdr:colOff>
      <xdr:row>38</xdr:row>
      <xdr:rowOff>86100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66693"/>
          <a:ext cx="889000" cy="3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14610</xdr:rowOff>
    </xdr:from>
    <xdr:to>
      <xdr:col>45</xdr:col>
      <xdr:colOff>177800</xdr:colOff>
      <xdr:row>38</xdr:row>
      <xdr:rowOff>86100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29710"/>
          <a:ext cx="889000" cy="7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14610</xdr:rowOff>
    </xdr:from>
    <xdr:to>
      <xdr:col>41</xdr:col>
      <xdr:colOff>50800</xdr:colOff>
      <xdr:row>38</xdr:row>
      <xdr:rowOff>112254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29710"/>
          <a:ext cx="889000" cy="9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101745</xdr:rowOff>
    </xdr:from>
    <xdr:to>
      <xdr:col>55</xdr:col>
      <xdr:colOff>50800</xdr:colOff>
      <xdr:row>36</xdr:row>
      <xdr:rowOff>31895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124622</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5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793</xdr:rowOff>
    </xdr:from>
    <xdr:to>
      <xdr:col>50</xdr:col>
      <xdr:colOff>165100</xdr:colOff>
      <xdr:row>38</xdr:row>
      <xdr:rowOff>102393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118920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29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35300</xdr:rowOff>
    </xdr:from>
    <xdr:to>
      <xdr:col>46</xdr:col>
      <xdr:colOff>38100</xdr:colOff>
      <xdr:row>38</xdr:row>
      <xdr:rowOff>136900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153427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32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135260</xdr:rowOff>
    </xdr:from>
    <xdr:to>
      <xdr:col>41</xdr:col>
      <xdr:colOff>101600</xdr:colOff>
      <xdr:row>38</xdr:row>
      <xdr:rowOff>65410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81937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25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61454</xdr:rowOff>
    </xdr:from>
    <xdr:to>
      <xdr:col>36</xdr:col>
      <xdr:colOff>165100</xdr:colOff>
      <xdr:row>38</xdr:row>
      <xdr:rowOff>163054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7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8131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35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47819</xdr:rowOff>
    </xdr:from>
    <xdr:to>
      <xdr:col>55</xdr:col>
      <xdr:colOff>0</xdr:colOff>
      <xdr:row>58</xdr:row>
      <xdr:rowOff>153362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91919"/>
          <a:ext cx="838200" cy="1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153362</xdr:rowOff>
    </xdr:from>
    <xdr:to>
      <xdr:col>50</xdr:col>
      <xdr:colOff>114300</xdr:colOff>
      <xdr:row>58</xdr:row>
      <xdr:rowOff>155622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10097462"/>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153699</xdr:rowOff>
    </xdr:from>
    <xdr:to>
      <xdr:col>45</xdr:col>
      <xdr:colOff>177800</xdr:colOff>
      <xdr:row>58</xdr:row>
      <xdr:rowOff>155622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097799"/>
          <a:ext cx="8890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153699</xdr:rowOff>
    </xdr:from>
    <xdr:to>
      <xdr:col>41</xdr:col>
      <xdr:colOff>50800</xdr:colOff>
      <xdr:row>58</xdr:row>
      <xdr:rowOff>154808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10097799"/>
          <a:ext cx="889000" cy="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168469</xdr:rowOff>
    </xdr:from>
    <xdr:to>
      <xdr:col>55</xdr:col>
      <xdr:colOff>50800</xdr:colOff>
      <xdr:row>58</xdr:row>
      <xdr:rowOff>98619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4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19896</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9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102562</xdr:rowOff>
    </xdr:from>
    <xdr:to>
      <xdr:col>50</xdr:col>
      <xdr:colOff>165100</xdr:colOff>
      <xdr:row>59</xdr:row>
      <xdr:rowOff>32712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1004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23839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1013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104822</xdr:rowOff>
    </xdr:from>
    <xdr:to>
      <xdr:col>46</xdr:col>
      <xdr:colOff>38100</xdr:colOff>
      <xdr:row>59</xdr:row>
      <xdr:rowOff>34972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100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26099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1014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102899</xdr:rowOff>
    </xdr:from>
    <xdr:to>
      <xdr:col>41</xdr:col>
      <xdr:colOff>101600</xdr:colOff>
      <xdr:row>59</xdr:row>
      <xdr:rowOff>33049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100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24176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1013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104008</xdr:rowOff>
    </xdr:from>
    <xdr:to>
      <xdr:col>36</xdr:col>
      <xdr:colOff>165100</xdr:colOff>
      <xdr:row>59</xdr:row>
      <xdr:rowOff>34158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1004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25285</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1014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32282</xdr:rowOff>
    </xdr:from>
    <xdr:to>
      <xdr:col>55</xdr:col>
      <xdr:colOff>0</xdr:colOff>
      <xdr:row>79</xdr:row>
      <xdr:rowOff>39478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76832"/>
          <a:ext cx="8382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15380</xdr:rowOff>
    </xdr:from>
    <xdr:to>
      <xdr:col>50</xdr:col>
      <xdr:colOff>114300</xdr:colOff>
      <xdr:row>79</xdr:row>
      <xdr:rowOff>32282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59930"/>
          <a:ext cx="889000" cy="1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15380</xdr:rowOff>
    </xdr:from>
    <xdr:to>
      <xdr:col>45</xdr:col>
      <xdr:colOff>177800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59930"/>
          <a:ext cx="889000" cy="2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44419</xdr:rowOff>
    </xdr:from>
    <xdr:to>
      <xdr:col>41</xdr:col>
      <xdr:colOff>50800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88969"/>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160128</xdr:rowOff>
    </xdr:from>
    <xdr:to>
      <xdr:col>55</xdr:col>
      <xdr:colOff>50800</xdr:colOff>
      <xdr:row>79</xdr:row>
      <xdr:rowOff>90278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152932</xdr:rowOff>
    </xdr:from>
    <xdr:to>
      <xdr:col>50</xdr:col>
      <xdr:colOff>165100</xdr:colOff>
      <xdr:row>79</xdr:row>
      <xdr:rowOff>83082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74209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61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136030</xdr:rowOff>
    </xdr:from>
    <xdr:to>
      <xdr:col>46</xdr:col>
      <xdr:colOff>38100</xdr:colOff>
      <xdr:row>79</xdr:row>
      <xdr:rowOff>66180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57307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60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165069</xdr:rowOff>
    </xdr:from>
    <xdr:to>
      <xdr:col>36</xdr:col>
      <xdr:colOff>165100</xdr:colOff>
      <xdr:row>79</xdr:row>
      <xdr:rowOff>95219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86346</xdr:rowOff>
    </xdr:from>
    <xdr:ext cx="313932"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815333" y="13630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114136</xdr:rowOff>
    </xdr:from>
    <xdr:to>
      <xdr:col>55</xdr:col>
      <xdr:colOff>0</xdr:colOff>
      <xdr:row>98</xdr:row>
      <xdr:rowOff>75563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44786"/>
          <a:ext cx="838200" cy="13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75563</xdr:rowOff>
    </xdr:from>
    <xdr:to>
      <xdr:col>50</xdr:col>
      <xdr:colOff>114300</xdr:colOff>
      <xdr:row>98</xdr:row>
      <xdr:rowOff>87881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877663"/>
          <a:ext cx="889000" cy="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69962</xdr:rowOff>
    </xdr:from>
    <xdr:to>
      <xdr:col>45</xdr:col>
      <xdr:colOff>177800</xdr:colOff>
      <xdr:row>98</xdr:row>
      <xdr:rowOff>87881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72062"/>
          <a:ext cx="889000" cy="1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69754</xdr:rowOff>
    </xdr:from>
    <xdr:to>
      <xdr:col>41</xdr:col>
      <xdr:colOff>50800</xdr:colOff>
      <xdr:row>98</xdr:row>
      <xdr:rowOff>69962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71854"/>
          <a:ext cx="8890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63336</xdr:rowOff>
    </xdr:from>
    <xdr:to>
      <xdr:col>55</xdr:col>
      <xdr:colOff>50800</xdr:colOff>
      <xdr:row>97</xdr:row>
      <xdr:rowOff>164936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9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86213</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4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24763</xdr:rowOff>
    </xdr:from>
    <xdr:to>
      <xdr:col>50</xdr:col>
      <xdr:colOff>165100</xdr:colOff>
      <xdr:row>98</xdr:row>
      <xdr:rowOff>126363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117490</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91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37081</xdr:rowOff>
    </xdr:from>
    <xdr:to>
      <xdr:col>46</xdr:col>
      <xdr:colOff>38100</xdr:colOff>
      <xdr:row>98</xdr:row>
      <xdr:rowOff>138681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3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129808</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93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19162</xdr:rowOff>
    </xdr:from>
    <xdr:to>
      <xdr:col>41</xdr:col>
      <xdr:colOff>101600</xdr:colOff>
      <xdr:row>98</xdr:row>
      <xdr:rowOff>120762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111889</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91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18954</xdr:rowOff>
    </xdr:from>
    <xdr:to>
      <xdr:col>36</xdr:col>
      <xdr:colOff>165100</xdr:colOff>
      <xdr:row>98</xdr:row>
      <xdr:rowOff>120554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137081</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59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42726</xdr:rowOff>
    </xdr:from>
    <xdr:to>
      <xdr:col>85</xdr:col>
      <xdr:colOff>127000</xdr:colOff>
      <xdr:row>39</xdr:row>
      <xdr:rowOff>44227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29276"/>
          <a:ext cx="83820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42726</xdr:rowOff>
    </xdr:from>
    <xdr:to>
      <xdr:col>81</xdr:col>
      <xdr:colOff>50800</xdr:colOff>
      <xdr:row>39</xdr:row>
      <xdr:rowOff>43237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29276"/>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39209</xdr:rowOff>
    </xdr:from>
    <xdr:to>
      <xdr:col>76</xdr:col>
      <xdr:colOff>114300</xdr:colOff>
      <xdr:row>39</xdr:row>
      <xdr:rowOff>43237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25759"/>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39209</xdr:rowOff>
    </xdr:from>
    <xdr:to>
      <xdr:col>71</xdr:col>
      <xdr:colOff>177800</xdr:colOff>
      <xdr:row>39</xdr:row>
      <xdr:rowOff>42884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25759"/>
          <a:ext cx="889000" cy="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164877</xdr:rowOff>
    </xdr:from>
    <xdr:to>
      <xdr:col>85</xdr:col>
      <xdr:colOff>177800</xdr:colOff>
      <xdr:row>39</xdr:row>
      <xdr:rowOff>95027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1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163376</xdr:rowOff>
    </xdr:from>
    <xdr:to>
      <xdr:col>81</xdr:col>
      <xdr:colOff>101600</xdr:colOff>
      <xdr:row>39</xdr:row>
      <xdr:rowOff>93526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84653</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71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163887</xdr:rowOff>
    </xdr:from>
    <xdr:to>
      <xdr:col>76</xdr:col>
      <xdr:colOff>165100</xdr:colOff>
      <xdr:row>39</xdr:row>
      <xdr:rowOff>94037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85164</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771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159859</xdr:rowOff>
    </xdr:from>
    <xdr:to>
      <xdr:col>72</xdr:col>
      <xdr:colOff>38100</xdr:colOff>
      <xdr:row>39</xdr:row>
      <xdr:rowOff>90009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81136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76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163534</xdr:rowOff>
    </xdr:from>
    <xdr:to>
      <xdr:col>67</xdr:col>
      <xdr:colOff>101600</xdr:colOff>
      <xdr:row>39</xdr:row>
      <xdr:rowOff>93684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84811</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71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119338</xdr:rowOff>
    </xdr:from>
    <xdr:to>
      <xdr:col>85</xdr:col>
      <xdr:colOff>127000</xdr:colOff>
      <xdr:row>78</xdr:row>
      <xdr:rowOff>132862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492438"/>
          <a:ext cx="838200" cy="1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106285</xdr:rowOff>
    </xdr:from>
    <xdr:to>
      <xdr:col>81</xdr:col>
      <xdr:colOff>50800</xdr:colOff>
      <xdr:row>78</xdr:row>
      <xdr:rowOff>119338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479385"/>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57183</xdr:rowOff>
    </xdr:from>
    <xdr:to>
      <xdr:col>76</xdr:col>
      <xdr:colOff>114300</xdr:colOff>
      <xdr:row>78</xdr:row>
      <xdr:rowOff>106285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430283"/>
          <a:ext cx="889000" cy="4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36692</xdr:rowOff>
    </xdr:from>
    <xdr:to>
      <xdr:col>71</xdr:col>
      <xdr:colOff>177800</xdr:colOff>
      <xdr:row>78</xdr:row>
      <xdr:rowOff>57183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409792"/>
          <a:ext cx="889000" cy="2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82062</xdr:rowOff>
    </xdr:from>
    <xdr:to>
      <xdr:col>85</xdr:col>
      <xdr:colOff>177800</xdr:colOff>
      <xdr:row>79</xdr:row>
      <xdr:rowOff>12212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45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60489</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43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68538</xdr:rowOff>
    </xdr:from>
    <xdr:to>
      <xdr:col>81</xdr:col>
      <xdr:colOff>101600</xdr:colOff>
      <xdr:row>78</xdr:row>
      <xdr:rowOff>170138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44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161265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53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55485</xdr:rowOff>
    </xdr:from>
    <xdr:to>
      <xdr:col>76</xdr:col>
      <xdr:colOff>165100</xdr:colOff>
      <xdr:row>78</xdr:row>
      <xdr:rowOff>157085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42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148212</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52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6383</xdr:rowOff>
    </xdr:from>
    <xdr:to>
      <xdr:col>72</xdr:col>
      <xdr:colOff>38100</xdr:colOff>
      <xdr:row>78</xdr:row>
      <xdr:rowOff>107983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7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99110</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347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157342</xdr:rowOff>
    </xdr:from>
    <xdr:to>
      <xdr:col>67</xdr:col>
      <xdr:colOff>101600</xdr:colOff>
      <xdr:row>78</xdr:row>
      <xdr:rowOff>87492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78619</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45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164529</xdr:rowOff>
    </xdr:from>
    <xdr:to>
      <xdr:col>85</xdr:col>
      <xdr:colOff>127000</xdr:colOff>
      <xdr:row>99</xdr:row>
      <xdr:rowOff>3460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66629"/>
          <a:ext cx="838200" cy="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620</xdr:rowOff>
    </xdr:from>
    <xdr:to>
      <xdr:col>81</xdr:col>
      <xdr:colOff>50800</xdr:colOff>
      <xdr:row>99</xdr:row>
      <xdr:rowOff>3460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74170"/>
          <a:ext cx="8890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92897</xdr:rowOff>
    </xdr:from>
    <xdr:to>
      <xdr:col>76</xdr:col>
      <xdr:colOff>114300</xdr:colOff>
      <xdr:row>99</xdr:row>
      <xdr:rowOff>620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94997"/>
          <a:ext cx="889000" cy="7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92897</xdr:rowOff>
    </xdr:from>
    <xdr:to>
      <xdr:col>71</xdr:col>
      <xdr:colOff>177800</xdr:colOff>
      <xdr:row>98</xdr:row>
      <xdr:rowOff>144249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94997"/>
          <a:ext cx="889000" cy="5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113729</xdr:rowOff>
    </xdr:from>
    <xdr:to>
      <xdr:col>85</xdr:col>
      <xdr:colOff>177800</xdr:colOff>
      <xdr:row>99</xdr:row>
      <xdr:rowOff>43879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1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124110</xdr:rowOff>
    </xdr:from>
    <xdr:to>
      <xdr:col>81</xdr:col>
      <xdr:colOff>101600</xdr:colOff>
      <xdr:row>99</xdr:row>
      <xdr:rowOff>54260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45387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1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121270</xdr:rowOff>
    </xdr:from>
    <xdr:to>
      <xdr:col>76</xdr:col>
      <xdr:colOff>165100</xdr:colOff>
      <xdr:row>99</xdr:row>
      <xdr:rowOff>51420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2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42547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1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42097</xdr:rowOff>
    </xdr:from>
    <xdr:to>
      <xdr:col>72</xdr:col>
      <xdr:colOff>38100</xdr:colOff>
      <xdr:row>98</xdr:row>
      <xdr:rowOff>143697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4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160224</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61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93449</xdr:rowOff>
    </xdr:from>
    <xdr:to>
      <xdr:col>67</xdr:col>
      <xdr:colOff>101600</xdr:colOff>
      <xdr:row>99</xdr:row>
      <xdr:rowOff>23599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40126</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67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131928</xdr:rowOff>
    </xdr:from>
    <xdr:to>
      <xdr:col>116</xdr:col>
      <xdr:colOff>63500</xdr:colOff>
      <xdr:row>38</xdr:row>
      <xdr:rowOff>135608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647028"/>
          <a:ext cx="8382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135608</xdr:rowOff>
    </xdr:from>
    <xdr:to>
      <xdr:col>111</xdr:col>
      <xdr:colOff>177800</xdr:colOff>
      <xdr:row>38</xdr:row>
      <xdr:rowOff>135791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65070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135791</xdr:rowOff>
    </xdr:from>
    <xdr:to>
      <xdr:col>107</xdr:col>
      <xdr:colOff>50800</xdr:colOff>
      <xdr:row>38</xdr:row>
      <xdr:rowOff>135882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65089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135882</xdr:rowOff>
    </xdr:from>
    <xdr:to>
      <xdr:col>102</xdr:col>
      <xdr:colOff>114300</xdr:colOff>
      <xdr:row>38</xdr:row>
      <xdr:rowOff>135996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65098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81128</xdr:rowOff>
    </xdr:from>
    <xdr:to>
      <xdr:col>116</xdr:col>
      <xdr:colOff>114300</xdr:colOff>
      <xdr:row>39</xdr:row>
      <xdr:rowOff>11278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10429</xdr:rowOff>
    </xdr:from>
    <xdr:ext cx="378565"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84808</xdr:rowOff>
    </xdr:from>
    <xdr:to>
      <xdr:col>112</xdr:col>
      <xdr:colOff>38100</xdr:colOff>
      <xdr:row>39</xdr:row>
      <xdr:rowOff>14958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9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6085</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692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84991</xdr:rowOff>
    </xdr:from>
    <xdr:to>
      <xdr:col>107</xdr:col>
      <xdr:colOff>101600</xdr:colOff>
      <xdr:row>39</xdr:row>
      <xdr:rowOff>15141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6268</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69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85082</xdr:rowOff>
    </xdr:from>
    <xdr:to>
      <xdr:col>102</xdr:col>
      <xdr:colOff>165100</xdr:colOff>
      <xdr:row>39</xdr:row>
      <xdr:rowOff>15232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6359</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692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85196</xdr:rowOff>
    </xdr:from>
    <xdr:to>
      <xdr:col>98</xdr:col>
      <xdr:colOff>38100</xdr:colOff>
      <xdr:row>39</xdr:row>
      <xdr:rowOff>15346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6473</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693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76547</xdr:rowOff>
    </xdr:from>
    <xdr:to>
      <xdr:col>116</xdr:col>
      <xdr:colOff>63500</xdr:colOff>
      <xdr:row>58</xdr:row>
      <xdr:rowOff>96710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20647"/>
          <a:ext cx="8382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96710</xdr:rowOff>
    </xdr:from>
    <xdr:to>
      <xdr:col>111</xdr:col>
      <xdr:colOff>177800</xdr:colOff>
      <xdr:row>58</xdr:row>
      <xdr:rowOff>96956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40810"/>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96956</xdr:rowOff>
    </xdr:from>
    <xdr:to>
      <xdr:col>107</xdr:col>
      <xdr:colOff>50800</xdr:colOff>
      <xdr:row>58</xdr:row>
      <xdr:rowOff>101245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41056"/>
          <a:ext cx="8890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100412</xdr:rowOff>
    </xdr:from>
    <xdr:to>
      <xdr:col>102</xdr:col>
      <xdr:colOff>114300</xdr:colOff>
      <xdr:row>58</xdr:row>
      <xdr:rowOff>101245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44512"/>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25747</xdr:rowOff>
    </xdr:from>
    <xdr:to>
      <xdr:col>116</xdr:col>
      <xdr:colOff>114300</xdr:colOff>
      <xdr:row>58</xdr:row>
      <xdr:rowOff>127347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6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156574</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5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45910</xdr:rowOff>
    </xdr:from>
    <xdr:to>
      <xdr:col>112</xdr:col>
      <xdr:colOff>38100</xdr:colOff>
      <xdr:row>58</xdr:row>
      <xdr:rowOff>147510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164037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76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46156</xdr:rowOff>
    </xdr:from>
    <xdr:to>
      <xdr:col>107</xdr:col>
      <xdr:colOff>101600</xdr:colOff>
      <xdr:row>58</xdr:row>
      <xdr:rowOff>147756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9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164283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76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50445</xdr:rowOff>
    </xdr:from>
    <xdr:to>
      <xdr:col>102</xdr:col>
      <xdr:colOff>165100</xdr:colOff>
      <xdr:row>58</xdr:row>
      <xdr:rowOff>152045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143172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08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49612</xdr:rowOff>
    </xdr:from>
    <xdr:to>
      <xdr:col>98</xdr:col>
      <xdr:colOff>38100</xdr:colOff>
      <xdr:row>58</xdr:row>
      <xdr:rowOff>151212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167739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7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151225</xdr:rowOff>
    </xdr:from>
    <xdr:to>
      <xdr:col>116</xdr:col>
      <xdr:colOff>63500</xdr:colOff>
      <xdr:row>75</xdr:row>
      <xdr:rowOff>152916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009975"/>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151225</xdr:rowOff>
    </xdr:from>
    <xdr:to>
      <xdr:col>111</xdr:col>
      <xdr:colOff>177800</xdr:colOff>
      <xdr:row>76</xdr:row>
      <xdr:rowOff>16580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09975"/>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16580</xdr:rowOff>
    </xdr:from>
    <xdr:to>
      <xdr:col>107</xdr:col>
      <xdr:colOff>50800</xdr:colOff>
      <xdr:row>76</xdr:row>
      <xdr:rowOff>19749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46780"/>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16047</xdr:rowOff>
    </xdr:from>
    <xdr:to>
      <xdr:col>102</xdr:col>
      <xdr:colOff>114300</xdr:colOff>
      <xdr:row>76</xdr:row>
      <xdr:rowOff>19749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046247"/>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102117</xdr:rowOff>
    </xdr:from>
    <xdr:to>
      <xdr:col>116</xdr:col>
      <xdr:colOff>114300</xdr:colOff>
      <xdr:row>76</xdr:row>
      <xdr:rowOff>32268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608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124994</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81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100425</xdr:rowOff>
    </xdr:from>
    <xdr:to>
      <xdr:col>112</xdr:col>
      <xdr:colOff>38100</xdr:colOff>
      <xdr:row>76</xdr:row>
      <xdr:rowOff>30575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47102</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73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137230</xdr:rowOff>
    </xdr:from>
    <xdr:to>
      <xdr:col>107</xdr:col>
      <xdr:colOff>101600</xdr:colOff>
      <xdr:row>76</xdr:row>
      <xdr:rowOff>67379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959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83907</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77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140400</xdr:rowOff>
    </xdr:from>
    <xdr:to>
      <xdr:col>102</xdr:col>
      <xdr:colOff>165100</xdr:colOff>
      <xdr:row>76</xdr:row>
      <xdr:rowOff>70551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991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87077</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77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136696</xdr:rowOff>
    </xdr:from>
    <xdr:to>
      <xdr:col>98</xdr:col>
      <xdr:colOff>38100</xdr:colOff>
      <xdr:row>76</xdr:row>
      <xdr:rowOff>66846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83373</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77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1,709,681</a:t>
          </a:r>
          <a:r>
            <a:rPr kumimoji="1" lang="ja-JP" altLang="en-US" sz="1300">
              <a:latin typeface="ＭＳ Ｐゴシック" panose="020B0600070205080204" pitchFamily="50" charset="-128"/>
              <a:ea typeface="ＭＳ Ｐゴシック" panose="020B0600070205080204" pitchFamily="50" charset="-128"/>
            </a:rPr>
            <a:t>円となり、前年度と比較し</a:t>
          </a:r>
          <a:r>
            <a:rPr kumimoji="1" lang="en-US" altLang="ja-JP" sz="1300">
              <a:latin typeface="ＭＳ Ｐゴシック" panose="020B0600070205080204" pitchFamily="50" charset="-128"/>
              <a:ea typeface="ＭＳ Ｐゴシック" panose="020B0600070205080204" pitchFamily="50" charset="-128"/>
            </a:rPr>
            <a:t>513,880</a:t>
          </a:r>
          <a:r>
            <a:rPr kumimoji="1" lang="ja-JP" altLang="en-US" sz="1300">
              <a:latin typeface="ＭＳ Ｐゴシック" panose="020B0600070205080204" pitchFamily="50" charset="-128"/>
              <a:ea typeface="ＭＳ Ｐゴシック" panose="020B0600070205080204" pitchFamily="50" charset="-128"/>
            </a:rPr>
            <a:t>円の増額となっている。これは人口減少に伴う住民一人当たりの負担の増もあるが、主な構成項目である普通建設事業費及び補助費等の増額が要因として挙げられる。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各項目に共通して、令和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年度は新型コロナウイルス感染症対策に係る経費が多額となっており、住民一人当たりの負担を押し上げている要因となっている。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普通建設事業については、住民一人当たり</a:t>
          </a:r>
          <a:r>
            <a:rPr kumimoji="1" lang="en-US" altLang="ja-JP" sz="1300">
              <a:latin typeface="ＭＳ Ｐゴシック" panose="020B0600070205080204" pitchFamily="50" charset="-128"/>
              <a:ea typeface="ＭＳ Ｐゴシック" panose="020B0600070205080204" pitchFamily="50" charset="-128"/>
            </a:rPr>
            <a:t>441,159</a:t>
          </a:r>
          <a:r>
            <a:rPr kumimoji="1" lang="ja-JP" altLang="en-US" sz="1300">
              <a:latin typeface="ＭＳ Ｐゴシック" panose="020B0600070205080204" pitchFamily="50" charset="-128"/>
              <a:ea typeface="ＭＳ Ｐゴシック" panose="020B0600070205080204" pitchFamily="50" charset="-128"/>
            </a:rPr>
            <a:t>円で類似団体平均と比較し</a:t>
          </a:r>
          <a:r>
            <a:rPr kumimoji="1" lang="en-US" altLang="ja-JP" sz="1300">
              <a:latin typeface="ＭＳ Ｐゴシック" panose="020B0600070205080204" pitchFamily="50" charset="-128"/>
              <a:ea typeface="ＭＳ Ｐゴシック" panose="020B0600070205080204" pitchFamily="50" charset="-128"/>
            </a:rPr>
            <a:t>140,124</a:t>
          </a:r>
          <a:r>
            <a:rPr kumimoji="1" lang="ja-JP" altLang="en-US" sz="1300">
              <a:latin typeface="ＭＳ Ｐゴシック" panose="020B0600070205080204" pitchFamily="50" charset="-128"/>
              <a:ea typeface="ＭＳ Ｐゴシック" panose="020B0600070205080204" pitchFamily="50" charset="-128"/>
            </a:rPr>
            <a:t>円上回っており、前年度と比較すると</a:t>
          </a:r>
          <a:r>
            <a:rPr kumimoji="1" lang="en-US" altLang="ja-JP" sz="1300">
              <a:latin typeface="ＭＳ Ｐゴシック" panose="020B0600070205080204" pitchFamily="50" charset="-128"/>
              <a:ea typeface="ＭＳ Ｐゴシック" panose="020B0600070205080204" pitchFamily="50" charset="-128"/>
            </a:rPr>
            <a:t>277,017</a:t>
          </a:r>
          <a:r>
            <a:rPr kumimoji="1" lang="ja-JP" altLang="en-US" sz="1300">
              <a:latin typeface="ＭＳ Ｐゴシック" panose="020B0600070205080204" pitchFamily="50" charset="-128"/>
              <a:ea typeface="ＭＳ Ｐゴシック" panose="020B0600070205080204" pitchFamily="50" charset="-128"/>
            </a:rPr>
            <a:t>円の増額となっている。これは防災行政用無線施設デジタル化事業（事業費：</a:t>
          </a:r>
          <a:r>
            <a:rPr kumimoji="1" lang="en-US" altLang="ja-JP" sz="1300">
              <a:latin typeface="ＭＳ Ｐゴシック" panose="020B0600070205080204" pitchFamily="50" charset="-128"/>
              <a:ea typeface="ＭＳ Ｐゴシック" panose="020B0600070205080204" pitchFamily="50" charset="-128"/>
            </a:rPr>
            <a:t>356,949</a:t>
          </a:r>
          <a:r>
            <a:rPr kumimoji="1" lang="ja-JP" altLang="en-US" sz="1300">
              <a:latin typeface="ＭＳ Ｐゴシック" panose="020B0600070205080204" pitchFamily="50" charset="-128"/>
              <a:ea typeface="ＭＳ Ｐゴシック" panose="020B0600070205080204" pitchFamily="50" charset="-128"/>
            </a:rPr>
            <a:t>千円）及び</a:t>
          </a:r>
          <a:r>
            <a:rPr kumimoji="1" lang="en-US" altLang="ja-JP" sz="1300">
              <a:latin typeface="ＭＳ Ｐゴシック" panose="020B0600070205080204" pitchFamily="50" charset="-128"/>
              <a:ea typeface="ＭＳ Ｐゴシック" panose="020B0600070205080204" pitchFamily="50" charset="-128"/>
            </a:rPr>
            <a:t>AI</a:t>
          </a:r>
          <a:r>
            <a:rPr kumimoji="1" lang="ja-JP" altLang="en-US" sz="1300">
              <a:latin typeface="ＭＳ Ｐゴシック" panose="020B0600070205080204" pitchFamily="50" charset="-128"/>
              <a:ea typeface="ＭＳ Ｐゴシック" panose="020B0600070205080204" pitchFamily="50" charset="-128"/>
            </a:rPr>
            <a:t>サイボードネットワーク構築業務委託（事業費：</a:t>
          </a:r>
          <a:r>
            <a:rPr kumimoji="1" lang="en-US" altLang="ja-JP" sz="1300">
              <a:latin typeface="ＭＳ Ｐゴシック" panose="020B0600070205080204" pitchFamily="50" charset="-128"/>
              <a:ea typeface="ＭＳ Ｐゴシック" panose="020B0600070205080204" pitchFamily="50" charset="-128"/>
            </a:rPr>
            <a:t>144,650</a:t>
          </a:r>
          <a:r>
            <a:rPr kumimoji="1" lang="ja-JP" altLang="en-US" sz="1300">
              <a:latin typeface="ＭＳ Ｐゴシック" panose="020B0600070205080204" pitchFamily="50" charset="-128"/>
              <a:ea typeface="ＭＳ Ｐゴシック" panose="020B0600070205080204" pitchFamily="50" charset="-128"/>
            </a:rPr>
            <a:t>千円）」の実施が影響している。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419,381</a:t>
          </a:r>
          <a:r>
            <a:rPr kumimoji="1" lang="ja-JP" altLang="en-US" sz="1300">
              <a:latin typeface="ＭＳ Ｐゴシック" panose="020B0600070205080204" pitchFamily="50" charset="-128"/>
              <a:ea typeface="ＭＳ Ｐゴシック" panose="020B0600070205080204" pitchFamily="50" charset="-128"/>
            </a:rPr>
            <a:t>円で類似団体平均と比較し</a:t>
          </a:r>
          <a:r>
            <a:rPr kumimoji="1" lang="en-US" altLang="ja-JP" sz="1300">
              <a:latin typeface="ＭＳ Ｐゴシック" panose="020B0600070205080204" pitchFamily="50" charset="-128"/>
              <a:ea typeface="ＭＳ Ｐゴシック" panose="020B0600070205080204" pitchFamily="50" charset="-128"/>
            </a:rPr>
            <a:t>79,244</a:t>
          </a:r>
          <a:r>
            <a:rPr kumimoji="1" lang="ja-JP" altLang="en-US" sz="1300">
              <a:latin typeface="ＭＳ Ｐゴシック" panose="020B0600070205080204" pitchFamily="50" charset="-128"/>
              <a:ea typeface="ＭＳ Ｐゴシック" panose="020B0600070205080204" pitchFamily="50" charset="-128"/>
            </a:rPr>
            <a:t>円上回っており、前年度と比較すると</a:t>
          </a:r>
          <a:r>
            <a:rPr kumimoji="1" lang="en-US" altLang="ja-JP" sz="1300">
              <a:latin typeface="ＭＳ Ｐゴシック" panose="020B0600070205080204" pitchFamily="50" charset="-128"/>
              <a:ea typeface="ＭＳ Ｐゴシック" panose="020B0600070205080204" pitchFamily="50" charset="-128"/>
            </a:rPr>
            <a:t>180,839</a:t>
          </a:r>
          <a:r>
            <a:rPr kumimoji="1" lang="ja-JP" altLang="en-US" sz="1300">
              <a:latin typeface="ＭＳ Ｐゴシック" panose="020B0600070205080204" pitchFamily="50" charset="-128"/>
              <a:ea typeface="ＭＳ Ｐゴシック" panose="020B0600070205080204" pitchFamily="50" charset="-128"/>
            </a:rPr>
            <a:t>円の増額となっている。ごみ・し尿処理業務や消防業務などを下北地域広域行政事務組合で行っているため高止まりの状態ではあるが、一部事務組合負担金のうち消防分署費では抑制が図られている。令和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年度から新ゴミ処理施設の建設事業が始まるため、一部事務組合負担金はさらに増額となる見込みである。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
1,911
135.04
3,329,094
3,268,911
52,501
1,541,025
1,627,585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46450</xdr:rowOff>
    </xdr:from>
    <xdr:to>
      <xdr:col>24</xdr:col>
      <xdr:colOff>63500</xdr:colOff>
      <xdr:row>36</xdr:row>
      <xdr:rowOff>48755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18650"/>
          <a:ext cx="8382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46450</xdr:rowOff>
    </xdr:from>
    <xdr:to>
      <xdr:col>19</xdr:col>
      <xdr:colOff>177800</xdr:colOff>
      <xdr:row>36</xdr:row>
      <xdr:rowOff>104991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18650"/>
          <a:ext cx="889000" cy="5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104991</xdr:rowOff>
    </xdr:from>
    <xdr:to>
      <xdr:col>15</xdr:col>
      <xdr:colOff>50800</xdr:colOff>
      <xdr:row>36</xdr:row>
      <xdr:rowOff>138767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77191"/>
          <a:ext cx="8890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132271</xdr:rowOff>
    </xdr:from>
    <xdr:to>
      <xdr:col>10</xdr:col>
      <xdr:colOff>114300</xdr:colOff>
      <xdr:row>36</xdr:row>
      <xdr:rowOff>138767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04471"/>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169405</xdr:rowOff>
    </xdr:from>
    <xdr:to>
      <xdr:col>24</xdr:col>
      <xdr:colOff>114300</xdr:colOff>
      <xdr:row>36</xdr:row>
      <xdr:rowOff>99555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20832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167100</xdr:rowOff>
    </xdr:from>
    <xdr:to>
      <xdr:col>20</xdr:col>
      <xdr:colOff>38100</xdr:colOff>
      <xdr:row>36</xdr:row>
      <xdr:rowOff>97250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113777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54191</xdr:rowOff>
    </xdr:from>
    <xdr:to>
      <xdr:col>15</xdr:col>
      <xdr:colOff>101600</xdr:colOff>
      <xdr:row>36</xdr:row>
      <xdr:rowOff>155791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2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868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0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87967</xdr:rowOff>
    </xdr:from>
    <xdr:to>
      <xdr:col>10</xdr:col>
      <xdr:colOff>165100</xdr:colOff>
      <xdr:row>37</xdr:row>
      <xdr:rowOff>18117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6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34644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3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81471</xdr:rowOff>
    </xdr:from>
    <xdr:to>
      <xdr:col>6</xdr:col>
      <xdr:colOff>38100</xdr:colOff>
      <xdr:row>37</xdr:row>
      <xdr:rowOff>11621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28148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4591</xdr:rowOff>
    </xdr:from>
    <xdr:to>
      <xdr:col>24</xdr:col>
      <xdr:colOff>63500</xdr:colOff>
      <xdr:row>58</xdr:row>
      <xdr:rowOff>18177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77241"/>
          <a:ext cx="838200" cy="18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7433</xdr:rowOff>
    </xdr:from>
    <xdr:to>
      <xdr:col>19</xdr:col>
      <xdr:colOff>177800</xdr:colOff>
      <xdr:row>58</xdr:row>
      <xdr:rowOff>18177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51533"/>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120166</xdr:rowOff>
    </xdr:from>
    <xdr:to>
      <xdr:col>15</xdr:col>
      <xdr:colOff>50800</xdr:colOff>
      <xdr:row>58</xdr:row>
      <xdr:rowOff>7433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92816"/>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120166</xdr:rowOff>
    </xdr:from>
    <xdr:to>
      <xdr:col>10</xdr:col>
      <xdr:colOff>114300</xdr:colOff>
      <xdr:row>58</xdr:row>
      <xdr:rowOff>8671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92816"/>
          <a:ext cx="889000" cy="5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125241</xdr:rowOff>
    </xdr:from>
    <xdr:to>
      <xdr:col>24</xdr:col>
      <xdr:colOff>114300</xdr:colOff>
      <xdr:row>57</xdr:row>
      <xdr:rowOff>55391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148118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7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138827</xdr:rowOff>
    </xdr:from>
    <xdr:to>
      <xdr:col>20</xdr:col>
      <xdr:colOff>38100</xdr:colOff>
      <xdr:row>58</xdr:row>
      <xdr:rowOff>68977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1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60104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0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128083</xdr:rowOff>
    </xdr:from>
    <xdr:to>
      <xdr:col>15</xdr:col>
      <xdr:colOff>101600</xdr:colOff>
      <xdr:row>58</xdr:row>
      <xdr:rowOff>58233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74760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7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69366</xdr:rowOff>
    </xdr:from>
    <xdr:to>
      <xdr:col>10</xdr:col>
      <xdr:colOff>165100</xdr:colOff>
      <xdr:row>57</xdr:row>
      <xdr:rowOff>170966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4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16043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1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129321</xdr:rowOff>
    </xdr:from>
    <xdr:to>
      <xdr:col>6</xdr:col>
      <xdr:colOff>38100</xdr:colOff>
      <xdr:row>58</xdr:row>
      <xdr:rowOff>59471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0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75998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7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132673</xdr:rowOff>
    </xdr:from>
    <xdr:to>
      <xdr:col>24</xdr:col>
      <xdr:colOff>63500</xdr:colOff>
      <xdr:row>76</xdr:row>
      <xdr:rowOff>165934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62873"/>
          <a:ext cx="8382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165934</xdr:rowOff>
    </xdr:from>
    <xdr:to>
      <xdr:col>19</xdr:col>
      <xdr:colOff>177800</xdr:colOff>
      <xdr:row>77</xdr:row>
      <xdr:rowOff>26907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96134"/>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22200</xdr:rowOff>
    </xdr:from>
    <xdr:to>
      <xdr:col>15</xdr:col>
      <xdr:colOff>50800</xdr:colOff>
      <xdr:row>77</xdr:row>
      <xdr:rowOff>26907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223850"/>
          <a:ext cx="889000" cy="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131806</xdr:rowOff>
    </xdr:from>
    <xdr:to>
      <xdr:col>10</xdr:col>
      <xdr:colOff>114300</xdr:colOff>
      <xdr:row>77</xdr:row>
      <xdr:rowOff>22200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162006"/>
          <a:ext cx="889000" cy="6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81873</xdr:rowOff>
    </xdr:from>
    <xdr:to>
      <xdr:col>24</xdr:col>
      <xdr:colOff>114300</xdr:colOff>
      <xdr:row>77</xdr:row>
      <xdr:rowOff>12023</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1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60300</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9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115134</xdr:rowOff>
    </xdr:from>
    <xdr:to>
      <xdr:col>20</xdr:col>
      <xdr:colOff>38100</xdr:colOff>
      <xdr:row>77</xdr:row>
      <xdr:rowOff>45284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36411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3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147557</xdr:rowOff>
    </xdr:from>
    <xdr:to>
      <xdr:col>15</xdr:col>
      <xdr:colOff>101600</xdr:colOff>
      <xdr:row>77</xdr:row>
      <xdr:rowOff>77707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7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68834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7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142850</xdr:rowOff>
    </xdr:from>
    <xdr:to>
      <xdr:col>10</xdr:col>
      <xdr:colOff>165100</xdr:colOff>
      <xdr:row>77</xdr:row>
      <xdr:rowOff>73000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64127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6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81006</xdr:rowOff>
    </xdr:from>
    <xdr:to>
      <xdr:col>6</xdr:col>
      <xdr:colOff>38100</xdr:colOff>
      <xdr:row>77</xdr:row>
      <xdr:rowOff>11156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27683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8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147751</xdr:rowOff>
    </xdr:from>
    <xdr:to>
      <xdr:col>24</xdr:col>
      <xdr:colOff>63500</xdr:colOff>
      <xdr:row>97</xdr:row>
      <xdr:rowOff>8314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606951"/>
          <a:ext cx="838200" cy="3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147751</xdr:rowOff>
    </xdr:from>
    <xdr:to>
      <xdr:col>19</xdr:col>
      <xdr:colOff>177800</xdr:colOff>
      <xdr:row>96</xdr:row>
      <xdr:rowOff>156353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06951"/>
          <a:ext cx="889000" cy="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156353</xdr:rowOff>
    </xdr:from>
    <xdr:to>
      <xdr:col>15</xdr:col>
      <xdr:colOff>50800</xdr:colOff>
      <xdr:row>97</xdr:row>
      <xdr:rowOff>3023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615553"/>
          <a:ext cx="889000" cy="1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3023</xdr:rowOff>
    </xdr:from>
    <xdr:to>
      <xdr:col>10</xdr:col>
      <xdr:colOff>114300</xdr:colOff>
      <xdr:row>97</xdr:row>
      <xdr:rowOff>25997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633673"/>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128964</xdr:rowOff>
    </xdr:from>
    <xdr:to>
      <xdr:col>24</xdr:col>
      <xdr:colOff>114300</xdr:colOff>
      <xdr:row>97</xdr:row>
      <xdr:rowOff>59114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58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151841</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43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96951</xdr:rowOff>
    </xdr:from>
    <xdr:to>
      <xdr:col>20</xdr:col>
      <xdr:colOff>38100</xdr:colOff>
      <xdr:row>97</xdr:row>
      <xdr:rowOff>27101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43628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33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105553</xdr:rowOff>
    </xdr:from>
    <xdr:to>
      <xdr:col>15</xdr:col>
      <xdr:colOff>101600</xdr:colOff>
      <xdr:row>97</xdr:row>
      <xdr:rowOff>35703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6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52230</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33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123673</xdr:rowOff>
    </xdr:from>
    <xdr:to>
      <xdr:col>10</xdr:col>
      <xdr:colOff>165100</xdr:colOff>
      <xdr:row>97</xdr:row>
      <xdr:rowOff>53823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70350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35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146647</xdr:rowOff>
    </xdr:from>
    <xdr:to>
      <xdr:col>6</xdr:col>
      <xdr:colOff>38100</xdr:colOff>
      <xdr:row>97</xdr:row>
      <xdr:rowOff>76797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93324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8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44374</xdr:rowOff>
    </xdr:from>
    <xdr:to>
      <xdr:col>55</xdr:col>
      <xdr:colOff>0</xdr:colOff>
      <xdr:row>39</xdr:row>
      <xdr:rowOff>44374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0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44374</xdr:rowOff>
    </xdr:from>
    <xdr:to>
      <xdr:col>50</xdr:col>
      <xdr:colOff>114300</xdr:colOff>
      <xdr:row>39</xdr:row>
      <xdr:rowOff>44374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44374</xdr:rowOff>
    </xdr:from>
    <xdr:to>
      <xdr:col>45</xdr:col>
      <xdr:colOff>177800</xdr:colOff>
      <xdr:row>39</xdr:row>
      <xdr:rowOff>44374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44374</xdr:rowOff>
    </xdr:from>
    <xdr:to>
      <xdr:col>41</xdr:col>
      <xdr:colOff>50800</xdr:colOff>
      <xdr:row>39</xdr:row>
      <xdr:rowOff>44374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165024</xdr:rowOff>
    </xdr:from>
    <xdr:to>
      <xdr:col>55</xdr:col>
      <xdr:colOff>50800</xdr:colOff>
      <xdr:row>39</xdr:row>
      <xdr:rowOff>95174</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129602</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165024</xdr:rowOff>
    </xdr:from>
    <xdr:to>
      <xdr:col>50</xdr:col>
      <xdr:colOff>165100</xdr:colOff>
      <xdr:row>39</xdr:row>
      <xdr:rowOff>95174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86301</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165024</xdr:rowOff>
    </xdr:from>
    <xdr:to>
      <xdr:col>46</xdr:col>
      <xdr:colOff>38100</xdr:colOff>
      <xdr:row>39</xdr:row>
      <xdr:rowOff>95174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86301</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165024</xdr:rowOff>
    </xdr:from>
    <xdr:to>
      <xdr:col>41</xdr:col>
      <xdr:colOff>101600</xdr:colOff>
      <xdr:row>39</xdr:row>
      <xdr:rowOff>95174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86301</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165024</xdr:rowOff>
    </xdr:from>
    <xdr:to>
      <xdr:col>36</xdr:col>
      <xdr:colOff>165100</xdr:colOff>
      <xdr:row>39</xdr:row>
      <xdr:rowOff>95174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86301</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98802</xdr:rowOff>
    </xdr:from>
    <xdr:to>
      <xdr:col>55</xdr:col>
      <xdr:colOff>0</xdr:colOff>
      <xdr:row>58</xdr:row>
      <xdr:rowOff>100543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42902"/>
          <a:ext cx="8382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100543</xdr:rowOff>
    </xdr:from>
    <xdr:to>
      <xdr:col>50</xdr:col>
      <xdr:colOff>114300</xdr:colOff>
      <xdr:row>58</xdr:row>
      <xdr:rowOff>106410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44643"/>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90584</xdr:rowOff>
    </xdr:from>
    <xdr:to>
      <xdr:col>45</xdr:col>
      <xdr:colOff>177800</xdr:colOff>
      <xdr:row>58</xdr:row>
      <xdr:rowOff>106410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34684"/>
          <a:ext cx="889000" cy="1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90584</xdr:rowOff>
    </xdr:from>
    <xdr:to>
      <xdr:col>41</xdr:col>
      <xdr:colOff>50800</xdr:colOff>
      <xdr:row>58</xdr:row>
      <xdr:rowOff>98554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34684"/>
          <a:ext cx="889000" cy="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48002</xdr:rowOff>
    </xdr:from>
    <xdr:to>
      <xdr:col>55</xdr:col>
      <xdr:colOff>50800</xdr:colOff>
      <xdr:row>58</xdr:row>
      <xdr:rowOff>149602</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49743</xdr:rowOff>
    </xdr:from>
    <xdr:to>
      <xdr:col>50</xdr:col>
      <xdr:colOff>165100</xdr:colOff>
      <xdr:row>58</xdr:row>
      <xdr:rowOff>151343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9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142470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8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55610</xdr:rowOff>
    </xdr:from>
    <xdr:to>
      <xdr:col>46</xdr:col>
      <xdr:colOff>38100</xdr:colOff>
      <xdr:row>58</xdr:row>
      <xdr:rowOff>157210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148337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39784</xdr:rowOff>
    </xdr:from>
    <xdr:to>
      <xdr:col>41</xdr:col>
      <xdr:colOff>101600</xdr:colOff>
      <xdr:row>58</xdr:row>
      <xdr:rowOff>141384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132511</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7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47754</xdr:rowOff>
    </xdr:from>
    <xdr:to>
      <xdr:col>36</xdr:col>
      <xdr:colOff>165100</xdr:colOff>
      <xdr:row>58</xdr:row>
      <xdr:rowOff>149354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9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140481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8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1394</xdr:rowOff>
    </xdr:from>
    <xdr:to>
      <xdr:col>55</xdr:col>
      <xdr:colOff>0</xdr:colOff>
      <xdr:row>79</xdr:row>
      <xdr:rowOff>28296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74494"/>
          <a:ext cx="838200" cy="19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28296</xdr:rowOff>
    </xdr:from>
    <xdr:to>
      <xdr:col>50</xdr:col>
      <xdr:colOff>114300</xdr:colOff>
      <xdr:row>79</xdr:row>
      <xdr:rowOff>29890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72846"/>
          <a:ext cx="8890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29694</xdr:rowOff>
    </xdr:from>
    <xdr:to>
      <xdr:col>45</xdr:col>
      <xdr:colOff>177800</xdr:colOff>
      <xdr:row>79</xdr:row>
      <xdr:rowOff>29890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74244"/>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29694</xdr:rowOff>
    </xdr:from>
    <xdr:to>
      <xdr:col>41</xdr:col>
      <xdr:colOff>50800</xdr:colOff>
      <xdr:row>79</xdr:row>
      <xdr:rowOff>30990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7424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122044</xdr:rowOff>
    </xdr:from>
    <xdr:to>
      <xdr:col>55</xdr:col>
      <xdr:colOff>50800</xdr:colOff>
      <xdr:row>78</xdr:row>
      <xdr:rowOff>52194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144921</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7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148946</xdr:rowOff>
    </xdr:from>
    <xdr:to>
      <xdr:col>50</xdr:col>
      <xdr:colOff>165100</xdr:colOff>
      <xdr:row>79</xdr:row>
      <xdr:rowOff>79096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70223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61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150540</xdr:rowOff>
    </xdr:from>
    <xdr:to>
      <xdr:col>46</xdr:col>
      <xdr:colOff>38100</xdr:colOff>
      <xdr:row>79</xdr:row>
      <xdr:rowOff>80690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71817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61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150344</xdr:rowOff>
    </xdr:from>
    <xdr:to>
      <xdr:col>41</xdr:col>
      <xdr:colOff>101600</xdr:colOff>
      <xdr:row>79</xdr:row>
      <xdr:rowOff>80494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71621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6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151640</xdr:rowOff>
    </xdr:from>
    <xdr:to>
      <xdr:col>36</xdr:col>
      <xdr:colOff>165100</xdr:colOff>
      <xdr:row>79</xdr:row>
      <xdr:rowOff>81790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72917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61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112418</xdr:rowOff>
    </xdr:from>
    <xdr:to>
      <xdr:col>55</xdr:col>
      <xdr:colOff>0</xdr:colOff>
      <xdr:row>99</xdr:row>
      <xdr:rowOff>3319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914518"/>
          <a:ext cx="838200" cy="6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3319</xdr:rowOff>
    </xdr:from>
    <xdr:to>
      <xdr:col>50</xdr:col>
      <xdr:colOff>114300</xdr:colOff>
      <xdr:row>99</xdr:row>
      <xdr:rowOff>8582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76869"/>
          <a:ext cx="889000" cy="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806</xdr:rowOff>
    </xdr:from>
    <xdr:to>
      <xdr:col>45</xdr:col>
      <xdr:colOff>177800</xdr:colOff>
      <xdr:row>99</xdr:row>
      <xdr:rowOff>8582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974356"/>
          <a:ext cx="889000" cy="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806</xdr:rowOff>
    </xdr:from>
    <xdr:to>
      <xdr:col>41</xdr:col>
      <xdr:colOff>50800</xdr:colOff>
      <xdr:row>99</xdr:row>
      <xdr:rowOff>6888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74356"/>
          <a:ext cx="8890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61618</xdr:rowOff>
    </xdr:from>
    <xdr:to>
      <xdr:col>55</xdr:col>
      <xdr:colOff>50800</xdr:colOff>
      <xdr:row>98</xdr:row>
      <xdr:rowOff>163218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6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123969</xdr:rowOff>
    </xdr:from>
    <xdr:to>
      <xdr:col>50</xdr:col>
      <xdr:colOff>165100</xdr:colOff>
      <xdr:row>99</xdr:row>
      <xdr:rowOff>54119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2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45246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1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129232</xdr:rowOff>
    </xdr:from>
    <xdr:to>
      <xdr:col>46</xdr:col>
      <xdr:colOff>38100</xdr:colOff>
      <xdr:row>99</xdr:row>
      <xdr:rowOff>59382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50509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2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121456</xdr:rowOff>
    </xdr:from>
    <xdr:to>
      <xdr:col>41</xdr:col>
      <xdr:colOff>101600</xdr:colOff>
      <xdr:row>99</xdr:row>
      <xdr:rowOff>51606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2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42733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1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127538</xdr:rowOff>
    </xdr:from>
    <xdr:to>
      <xdr:col>36</xdr:col>
      <xdr:colOff>165100</xdr:colOff>
      <xdr:row>99</xdr:row>
      <xdr:rowOff>57688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2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48815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2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66472</xdr:rowOff>
    </xdr:from>
    <xdr:to>
      <xdr:col>85</xdr:col>
      <xdr:colOff>127000</xdr:colOff>
      <xdr:row>36</xdr:row>
      <xdr:rowOff>135292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238672"/>
          <a:ext cx="838200" cy="6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135292</xdr:rowOff>
    </xdr:from>
    <xdr:to>
      <xdr:col>81</xdr:col>
      <xdr:colOff>50800</xdr:colOff>
      <xdr:row>36</xdr:row>
      <xdr:rowOff>161162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07492"/>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161162</xdr:rowOff>
    </xdr:from>
    <xdr:to>
      <xdr:col>76</xdr:col>
      <xdr:colOff>114300</xdr:colOff>
      <xdr:row>37</xdr:row>
      <xdr:rowOff>13185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333362"/>
          <a:ext cx="889000" cy="2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125405</xdr:rowOff>
    </xdr:from>
    <xdr:to>
      <xdr:col>71</xdr:col>
      <xdr:colOff>177800</xdr:colOff>
      <xdr:row>37</xdr:row>
      <xdr:rowOff>13185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297605"/>
          <a:ext cx="889000" cy="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15672</xdr:rowOff>
    </xdr:from>
    <xdr:to>
      <xdr:col>85</xdr:col>
      <xdr:colOff>177800</xdr:colOff>
      <xdr:row>36</xdr:row>
      <xdr:rowOff>117272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1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38549</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03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84492</xdr:rowOff>
    </xdr:from>
    <xdr:to>
      <xdr:col>81</xdr:col>
      <xdr:colOff>101600</xdr:colOff>
      <xdr:row>37</xdr:row>
      <xdr:rowOff>14642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31169</xdr:rowOff>
    </xdr:from>
    <xdr:ext cx="59901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181795" y="603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110362</xdr:rowOff>
    </xdr:from>
    <xdr:to>
      <xdr:col>76</xdr:col>
      <xdr:colOff>165100</xdr:colOff>
      <xdr:row>37</xdr:row>
      <xdr:rowOff>40512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57039</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292795" y="605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133835</xdr:rowOff>
    </xdr:from>
    <xdr:to>
      <xdr:col>72</xdr:col>
      <xdr:colOff>38100</xdr:colOff>
      <xdr:row>37</xdr:row>
      <xdr:rowOff>63985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0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80512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08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74605</xdr:rowOff>
    </xdr:from>
    <xdr:to>
      <xdr:col>67</xdr:col>
      <xdr:colOff>101600</xdr:colOff>
      <xdr:row>37</xdr:row>
      <xdr:rowOff>4755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21282</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14795" y="602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100038</xdr:rowOff>
    </xdr:from>
    <xdr:to>
      <xdr:col>85</xdr:col>
      <xdr:colOff>127000</xdr:colOff>
      <xdr:row>57</xdr:row>
      <xdr:rowOff>147629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872688"/>
          <a:ext cx="838200" cy="4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100038</xdr:rowOff>
    </xdr:from>
    <xdr:to>
      <xdr:col>81</xdr:col>
      <xdr:colOff>50800</xdr:colOff>
      <xdr:row>58</xdr:row>
      <xdr:rowOff>10196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72688"/>
          <a:ext cx="889000" cy="8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10196</xdr:rowOff>
    </xdr:from>
    <xdr:to>
      <xdr:col>76</xdr:col>
      <xdr:colOff>114300</xdr:colOff>
      <xdr:row>58</xdr:row>
      <xdr:rowOff>58229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54296"/>
          <a:ext cx="889000" cy="4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30334</xdr:rowOff>
    </xdr:from>
    <xdr:to>
      <xdr:col>71</xdr:col>
      <xdr:colOff>177800</xdr:colOff>
      <xdr:row>58</xdr:row>
      <xdr:rowOff>58229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974434"/>
          <a:ext cx="889000" cy="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96829</xdr:rowOff>
    </xdr:from>
    <xdr:to>
      <xdr:col>85</xdr:col>
      <xdr:colOff>177800</xdr:colOff>
      <xdr:row>58</xdr:row>
      <xdr:rowOff>26979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75256</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4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49238</xdr:rowOff>
    </xdr:from>
    <xdr:to>
      <xdr:col>81</xdr:col>
      <xdr:colOff>101600</xdr:colOff>
      <xdr:row>57</xdr:row>
      <xdr:rowOff>150838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2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167365</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59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130846</xdr:rowOff>
    </xdr:from>
    <xdr:to>
      <xdr:col>76</xdr:col>
      <xdr:colOff>165100</xdr:colOff>
      <xdr:row>58</xdr:row>
      <xdr:rowOff>60996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52123</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99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7429</xdr:rowOff>
    </xdr:from>
    <xdr:to>
      <xdr:col>72</xdr:col>
      <xdr:colOff>38100</xdr:colOff>
      <xdr:row>58</xdr:row>
      <xdr:rowOff>109029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100156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4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150984</xdr:rowOff>
    </xdr:from>
    <xdr:to>
      <xdr:col>67</xdr:col>
      <xdr:colOff>101600</xdr:colOff>
      <xdr:row>58</xdr:row>
      <xdr:rowOff>81134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2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72261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1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42726</xdr:rowOff>
    </xdr:from>
    <xdr:to>
      <xdr:col>85</xdr:col>
      <xdr:colOff>127000</xdr:colOff>
      <xdr:row>79</xdr:row>
      <xdr:rowOff>44227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7276"/>
          <a:ext cx="83820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42726</xdr:rowOff>
    </xdr:from>
    <xdr:to>
      <xdr:col>81</xdr:col>
      <xdr:colOff>50800</xdr:colOff>
      <xdr:row>79</xdr:row>
      <xdr:rowOff>43236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87276"/>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39210</xdr:rowOff>
    </xdr:from>
    <xdr:to>
      <xdr:col>76</xdr:col>
      <xdr:colOff>114300</xdr:colOff>
      <xdr:row>79</xdr:row>
      <xdr:rowOff>43236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3760"/>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39210</xdr:rowOff>
    </xdr:from>
    <xdr:to>
      <xdr:col>71</xdr:col>
      <xdr:colOff>177800</xdr:colOff>
      <xdr:row>79</xdr:row>
      <xdr:rowOff>42884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83760"/>
          <a:ext cx="8890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164877</xdr:rowOff>
    </xdr:from>
    <xdr:to>
      <xdr:col>85</xdr:col>
      <xdr:colOff>177800</xdr:colOff>
      <xdr:row>79</xdr:row>
      <xdr:rowOff>95027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378565"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163376</xdr:rowOff>
    </xdr:from>
    <xdr:to>
      <xdr:col>81</xdr:col>
      <xdr:colOff>101600</xdr:colOff>
      <xdr:row>79</xdr:row>
      <xdr:rowOff>93526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84653</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629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163886</xdr:rowOff>
    </xdr:from>
    <xdr:to>
      <xdr:col>76</xdr:col>
      <xdr:colOff>165100</xdr:colOff>
      <xdr:row>79</xdr:row>
      <xdr:rowOff>94036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85163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629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159860</xdr:rowOff>
    </xdr:from>
    <xdr:to>
      <xdr:col>72</xdr:col>
      <xdr:colOff>38100</xdr:colOff>
      <xdr:row>79</xdr:row>
      <xdr:rowOff>90010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81137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2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163534</xdr:rowOff>
    </xdr:from>
    <xdr:to>
      <xdr:col>67</xdr:col>
      <xdr:colOff>101600</xdr:colOff>
      <xdr:row>79</xdr:row>
      <xdr:rowOff>93684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84811</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629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119338</xdr:rowOff>
    </xdr:from>
    <xdr:to>
      <xdr:col>85</xdr:col>
      <xdr:colOff>127000</xdr:colOff>
      <xdr:row>98</xdr:row>
      <xdr:rowOff>132862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921438"/>
          <a:ext cx="838200" cy="1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106285</xdr:rowOff>
    </xdr:from>
    <xdr:to>
      <xdr:col>81</xdr:col>
      <xdr:colOff>50800</xdr:colOff>
      <xdr:row>98</xdr:row>
      <xdr:rowOff>119338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908385"/>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57183</xdr:rowOff>
    </xdr:from>
    <xdr:to>
      <xdr:col>76</xdr:col>
      <xdr:colOff>114300</xdr:colOff>
      <xdr:row>98</xdr:row>
      <xdr:rowOff>106285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859283"/>
          <a:ext cx="889000" cy="4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36692</xdr:rowOff>
    </xdr:from>
    <xdr:to>
      <xdr:col>71</xdr:col>
      <xdr:colOff>177800</xdr:colOff>
      <xdr:row>98</xdr:row>
      <xdr:rowOff>57183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838792"/>
          <a:ext cx="889000" cy="2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82062</xdr:rowOff>
    </xdr:from>
    <xdr:to>
      <xdr:col>85</xdr:col>
      <xdr:colOff>177800</xdr:colOff>
      <xdr:row>99</xdr:row>
      <xdr:rowOff>12212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60489</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68538</xdr:rowOff>
    </xdr:from>
    <xdr:to>
      <xdr:col>81</xdr:col>
      <xdr:colOff>101600</xdr:colOff>
      <xdr:row>98</xdr:row>
      <xdr:rowOff>170138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161265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9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55485</xdr:rowOff>
    </xdr:from>
    <xdr:to>
      <xdr:col>76</xdr:col>
      <xdr:colOff>165100</xdr:colOff>
      <xdr:row>98</xdr:row>
      <xdr:rowOff>157085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5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148212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95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6383</xdr:rowOff>
    </xdr:from>
    <xdr:to>
      <xdr:col>72</xdr:col>
      <xdr:colOff>38100</xdr:colOff>
      <xdr:row>98</xdr:row>
      <xdr:rowOff>107983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0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99110</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90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157342</xdr:rowOff>
    </xdr:from>
    <xdr:to>
      <xdr:col>67</xdr:col>
      <xdr:colOff>101600</xdr:colOff>
      <xdr:row>98</xdr:row>
      <xdr:rowOff>87492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78619</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88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主な構成項目である総務費は住民一人当たり</a:t>
          </a:r>
          <a:r>
            <a:rPr kumimoji="1" lang="en-US" altLang="ja-JP" sz="1300">
              <a:latin typeface="ＭＳ Ｐゴシック" panose="020B0600070205080204" pitchFamily="50" charset="-128"/>
              <a:ea typeface="ＭＳ Ｐゴシック" panose="020B0600070205080204" pitchFamily="50" charset="-128"/>
            </a:rPr>
            <a:t>670,513</a:t>
          </a:r>
          <a:r>
            <a:rPr kumimoji="1" lang="ja-JP" altLang="en-US" sz="1300">
              <a:latin typeface="ＭＳ Ｐゴシック" panose="020B0600070205080204" pitchFamily="50" charset="-128"/>
              <a:ea typeface="ＭＳ Ｐゴシック" panose="020B0600070205080204" pitchFamily="50" charset="-128"/>
            </a:rPr>
            <a:t>円であり、前年度と比較し</a:t>
          </a:r>
          <a:r>
            <a:rPr kumimoji="1" lang="en-US" altLang="ja-JP" sz="1300">
              <a:latin typeface="ＭＳ Ｐゴシック" panose="020B0600070205080204" pitchFamily="50" charset="-128"/>
              <a:ea typeface="ＭＳ Ｐゴシック" panose="020B0600070205080204" pitchFamily="50" charset="-128"/>
            </a:rPr>
            <a:t>404,715</a:t>
          </a:r>
          <a:r>
            <a:rPr kumimoji="1" lang="ja-JP" altLang="en-US" sz="1300">
              <a:latin typeface="ＭＳ Ｐゴシック" panose="020B0600070205080204" pitchFamily="50" charset="-128"/>
              <a:ea typeface="ＭＳ Ｐゴシック" panose="020B0600070205080204" pitchFamily="50" charset="-128"/>
            </a:rPr>
            <a:t>円と大幅な増額となったが、これは防災行政用無線施設デジタル化事業（事業費：</a:t>
          </a:r>
          <a:r>
            <a:rPr kumimoji="1" lang="en-US" altLang="ja-JP" sz="1300">
              <a:latin typeface="ＭＳ Ｐゴシック" panose="020B0600070205080204" pitchFamily="50" charset="-128"/>
              <a:ea typeface="ＭＳ Ｐゴシック" panose="020B0600070205080204" pitchFamily="50" charset="-128"/>
            </a:rPr>
            <a:t>356,949</a:t>
          </a:r>
          <a:r>
            <a:rPr kumimoji="1" lang="ja-JP" altLang="en-US" sz="1300">
              <a:latin typeface="ＭＳ Ｐゴシック" panose="020B0600070205080204" pitchFamily="50" charset="-128"/>
              <a:ea typeface="ＭＳ Ｐゴシック" panose="020B0600070205080204" pitchFamily="50" charset="-128"/>
            </a:rPr>
            <a:t>千円）及び</a:t>
          </a:r>
          <a:r>
            <a:rPr kumimoji="1" lang="en-US" altLang="ja-JP" sz="1300">
              <a:latin typeface="ＭＳ Ｐゴシック" panose="020B0600070205080204" pitchFamily="50" charset="-128"/>
              <a:ea typeface="ＭＳ Ｐゴシック" panose="020B0600070205080204" pitchFamily="50" charset="-128"/>
            </a:rPr>
            <a:t>AI</a:t>
          </a:r>
          <a:r>
            <a:rPr kumimoji="1" lang="ja-JP" altLang="en-US" sz="1300">
              <a:latin typeface="ＭＳ Ｐゴシック" panose="020B0600070205080204" pitchFamily="50" charset="-128"/>
              <a:ea typeface="ＭＳ Ｐゴシック" panose="020B0600070205080204" pitchFamily="50" charset="-128"/>
            </a:rPr>
            <a:t>サイボードネットワーク構築業務委託（事業費：</a:t>
          </a:r>
          <a:r>
            <a:rPr kumimoji="1" lang="en-US" altLang="ja-JP" sz="1300">
              <a:latin typeface="ＭＳ Ｐゴシック" panose="020B0600070205080204" pitchFamily="50" charset="-128"/>
              <a:ea typeface="ＭＳ Ｐゴシック" panose="020B0600070205080204" pitchFamily="50" charset="-128"/>
            </a:rPr>
            <a:t>144,650</a:t>
          </a:r>
          <a:r>
            <a:rPr kumimoji="1" lang="ja-JP" altLang="en-US" sz="1300">
              <a:latin typeface="ＭＳ Ｐゴシック" panose="020B0600070205080204" pitchFamily="50" charset="-128"/>
              <a:ea typeface="ＭＳ Ｐゴシック" panose="020B0600070205080204" pitchFamily="50" charset="-128"/>
            </a:rPr>
            <a:t>千円）の実施によるものである。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民生費は類似団体平均を</a:t>
          </a:r>
          <a:r>
            <a:rPr kumimoji="1" lang="en-US" altLang="ja-JP" sz="1300">
              <a:latin typeface="ＭＳ Ｐゴシック" panose="020B0600070205080204" pitchFamily="50" charset="-128"/>
              <a:ea typeface="ＭＳ Ｐゴシック" panose="020B0600070205080204" pitchFamily="50" charset="-128"/>
            </a:rPr>
            <a:t>11,782</a:t>
          </a:r>
          <a:r>
            <a:rPr kumimoji="1" lang="ja-JP" altLang="en-US" sz="1300">
              <a:latin typeface="ＭＳ Ｐゴシック" panose="020B0600070205080204" pitchFamily="50" charset="-128"/>
              <a:ea typeface="ＭＳ Ｐゴシック" panose="020B0600070205080204" pitchFamily="50" charset="-128"/>
            </a:rPr>
            <a:t>円下回っているものの、前年度と比較し</a:t>
          </a:r>
          <a:r>
            <a:rPr kumimoji="1" lang="en-US" altLang="ja-JP" sz="1300">
              <a:latin typeface="ＭＳ Ｐゴシック" panose="020B0600070205080204" pitchFamily="50" charset="-128"/>
              <a:ea typeface="ＭＳ Ｐゴシック" panose="020B0600070205080204" pitchFamily="50" charset="-128"/>
            </a:rPr>
            <a:t>17,460</a:t>
          </a:r>
          <a:r>
            <a:rPr kumimoji="1" lang="ja-JP" altLang="en-US" sz="1300">
              <a:latin typeface="ＭＳ Ｐゴシック" panose="020B0600070205080204" pitchFamily="50" charset="-128"/>
              <a:ea typeface="ＭＳ Ｐゴシック" panose="020B0600070205080204" pitchFamily="50" charset="-128"/>
            </a:rPr>
            <a:t>円の増額となった。これは特別定額給付金給付事業</a:t>
          </a: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（事業費：</a:t>
          </a:r>
          <a:r>
            <a:rPr kumimoji="1" lang="en-US" altLang="ja-JP" sz="1300">
              <a:latin typeface="ＭＳ Ｐゴシック" panose="020B0600070205080204" pitchFamily="50" charset="-128"/>
              <a:ea typeface="ＭＳ Ｐゴシック" panose="020B0600070205080204" pitchFamily="50" charset="-128"/>
            </a:rPr>
            <a:t>195,655</a:t>
          </a:r>
          <a:r>
            <a:rPr kumimoji="1" lang="ja-JP" altLang="en-US" sz="1300">
              <a:latin typeface="ＭＳ Ｐゴシック" panose="020B0600070205080204" pitchFamily="50" charset="-128"/>
              <a:ea typeface="ＭＳ Ｐゴシック" panose="020B0600070205080204" pitchFamily="50" charset="-128"/>
            </a:rPr>
            <a:t>千円）及び仁愛互助金給付事業（事業費：</a:t>
          </a:r>
          <a:r>
            <a:rPr kumimoji="1" lang="en-US" altLang="ja-JP" sz="1300">
              <a:latin typeface="ＭＳ Ｐゴシック" panose="020B0600070205080204" pitchFamily="50" charset="-128"/>
              <a:ea typeface="ＭＳ Ｐゴシック" panose="020B0600070205080204" pitchFamily="50" charset="-128"/>
            </a:rPr>
            <a:t>19,647</a:t>
          </a:r>
          <a:r>
            <a:rPr kumimoji="1" lang="ja-JP" altLang="en-US" sz="1300">
              <a:latin typeface="ＭＳ Ｐゴシック" panose="020B0600070205080204" pitchFamily="50" charset="-128"/>
              <a:ea typeface="ＭＳ Ｐゴシック" panose="020B0600070205080204" pitchFamily="50" charset="-128"/>
            </a:rPr>
            <a:t>千円）などの実施によるものである。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土木費は類似団体平均を約</a:t>
          </a:r>
          <a:r>
            <a:rPr kumimoji="1" lang="en-US" altLang="ja-JP" sz="1300">
              <a:latin typeface="ＭＳ Ｐゴシック" panose="020B0600070205080204" pitchFamily="50" charset="-128"/>
              <a:ea typeface="ＭＳ Ｐゴシック" panose="020B0600070205080204" pitchFamily="50" charset="-128"/>
            </a:rPr>
            <a:t>60,000</a:t>
          </a:r>
          <a:r>
            <a:rPr kumimoji="1" lang="ja-JP" altLang="en-US" sz="1300">
              <a:latin typeface="ＭＳ Ｐゴシック" panose="020B0600070205080204" pitchFamily="50" charset="-128"/>
              <a:ea typeface="ＭＳ Ｐゴシック" panose="020B0600070205080204" pitchFamily="50" charset="-128"/>
            </a:rPr>
            <a:t>円下回る状態が続いていたが、今年度は前年度と比較し</a:t>
          </a:r>
          <a:r>
            <a:rPr kumimoji="1" lang="en-US" altLang="ja-JP" sz="1300">
              <a:latin typeface="ＭＳ Ｐゴシック" panose="020B0600070205080204" pitchFamily="50" charset="-128"/>
              <a:ea typeface="ＭＳ Ｐゴシック" panose="020B0600070205080204" pitchFamily="50" charset="-128"/>
            </a:rPr>
            <a:t>57,278</a:t>
          </a:r>
          <a:r>
            <a:rPr kumimoji="1" lang="ja-JP" altLang="en-US" sz="1300">
              <a:latin typeface="ＭＳ Ｐゴシック" panose="020B0600070205080204" pitchFamily="50" charset="-128"/>
              <a:ea typeface="ＭＳ Ｐゴシック" panose="020B0600070205080204" pitchFamily="50" charset="-128"/>
            </a:rPr>
            <a:t>円の増となり、類似団体平均に大きく近づく結果となった。これは、橋梁長寿命化改修工事費の増（事業費：</a:t>
          </a:r>
          <a:r>
            <a:rPr kumimoji="1" lang="en-US" altLang="ja-JP" sz="1300">
              <a:latin typeface="ＭＳ Ｐゴシック" panose="020B0600070205080204" pitchFamily="50" charset="-128"/>
              <a:ea typeface="ＭＳ Ｐゴシック" panose="020B0600070205080204" pitchFamily="50" charset="-128"/>
            </a:rPr>
            <a:t>133,296</a:t>
          </a:r>
          <a:r>
            <a:rPr kumimoji="1" lang="ja-JP" altLang="en-US" sz="1300">
              <a:latin typeface="ＭＳ Ｐゴシック" panose="020B0600070205080204" pitchFamily="50" charset="-128"/>
              <a:ea typeface="ＭＳ Ｐゴシック" panose="020B0600070205080204" pitchFamily="50" charset="-128"/>
            </a:rPr>
            <a:t>千円）及び除雪ドーザを更新したこと（事業費：</a:t>
          </a:r>
          <a:r>
            <a:rPr kumimoji="1" lang="en-US" altLang="ja-JP" sz="1300">
              <a:latin typeface="ＭＳ Ｐゴシック" panose="020B0600070205080204" pitchFamily="50" charset="-128"/>
              <a:ea typeface="ＭＳ Ｐゴシック" panose="020B0600070205080204" pitchFamily="50" charset="-128"/>
            </a:rPr>
            <a:t>9,209</a:t>
          </a:r>
          <a:r>
            <a:rPr kumimoji="1" lang="ja-JP" altLang="en-US" sz="1300">
              <a:latin typeface="ＭＳ Ｐゴシック" panose="020B0600070205080204" pitchFamily="50" charset="-128"/>
              <a:ea typeface="ＭＳ Ｐゴシック" panose="020B0600070205080204" pitchFamily="50" charset="-128"/>
            </a:rPr>
            <a:t>千円）が影響している。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常に類似団体平均を上回っており、これは簡易水道事業と下水道事業への特別会計繰出金や一部事務組合への負担金によるものであるため、大幅な抑制はできないものの事業の必要性を検討し最小限の事業実施に努め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消防費は前年度と比較し</a:t>
          </a:r>
          <a:r>
            <a:rPr kumimoji="1" lang="en-US" altLang="ja-JP" sz="1300">
              <a:latin typeface="ＭＳ Ｐゴシック" panose="020B0600070205080204" pitchFamily="50" charset="-128"/>
              <a:ea typeface="ＭＳ Ｐゴシック" panose="020B0600070205080204" pitchFamily="50" charset="-128"/>
            </a:rPr>
            <a:t>18,063</a:t>
          </a:r>
          <a:r>
            <a:rPr kumimoji="1" lang="ja-JP" altLang="en-US" sz="1300">
              <a:latin typeface="ＭＳ Ｐゴシック" panose="020B0600070205080204" pitchFamily="50" charset="-128"/>
              <a:ea typeface="ＭＳ Ｐゴシック" panose="020B0600070205080204" pitchFamily="50" charset="-128"/>
            </a:rPr>
            <a:t>円の増額となり依然として類似団体平均を大きく上回っている。これは一部事務組合の負担が大きいこと、また各地区消防施設の補修・更新が影響している。今年度は新型コロナウイルス感染症対策に係る避難所及び備品の整備により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商工費は例年</a:t>
          </a:r>
          <a:r>
            <a:rPr kumimoji="1" lang="en-US" altLang="ja-JP" sz="1300">
              <a:latin typeface="ＭＳ Ｐゴシック" panose="020B0600070205080204" pitchFamily="50" charset="-128"/>
              <a:ea typeface="ＭＳ Ｐゴシック" panose="020B0600070205080204" pitchFamily="50" charset="-128"/>
            </a:rPr>
            <a:t>20,000</a:t>
          </a:r>
          <a:r>
            <a:rPr kumimoji="1" lang="ja-JP" altLang="en-US" sz="1300">
              <a:latin typeface="ＭＳ Ｐゴシック" panose="020B0600070205080204" pitchFamily="50" charset="-128"/>
              <a:ea typeface="ＭＳ Ｐゴシック" panose="020B0600070205080204" pitchFamily="50" charset="-128"/>
            </a:rPr>
            <a:t>円程度で類似団体平均を下回る状態が続いていたが、今年度は前年度から</a:t>
          </a:r>
          <a:r>
            <a:rPr kumimoji="1" lang="en-US" altLang="ja-JP" sz="1300">
              <a:latin typeface="ＭＳ Ｐゴシック" panose="020B0600070205080204" pitchFamily="50" charset="-128"/>
              <a:ea typeface="ＭＳ Ｐゴシック" panose="020B0600070205080204" pitchFamily="50" charset="-128"/>
            </a:rPr>
            <a:t>60,738</a:t>
          </a:r>
          <a:r>
            <a:rPr kumimoji="1" lang="ja-JP" altLang="en-US" sz="1300">
              <a:latin typeface="ＭＳ Ｐゴシック" panose="020B0600070205080204" pitchFamily="50" charset="-128"/>
              <a:ea typeface="ＭＳ Ｐゴシック" panose="020B0600070205080204" pitchFamily="50" charset="-128"/>
            </a:rPr>
            <a:t>円の増額となり、類似団体平均を上回る</a:t>
          </a:r>
          <a:r>
            <a:rPr kumimoji="1" lang="en-US" altLang="ja-JP" sz="1300">
              <a:latin typeface="ＭＳ Ｐゴシック" panose="020B0600070205080204" pitchFamily="50" charset="-128"/>
              <a:ea typeface="ＭＳ Ｐゴシック" panose="020B0600070205080204" pitchFamily="50" charset="-128"/>
            </a:rPr>
            <a:t>82,351</a:t>
          </a:r>
          <a:r>
            <a:rPr kumimoji="1" lang="ja-JP" altLang="en-US" sz="1300">
              <a:latin typeface="ＭＳ Ｐゴシック" panose="020B0600070205080204" pitchFamily="50" charset="-128"/>
              <a:ea typeface="ＭＳ Ｐゴシック" panose="020B0600070205080204" pitchFamily="50" charset="-128"/>
            </a:rPr>
            <a:t>円となった。これは、新型コロナウイルス感染症まん延に伴う地元事業者への経済支援に係る経費（事業費：</a:t>
          </a:r>
          <a:r>
            <a:rPr kumimoji="1" lang="en-US" altLang="ja-JP" sz="1300">
              <a:latin typeface="ＭＳ Ｐゴシック" panose="020B0600070205080204" pitchFamily="50" charset="-128"/>
              <a:ea typeface="ＭＳ Ｐゴシック" panose="020B0600070205080204" pitchFamily="50" charset="-128"/>
            </a:rPr>
            <a:t>132,151</a:t>
          </a:r>
          <a:r>
            <a:rPr kumimoji="1" lang="ja-JP" altLang="en-US" sz="1300">
              <a:latin typeface="ＭＳ Ｐゴシック" panose="020B0600070205080204" pitchFamily="50" charset="-128"/>
              <a:ea typeface="ＭＳ Ｐゴシック" panose="020B0600070205080204" pitchFamily="50" charset="-128"/>
            </a:rPr>
            <a:t>千円）が大きく影響している。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50">
              <a:latin typeface="ＭＳ ゴシック" pitchFamily="49" charset="-128"/>
              <a:ea typeface="ＭＳ ゴシック" pitchFamily="49" charset="-128"/>
            </a:rPr>
            <a:t>標準財政規模に対する実質収支の割合は、年度により増減はあるものの、</a:t>
          </a:r>
          <a:r>
            <a:rPr kumimoji="1" lang="en-US" altLang="ja-JP" sz="1350">
              <a:latin typeface="ＭＳ ゴシック" pitchFamily="49" charset="-128"/>
              <a:ea typeface="ＭＳ ゴシック" pitchFamily="49" charset="-128"/>
            </a:rPr>
            <a:t>5</a:t>
          </a:r>
          <a:r>
            <a:rPr kumimoji="1" lang="ja-JP" altLang="en-US" sz="1350">
              <a:latin typeface="ＭＳ ゴシック" pitchFamily="49" charset="-128"/>
              <a:ea typeface="ＭＳ ゴシック" pitchFamily="49" charset="-128"/>
            </a:rPr>
            <a:t>ヶ年平均では</a:t>
          </a:r>
          <a:r>
            <a:rPr kumimoji="1" lang="en-US" altLang="ja-JP" sz="1350">
              <a:latin typeface="ＭＳ ゴシック" pitchFamily="49" charset="-128"/>
              <a:ea typeface="ＭＳ ゴシック" pitchFamily="49" charset="-128"/>
            </a:rPr>
            <a:t>3.56</a:t>
          </a:r>
          <a:r>
            <a:rPr kumimoji="1" lang="ja-JP" altLang="en-US" sz="1350">
              <a:latin typeface="ＭＳ ゴシック" pitchFamily="49" charset="-128"/>
              <a:ea typeface="ＭＳ ゴシック" pitchFamily="49" charset="-128"/>
            </a:rPr>
            <a:t>％となり、一般的に適正範囲といわれている</a:t>
          </a:r>
          <a:r>
            <a:rPr kumimoji="1" lang="en-US" altLang="ja-JP" sz="1350">
              <a:latin typeface="ＭＳ ゴシック" pitchFamily="49" charset="-128"/>
              <a:ea typeface="ＭＳ ゴシック" pitchFamily="49" charset="-128"/>
            </a:rPr>
            <a:t>3</a:t>
          </a:r>
          <a:r>
            <a:rPr kumimoji="1" lang="ja-JP" altLang="en-US" sz="1350">
              <a:latin typeface="ＭＳ ゴシック" pitchFamily="49" charset="-128"/>
              <a:ea typeface="ＭＳ ゴシック" pitchFamily="49" charset="-128"/>
            </a:rPr>
            <a:t>～</a:t>
          </a:r>
          <a:r>
            <a:rPr kumimoji="1" lang="en-US" altLang="ja-JP" sz="1350">
              <a:latin typeface="ＭＳ ゴシック" pitchFamily="49" charset="-128"/>
              <a:ea typeface="ＭＳ ゴシック" pitchFamily="49" charset="-128"/>
            </a:rPr>
            <a:t>5</a:t>
          </a:r>
          <a:r>
            <a:rPr kumimoji="1" lang="ja-JP" altLang="en-US" sz="1350">
              <a:latin typeface="ＭＳ ゴシック" pitchFamily="49" charset="-128"/>
              <a:ea typeface="ＭＳ ゴシック" pitchFamily="49" charset="-128"/>
            </a:rPr>
            <a:t>％の範囲であることから、財政運営の健全化は維持されている。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令和</a:t>
          </a:r>
          <a:r>
            <a:rPr kumimoji="1" lang="en-US" altLang="ja-JP" sz="1350">
              <a:latin typeface="ＭＳ ゴシック" pitchFamily="49" charset="-128"/>
              <a:ea typeface="ＭＳ ゴシック" pitchFamily="49" charset="-128"/>
            </a:rPr>
            <a:t>2</a:t>
          </a:r>
          <a:r>
            <a:rPr kumimoji="1" lang="ja-JP" altLang="en-US" sz="1350">
              <a:latin typeface="ＭＳ ゴシック" pitchFamily="49" charset="-128"/>
              <a:ea typeface="ＭＳ ゴシック" pitchFamily="49" charset="-128"/>
            </a:rPr>
            <a:t>年度決算においては、前年度と比較し収入・支出ともに大幅な増額となっているものの、支出に比べ収入の増額が大きく、さらには財政調整基金の取り崩しを行わなかったことが影響していると考えられる。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黒字となっているが簡易水道事業や下水道事業の公営企業会計への繰出金は増加傾向にあり、これは簡易水道施設及び排水処理施設の維持補修費が増大しているためであり、経年によるものや立地による塩害等により老朽化が進んでいることが原因である。また次年度以降も長寿命化改修工事が予定されていることから今後も増加傾向となる見込みである。繰出金を抑制するためにも、施設の計画的な補修を行うこと、また独立採算の原則に立ち返った料金の見直し、下水道事業においては加入促進を図り、健全な経営の確保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国民健康保険特別会計においては、平成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年度までの累積赤字が約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百万円となったことから平成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年度で一般会計から赤字補填した状態である。平成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年度においては国民健康保険税の改正等により黒字決算に転じている。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3329094</v>
      </c>
      <c r="BO4" s="464"/>
      <c r="BP4" s="464"/>
      <c r="BQ4" s="464"/>
      <c r="BR4" s="464"/>
      <c r="BS4" s="464"/>
      <c r="BT4" s="464"/>
      <c r="BU4" s="465"/>
      <c r="BV4" s="463">
        <v>2395614</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3.4</v>
      </c>
      <c r="CU4" s="648"/>
      <c r="CV4" s="648"/>
      <c r="CW4" s="648"/>
      <c r="CX4" s="648"/>
      <c r="CY4" s="648"/>
      <c r="CZ4" s="648"/>
      <c r="DA4" s="649"/>
      <c r="DB4" s="647">
        <v>3.4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3268911</v>
      </c>
      <c r="BO5" s="469"/>
      <c r="BP5" s="469"/>
      <c r="BQ5" s="469"/>
      <c r="BR5" s="469"/>
      <c r="BS5" s="469"/>
      <c r="BT5" s="469"/>
      <c r="BU5" s="470"/>
      <c r="BV5" s="468">
        <v>2343770</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84.1</v>
      </c>
      <c r="CU5" s="439"/>
      <c r="CV5" s="439"/>
      <c r="CW5" s="439"/>
      <c r="CX5" s="439"/>
      <c r="CY5" s="439"/>
      <c r="CZ5" s="439"/>
      <c r="DA5" s="440"/>
      <c r="DB5" s="438">
        <v>84.7</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60183</v>
      </c>
      <c r="BO6" s="469"/>
      <c r="BP6" s="469"/>
      <c r="BQ6" s="469"/>
      <c r="BR6" s="469"/>
      <c r="BS6" s="469"/>
      <c r="BT6" s="469"/>
      <c r="BU6" s="470"/>
      <c r="BV6" s="468">
        <v>51844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86.1</v>
      </c>
      <c r="CU6" s="622"/>
      <c r="CV6" s="622"/>
      <c r="CW6" s="622"/>
      <c r="CX6" s="622"/>
      <c r="CY6" s="622"/>
      <c r="CZ6" s="622"/>
      <c r="DA6" s="623"/>
      <c r="DB6" s="621">
        <v>86.9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101</v>
      </c>
      <c r="AV7" s="526"/>
      <c r="AW7" s="526"/>
      <c r="AX7" s="526"/>
      <c r="AY7" s="448" t="s">
        <v>105</v>
      </c>
      <c r="AZ7" s="449"/>
      <c r="BA7" s="449"/>
      <c r="BB7" s="449"/>
      <c r="BC7" s="449"/>
      <c r="BD7" s="449"/>
      <c r="BE7" s="449"/>
      <c r="BF7" s="449"/>
      <c r="BG7" s="449"/>
      <c r="BH7" s="449"/>
      <c r="BI7" s="449"/>
      <c r="BJ7" s="449"/>
      <c r="BK7" s="449"/>
      <c r="BL7" s="449"/>
      <c r="BM7" s="450"/>
      <c r="BN7" s="468">
        <v>7682</v>
      </c>
      <c r="BO7" s="469"/>
      <c r="BP7" s="469"/>
      <c r="BQ7" s="469"/>
      <c r="BR7" s="469"/>
      <c r="BS7" s="469"/>
      <c r="BT7" s="469"/>
      <c r="BU7" s="470"/>
      <c r="BV7" s="468">
        <v>1453</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1541025</v>
      </c>
      <c r="CU7" s="469"/>
      <c r="CV7" s="469"/>
      <c r="CW7" s="469"/>
      <c r="CX7" s="469"/>
      <c r="CY7" s="469"/>
      <c r="CZ7" s="469"/>
      <c r="DA7" s="470"/>
      <c r="DB7" s="468">
        <v>1501992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52501</v>
      </c>
      <c r="BO8" s="469"/>
      <c r="BP8" s="469"/>
      <c r="BQ8" s="469"/>
      <c r="BR8" s="469"/>
      <c r="BS8" s="469"/>
      <c r="BT8" s="469"/>
      <c r="BU8" s="470"/>
      <c r="BV8" s="468">
        <v>50391</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0.12</v>
      </c>
      <c r="CU8" s="582"/>
      <c r="CV8" s="582"/>
      <c r="CW8" s="582"/>
      <c r="CX8" s="582"/>
      <c r="CY8" s="582"/>
      <c r="CZ8" s="582"/>
      <c r="DA8" s="583"/>
      <c r="DB8" s="581">
        <v>0.12</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1788</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2110</v>
      </c>
      <c r="BO9" s="469"/>
      <c r="BP9" s="469"/>
      <c r="BQ9" s="469"/>
      <c r="BR9" s="469"/>
      <c r="BS9" s="469"/>
      <c r="BT9" s="469"/>
      <c r="BU9" s="470"/>
      <c r="BV9" s="468">
        <v>-10214</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8.3000000000000007</v>
      </c>
      <c r="CU9" s="439"/>
      <c r="CV9" s="439"/>
      <c r="CW9" s="439"/>
      <c r="CX9" s="439"/>
      <c r="CY9" s="439"/>
      <c r="CZ9" s="439"/>
      <c r="DA9" s="440"/>
      <c r="DB9" s="438">
        <v>10.199999999999999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2148</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13404</v>
      </c>
      <c r="BO10" s="469"/>
      <c r="BP10" s="469"/>
      <c r="BQ10" s="469"/>
      <c r="BR10" s="469"/>
      <c r="BS10" s="469"/>
      <c r="BT10" s="469"/>
      <c r="BU10" s="470"/>
      <c r="BV10" s="468">
        <v>250</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1912</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101</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1911</v>
      </c>
      <c r="S13" s="572"/>
      <c r="T13" s="572"/>
      <c r="U13" s="572"/>
      <c r="V13" s="573"/>
      <c r="W13" s="559" t="s">
        <v>140</v>
      </c>
      <c r="X13" s="481"/>
      <c r="Y13" s="481"/>
      <c r="Z13" s="481"/>
      <c r="AA13" s="481"/>
      <c r="AB13" s="482"/>
      <c r="AC13" s="444">
        <v>233</v>
      </c>
      <c r="AD13" s="445"/>
      <c r="AE13" s="445"/>
      <c r="AF13" s="445"/>
      <c r="AG13" s="446"/>
      <c r="AH13" s="444">
        <v>240</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15514</v>
      </c>
      <c r="BO13" s="469"/>
      <c r="BP13" s="469"/>
      <c r="BQ13" s="469"/>
      <c r="BR13" s="469"/>
      <c r="BS13" s="469"/>
      <c r="BT13" s="469"/>
      <c r="BU13" s="470"/>
      <c r="BV13" s="468">
        <v>-9964</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6.4</v>
      </c>
      <c r="CU13" s="439"/>
      <c r="CV13" s="439"/>
      <c r="CW13" s="439"/>
      <c r="CX13" s="439"/>
      <c r="CY13" s="439"/>
      <c r="CZ13" s="439"/>
      <c r="DA13" s="440"/>
      <c r="DB13" s="438">
        <v>7.8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1960</v>
      </c>
      <c r="S14" s="572"/>
      <c r="T14" s="572"/>
      <c r="U14" s="572"/>
      <c r="V14" s="573"/>
      <c r="W14" s="574"/>
      <c r="X14" s="484"/>
      <c r="Y14" s="484"/>
      <c r="Z14" s="484"/>
      <c r="AA14" s="484"/>
      <c r="AB14" s="485"/>
      <c r="AC14" s="564">
        <v>24.3</v>
      </c>
      <c r="AD14" s="565"/>
      <c r="AE14" s="565"/>
      <c r="AF14" s="565"/>
      <c r="AG14" s="566"/>
      <c r="AH14" s="564">
        <v>22.2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138</v>
      </c>
      <c r="CU14" s="576"/>
      <c r="CV14" s="576"/>
      <c r="CW14" s="576"/>
      <c r="CX14" s="576"/>
      <c r="CY14" s="576"/>
      <c r="CZ14" s="576"/>
      <c r="DA14" s="577"/>
      <c r="DB14" s="575" t="s">
        <v>138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1956</v>
      </c>
      <c r="S15" s="572"/>
      <c r="T15" s="572"/>
      <c r="U15" s="572"/>
      <c r="V15" s="573"/>
      <c r="W15" s="559" t="s">
        <v>147</v>
      </c>
      <c r="X15" s="481"/>
      <c r="Y15" s="481"/>
      <c r="Z15" s="481"/>
      <c r="AA15" s="481"/>
      <c r="AB15" s="482"/>
      <c r="AC15" s="444">
        <v>233</v>
      </c>
      <c r="AD15" s="445"/>
      <c r="AE15" s="445"/>
      <c r="AF15" s="445"/>
      <c r="AG15" s="446"/>
      <c r="AH15" s="444">
        <v>340</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187681</v>
      </c>
      <c r="BO15" s="464"/>
      <c r="BP15" s="464"/>
      <c r="BQ15" s="464"/>
      <c r="BR15" s="464"/>
      <c r="BS15" s="464"/>
      <c r="BT15" s="464"/>
      <c r="BU15" s="465"/>
      <c r="BV15" s="463">
        <v>176968</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24.3</v>
      </c>
      <c r="AD16" s="565"/>
      <c r="AE16" s="565"/>
      <c r="AF16" s="565"/>
      <c r="AG16" s="566"/>
      <c r="AH16" s="564">
        <v>31.5</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1460658</v>
      </c>
      <c r="BO16" s="469"/>
      <c r="BP16" s="469"/>
      <c r="BQ16" s="469"/>
      <c r="BR16" s="469"/>
      <c r="BS16" s="469"/>
      <c r="BT16" s="469"/>
      <c r="BU16" s="470"/>
      <c r="BV16" s="468">
        <v>1418900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491</v>
      </c>
      <c r="AD17" s="445"/>
      <c r="AE17" s="445"/>
      <c r="AF17" s="445"/>
      <c r="AG17" s="446"/>
      <c r="AH17" s="444">
        <v>499</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231629</v>
      </c>
      <c r="BO17" s="469"/>
      <c r="BP17" s="469"/>
      <c r="BQ17" s="469"/>
      <c r="BR17" s="469"/>
      <c r="BS17" s="469"/>
      <c r="BT17" s="469"/>
      <c r="BU17" s="470"/>
      <c r="BV17" s="468">
        <v>222719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135.04</v>
      </c>
      <c r="M18" s="533"/>
      <c r="N18" s="533"/>
      <c r="O18" s="533"/>
      <c r="P18" s="533"/>
      <c r="Q18" s="533"/>
      <c r="R18" s="534"/>
      <c r="S18" s="534"/>
      <c r="T18" s="534"/>
      <c r="U18" s="534"/>
      <c r="V18" s="535"/>
      <c r="W18" s="549"/>
      <c r="X18" s="550"/>
      <c r="Y18" s="550"/>
      <c r="Z18" s="550"/>
      <c r="AA18" s="550"/>
      <c r="AB18" s="560"/>
      <c r="AC18" s="432">
        <v>51.3</v>
      </c>
      <c r="AD18" s="433"/>
      <c r="AE18" s="433"/>
      <c r="AF18" s="433"/>
      <c r="AG18" s="536"/>
      <c r="AH18" s="432">
        <v>46.2</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1290929</v>
      </c>
      <c r="BO18" s="469"/>
      <c r="BP18" s="469"/>
      <c r="BQ18" s="469"/>
      <c r="BR18" s="469"/>
      <c r="BS18" s="469"/>
      <c r="BT18" s="469"/>
      <c r="BU18" s="470"/>
      <c r="BV18" s="468">
        <v>1270829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13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1947398</v>
      </c>
      <c r="BO19" s="469"/>
      <c r="BP19" s="469"/>
      <c r="BQ19" s="469"/>
      <c r="BR19" s="469"/>
      <c r="BS19" s="469"/>
      <c r="BT19" s="469"/>
      <c r="BU19" s="470"/>
      <c r="BV19" s="468">
        <v>1761274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826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1627585</v>
      </c>
      <c r="BO23" s="469"/>
      <c r="BP23" s="469"/>
      <c r="BQ23" s="469"/>
      <c r="BR23" s="469"/>
      <c r="BS23" s="469"/>
      <c r="BT23" s="469"/>
      <c r="BU23" s="470"/>
      <c r="BV23" s="468">
        <v>1268850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6808</v>
      </c>
      <c r="R24" s="445"/>
      <c r="S24" s="445"/>
      <c r="T24" s="445"/>
      <c r="U24" s="445"/>
      <c r="V24" s="446"/>
      <c r="W24" s="510"/>
      <c r="X24" s="501"/>
      <c r="Y24" s="502"/>
      <c r="Z24" s="441" t="s">
        <v>171</v>
      </c>
      <c r="AA24" s="442"/>
      <c r="AB24" s="442"/>
      <c r="AC24" s="442"/>
      <c r="AD24" s="442"/>
      <c r="AE24" s="442"/>
      <c r="AF24" s="442"/>
      <c r="AG24" s="443"/>
      <c r="AH24" s="444">
        <v>41</v>
      </c>
      <c r="AI24" s="445"/>
      <c r="AJ24" s="445"/>
      <c r="AK24" s="445"/>
      <c r="AL24" s="446"/>
      <c r="AM24" s="444">
        <v>117793</v>
      </c>
      <c r="AN24" s="445"/>
      <c r="AO24" s="445"/>
      <c r="AP24" s="445"/>
      <c r="AQ24" s="445"/>
      <c r="AR24" s="446"/>
      <c r="AS24" s="444">
        <v>2873</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1558811</v>
      </c>
      <c r="BO24" s="469"/>
      <c r="BP24" s="469"/>
      <c r="BQ24" s="469"/>
      <c r="BR24" s="469"/>
      <c r="BS24" s="469"/>
      <c r="BT24" s="469"/>
      <c r="BU24" s="470"/>
      <c r="BV24" s="468">
        <v>1187619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5529</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130</v>
      </c>
      <c r="AN25" s="445"/>
      <c r="AO25" s="445"/>
      <c r="AP25" s="445"/>
      <c r="AQ25" s="445"/>
      <c r="AR25" s="446"/>
      <c r="AS25" s="444" t="s">
        <v>138</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153610</v>
      </c>
      <c r="BO25" s="464"/>
      <c r="BP25" s="464"/>
      <c r="BQ25" s="464"/>
      <c r="BR25" s="464"/>
      <c r="BS25" s="464"/>
      <c r="BT25" s="464"/>
      <c r="BU25" s="465"/>
      <c r="BV25" s="463">
        <v>147218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5225</v>
      </c>
      <c r="R26" s="445"/>
      <c r="S26" s="445"/>
      <c r="T26" s="445"/>
      <c r="U26" s="445"/>
      <c r="V26" s="446"/>
      <c r="W26" s="510"/>
      <c r="X26" s="501"/>
      <c r="Y26" s="502"/>
      <c r="Z26" s="441" t="s">
        <v>178</v>
      </c>
      <c r="AA26" s="523"/>
      <c r="AB26" s="523"/>
      <c r="AC26" s="523"/>
      <c r="AD26" s="523"/>
      <c r="AE26" s="523"/>
      <c r="AF26" s="523"/>
      <c r="AG26" s="524"/>
      <c r="AH26" s="444" t="s">
        <v>130</v>
      </c>
      <c r="AI26" s="445"/>
      <c r="AJ26" s="445"/>
      <c r="AK26" s="445"/>
      <c r="AL26" s="446"/>
      <c r="AM26" s="444" t="s">
        <v>179</v>
      </c>
      <c r="AN26" s="445"/>
      <c r="AO26" s="445"/>
      <c r="AP26" s="445"/>
      <c r="AQ26" s="445"/>
      <c r="AR26" s="446"/>
      <c r="AS26" s="444" t="s">
        <v>130</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130</v>
      </c>
      <c r="BO26" s="469"/>
      <c r="BP26" s="469"/>
      <c r="BQ26" s="469"/>
      <c r="BR26" s="469"/>
      <c r="BS26" s="469"/>
      <c r="BT26" s="469"/>
      <c r="BU26" s="470"/>
      <c r="BV26" s="468" t="s">
        <v>179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2690</v>
      </c>
      <c r="R27" s="445"/>
      <c r="S27" s="445"/>
      <c r="T27" s="445"/>
      <c r="U27" s="445"/>
      <c r="V27" s="446"/>
      <c r="W27" s="510"/>
      <c r="X27" s="501"/>
      <c r="Y27" s="502"/>
      <c r="Z27" s="441" t="s">
        <v>182</v>
      </c>
      <c r="AA27" s="442"/>
      <c r="AB27" s="442"/>
      <c r="AC27" s="442"/>
      <c r="AD27" s="442"/>
      <c r="AE27" s="442"/>
      <c r="AF27" s="442"/>
      <c r="AG27" s="443"/>
      <c r="AH27" s="444" t="s">
        <v>138</v>
      </c>
      <c r="AI27" s="445"/>
      <c r="AJ27" s="445"/>
      <c r="AK27" s="445"/>
      <c r="AL27" s="446"/>
      <c r="AM27" s="444" t="s">
        <v>130</v>
      </c>
      <c r="AN27" s="445"/>
      <c r="AO27" s="445"/>
      <c r="AP27" s="445"/>
      <c r="AQ27" s="445"/>
      <c r="AR27" s="446"/>
      <c r="AS27" s="444" t="s">
        <v>138</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1300</v>
      </c>
      <c r="BO27" s="472"/>
      <c r="BP27" s="472"/>
      <c r="BQ27" s="472"/>
      <c r="BR27" s="472"/>
      <c r="BS27" s="472"/>
      <c r="BT27" s="472"/>
      <c r="BU27" s="473"/>
      <c r="BV27" s="471">
        <v>1300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2240</v>
      </c>
      <c r="R28" s="445"/>
      <c r="S28" s="445"/>
      <c r="T28" s="445"/>
      <c r="U28" s="445"/>
      <c r="V28" s="446"/>
      <c r="W28" s="510"/>
      <c r="X28" s="501"/>
      <c r="Y28" s="502"/>
      <c r="Z28" s="441" t="s">
        <v>185</v>
      </c>
      <c r="AA28" s="442"/>
      <c r="AB28" s="442"/>
      <c r="AC28" s="442"/>
      <c r="AD28" s="442"/>
      <c r="AE28" s="442"/>
      <c r="AF28" s="442"/>
      <c r="AG28" s="443"/>
      <c r="AH28" s="444" t="s">
        <v>138</v>
      </c>
      <c r="AI28" s="445"/>
      <c r="AJ28" s="445"/>
      <c r="AK28" s="445"/>
      <c r="AL28" s="446"/>
      <c r="AM28" s="444" t="s">
        <v>130</v>
      </c>
      <c r="AN28" s="445"/>
      <c r="AO28" s="445"/>
      <c r="AP28" s="445"/>
      <c r="AQ28" s="445"/>
      <c r="AR28" s="446"/>
      <c r="AS28" s="444" t="s">
        <v>138</v>
      </c>
      <c r="AT28" s="445"/>
      <c r="AU28" s="445"/>
      <c r="AV28" s="445"/>
      <c r="AW28" s="445"/>
      <c r="AX28" s="447"/>
      <c r="AY28" s="451" t="s">
        <v>186</v>
      </c>
      <c r="AZ28" s="452"/>
      <c r="BA28" s="452"/>
      <c r="BB28" s="453"/>
      <c r="BC28" s="460" t="s">
        <v>47</v>
      </c>
      <c r="BD28" s="461"/>
      <c r="BE28" s="461"/>
      <c r="BF28" s="461"/>
      <c r="BG28" s="461"/>
      <c r="BH28" s="461"/>
      <c r="BI28" s="461"/>
      <c r="BJ28" s="461"/>
      <c r="BK28" s="461"/>
      <c r="BL28" s="461"/>
      <c r="BM28" s="462"/>
      <c r="BN28" s="463">
        <v>728866</v>
      </c>
      <c r="BO28" s="464"/>
      <c r="BP28" s="464"/>
      <c r="BQ28" s="464"/>
      <c r="BR28" s="464"/>
      <c r="BS28" s="464"/>
      <c r="BT28" s="464"/>
      <c r="BU28" s="465"/>
      <c r="BV28" s="463">
        <v>715462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6</v>
      </c>
      <c r="M29" s="445"/>
      <c r="N29" s="445"/>
      <c r="O29" s="445"/>
      <c r="P29" s="446"/>
      <c r="Q29" s="444">
        <v>2140</v>
      </c>
      <c r="R29" s="445"/>
      <c r="S29" s="445"/>
      <c r="T29" s="445"/>
      <c r="U29" s="445"/>
      <c r="V29" s="446"/>
      <c r="W29" s="511"/>
      <c r="X29" s="512"/>
      <c r="Y29" s="513"/>
      <c r="Z29" s="441" t="s">
        <v>188</v>
      </c>
      <c r="AA29" s="442"/>
      <c r="AB29" s="442"/>
      <c r="AC29" s="442"/>
      <c r="AD29" s="442"/>
      <c r="AE29" s="442"/>
      <c r="AF29" s="442"/>
      <c r="AG29" s="443"/>
      <c r="AH29" s="444">
        <v>41</v>
      </c>
      <c r="AI29" s="445"/>
      <c r="AJ29" s="445"/>
      <c r="AK29" s="445"/>
      <c r="AL29" s="446"/>
      <c r="AM29" s="444">
        <v>117793</v>
      </c>
      <c r="AN29" s="445"/>
      <c r="AO29" s="445"/>
      <c r="AP29" s="445"/>
      <c r="AQ29" s="445"/>
      <c r="AR29" s="446"/>
      <c r="AS29" s="444">
        <v>2873</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359018</v>
      </c>
      <c r="BO29" s="469"/>
      <c r="BP29" s="469"/>
      <c r="BQ29" s="469"/>
      <c r="BR29" s="469"/>
      <c r="BS29" s="469"/>
      <c r="BT29" s="469"/>
      <c r="BU29" s="470"/>
      <c r="BV29" s="468">
        <v>333622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94.1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861659</v>
      </c>
      <c r="BO30" s="472"/>
      <c r="BP30" s="472"/>
      <c r="BQ30" s="472"/>
      <c r="BR30" s="472"/>
      <c r="BS30" s="472"/>
      <c r="BT30" s="472"/>
      <c r="BU30" s="473"/>
      <c r="BV30" s="471">
        <v>797305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197</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5</v>
      </c>
      <c r="BF34" s="427"/>
      <c r="BG34" s="426" t="str">
        <f>IF('各会計、関係団体の財政状況及び健全化判断比率'!B31="","",'各会計、関係団体の財政状況及び健全化判断比率'!B31)</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一部事務組合下北医療センター</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佐井定期観光株式会社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6</v>
      </c>
      <c r="BF35" s="427"/>
      <c r="BG35" s="426" t="str">
        <f>IF('各会計、関係団体の財政状況及び健全化判断比率'!B32="","",'各会計、関係団体の財政状況及び健全化判断比率'!B32)</f>
        <v>下水道事業特別会計</v>
      </c>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下北地域広域行政事務組合</v>
      </c>
      <c r="BZ35" s="426"/>
      <c r="CA35" s="426"/>
      <c r="CB35" s="426"/>
      <c r="CC35" s="426"/>
      <c r="CD35" s="426"/>
      <c r="CE35" s="426"/>
      <c r="CF35" s="426"/>
      <c r="CG35" s="426"/>
      <c r="CH35" s="426"/>
      <c r="CI35" s="426"/>
      <c r="CJ35" s="426"/>
      <c r="CK35" s="426"/>
      <c r="CL35" s="426"/>
      <c r="CM35" s="426"/>
      <c r="CN35" s="214"/>
      <c r="CO35" s="427">
        <f t="shared" ref="CO35:CO43" si="3">IF(CQ35="","",CO34+1)</f>
        <v>15</v>
      </c>
      <c r="CP35" s="427"/>
      <c r="CQ35" s="426" t="str">
        <f>IF('各会計、関係団体の財政状況及び健全化判断比率'!BS8="","",'各会計、関係団体の財政状況及び健全化判断比率'!BS8)</f>
        <v>シィライン株式会社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青森県後期高齢者医療広域連合（一般会計分）</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青森県後期高齢者医療広域連合（特別会計分）</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青森県市町村総合事務組合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青森県交通災害共済組合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青森県市町村職員退職手当組合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lScyUmK4tXnQXhCUi4ZpBgHQjuKa7V1AJ8B58XmPX6YzTPCeU+RPq2/MBWYLnUbitfMrT0DKvYe0itWZ2xKxHQ==" saltValue="+yh/5n8MbQsqM0ZzTV6R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1" zoomScale="85" zoomScaleNormal="85" zoomScaleSheetLayoutView="100" workbookViewId="0">
      <selection activeCell="I35" sqref="I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562</v>
      </c>
      <c r="D34" s="1250"/>
      <c r="E34" s="1251"/>
      <c r="F34" s="32">
        <v>3.7</v>
      </c>
      <c r="G34" s="33">
        <v>3.34</v>
      </c>
      <c r="H34" s="33">
        <v>3.97</v>
      </c>
      <c r="I34" s="33">
        <v>3.35</v>
      </c>
      <c r="J34" s="34">
        <v>3.4</v>
      </c>
      <c r="K34" s="22"/>
      <c r="L34" s="22"/>
      <c r="M34" s="22"/>
      <c r="N34" s="22"/>
      <c r="O34" s="22"/>
      <c r="P34" s="22"/>
    </row>
    <row r="35" spans="1:16" ht="39" customHeight="1" x14ac:dyDescent="0.15">
      <c r="A35" s="22"/>
      <c r="B35" s="35"/>
      <c r="C35" s="1244" t="s">
        <v>563</v>
      </c>
      <c r="D35" s="1245"/>
      <c r="E35" s="1246"/>
      <c r="F35" s="36">
        <v>0.25</v>
      </c>
      <c r="G35" s="37">
        <v>0</v>
      </c>
      <c r="H35" s="37">
        <v>0</v>
      </c>
      <c r="I35" s="37">
        <v>1.37</v>
      </c>
      <c r="J35" s="38">
        <v>2.02</v>
      </c>
      <c r="K35" s="22"/>
      <c r="L35" s="22"/>
      <c r="M35" s="22"/>
      <c r="N35" s="22"/>
      <c r="O35" s="22"/>
      <c r="P35" s="22"/>
    </row>
    <row r="36" spans="1:16" ht="39" customHeight="1" x14ac:dyDescent="0.15">
      <c r="A36" s="22"/>
      <c r="B36" s="35"/>
      <c r="C36" s="1244" t="s">
        <v>564</v>
      </c>
      <c r="D36" s="1245"/>
      <c r="E36" s="1246"/>
      <c r="F36" s="36">
        <v>0</v>
      </c>
      <c r="G36" s="37">
        <v>0.96</v>
      </c>
      <c r="H36" s="37">
        <v>0.77</v>
      </c>
      <c r="I36" s="37">
        <v>0.49</v>
      </c>
      <c r="J36" s="38">
        <v>0.91</v>
      </c>
      <c r="K36" s="22"/>
      <c r="L36" s="22"/>
      <c r="M36" s="22"/>
      <c r="N36" s="22"/>
      <c r="O36" s="22"/>
      <c r="P36" s="22"/>
    </row>
    <row r="37" spans="1:16" ht="39" customHeight="1" x14ac:dyDescent="0.15">
      <c r="A37" s="22"/>
      <c r="B37" s="35"/>
      <c r="C37" s="1244" t="s">
        <v>565</v>
      </c>
      <c r="D37" s="1245"/>
      <c r="E37" s="1246"/>
      <c r="F37" s="36">
        <v>0</v>
      </c>
      <c r="G37" s="37">
        <v>0</v>
      </c>
      <c r="H37" s="37">
        <v>0</v>
      </c>
      <c r="I37" s="37">
        <v>0</v>
      </c>
      <c r="J37" s="38">
        <v>0</v>
      </c>
      <c r="K37" s="22"/>
      <c r="L37" s="22"/>
      <c r="M37" s="22"/>
      <c r="N37" s="22"/>
      <c r="O37" s="22"/>
      <c r="P37" s="22"/>
    </row>
    <row r="38" spans="1:16" ht="39" customHeight="1" x14ac:dyDescent="0.15">
      <c r="A38" s="22"/>
      <c r="B38" s="35"/>
      <c r="C38" s="1244" t="s">
        <v>566</v>
      </c>
      <c r="D38" s="1245"/>
      <c r="E38" s="1246"/>
      <c r="F38" s="36">
        <v>0</v>
      </c>
      <c r="G38" s="37">
        <v>0</v>
      </c>
      <c r="H38" s="37">
        <v>0</v>
      </c>
      <c r="I38" s="37">
        <v>0</v>
      </c>
      <c r="J38" s="38">
        <v>0</v>
      </c>
      <c r="K38" s="22"/>
      <c r="L38" s="22"/>
      <c r="M38" s="22"/>
      <c r="N38" s="22"/>
      <c r="O38" s="22"/>
      <c r="P38" s="22"/>
    </row>
    <row r="39" spans="1:16" ht="39" customHeight="1" x14ac:dyDescent="0.15">
      <c r="A39" s="22"/>
      <c r="B39" s="35"/>
      <c r="C39" s="1244" t="s">
        <v>567</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568</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569</v>
      </c>
      <c r="D43" s="1248"/>
      <c r="E43" s="1249"/>
      <c r="F43" s="41" t="s">
        <v>514</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5cpQ8DUMHvWPnNfTJu9hxRsvRRR7s/ONVUFPUKehn3PuA85dVijHTpkHEBVwnCLT8T83damclUUJpq/abp7Iw==" saltValue="Mz1DrKoc2AlS3ixZh0id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H63" sqref="H6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258</v>
      </c>
      <c r="L45" s="60">
        <v>231</v>
      </c>
      <c r="M45" s="60">
        <v>204</v>
      </c>
      <c r="N45" s="60">
        <v>180</v>
      </c>
      <c r="O45" s="61">
        <v>160</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514</v>
      </c>
      <c r="L47" s="64" t="s">
        <v>514</v>
      </c>
      <c r="M47" s="64" t="s">
        <v>514</v>
      </c>
      <c r="N47" s="64" t="s">
        <v>514</v>
      </c>
      <c r="O47" s="65" t="s">
        <v>514</v>
      </c>
      <c r="P47" s="48"/>
      <c r="Q47" s="48"/>
      <c r="R47" s="48"/>
      <c r="S47" s="48"/>
      <c r="T47" s="48"/>
      <c r="U47" s="48"/>
    </row>
    <row r="48" spans="1:21" ht="30.75" customHeight="1" x14ac:dyDescent="0.15">
      <c r="A48" s="48"/>
      <c r="B48" s="1272"/>
      <c r="C48" s="1273"/>
      <c r="D48" s="62"/>
      <c r="E48" s="1254" t="s">
        <v>14</v>
      </c>
      <c r="F48" s="1254"/>
      <c r="G48" s="1254"/>
      <c r="H48" s="1254"/>
      <c r="I48" s="1254"/>
      <c r="J48" s="1255"/>
      <c r="K48" s="63">
        <v>116</v>
      </c>
      <c r="L48" s="64">
        <v>121</v>
      </c>
      <c r="M48" s="64">
        <v>117</v>
      </c>
      <c r="N48" s="64">
        <v>109</v>
      </c>
      <c r="O48" s="65">
        <v>106</v>
      </c>
      <c r="P48" s="48"/>
      <c r="Q48" s="48"/>
      <c r="R48" s="48"/>
      <c r="S48" s="48"/>
      <c r="T48" s="48"/>
      <c r="U48" s="48"/>
    </row>
    <row r="49" spans="1:21" ht="30.75" customHeight="1" x14ac:dyDescent="0.15">
      <c r="A49" s="48"/>
      <c r="B49" s="1272"/>
      <c r="C49" s="1273"/>
      <c r="D49" s="62"/>
      <c r="E49" s="1254" t="s">
        <v>15</v>
      </c>
      <c r="F49" s="1254"/>
      <c r="G49" s="1254"/>
      <c r="H49" s="1254"/>
      <c r="I49" s="1254"/>
      <c r="J49" s="1255"/>
      <c r="K49" s="63">
        <v>44</v>
      </c>
      <c r="L49" s="64">
        <v>45</v>
      </c>
      <c r="M49" s="64">
        <v>28</v>
      </c>
      <c r="N49" s="64">
        <v>27</v>
      </c>
      <c r="O49" s="65">
        <v>25</v>
      </c>
      <c r="P49" s="48"/>
      <c r="Q49" s="48"/>
      <c r="R49" s="48"/>
      <c r="S49" s="48"/>
      <c r="T49" s="48"/>
      <c r="U49" s="48"/>
    </row>
    <row r="50" spans="1:21" ht="30.75" customHeight="1" x14ac:dyDescent="0.15">
      <c r="A50" s="48"/>
      <c r="B50" s="1272"/>
      <c r="C50" s="1273"/>
      <c r="D50" s="62"/>
      <c r="E50" s="1254" t="s">
        <v>16</v>
      </c>
      <c r="F50" s="1254"/>
      <c r="G50" s="1254"/>
      <c r="H50" s="1254"/>
      <c r="I50" s="1254"/>
      <c r="J50" s="1255"/>
      <c r="K50" s="63" t="s">
        <v>514</v>
      </c>
      <c r="L50" s="64" t="s">
        <v>514</v>
      </c>
      <c r="M50" s="64" t="s">
        <v>514</v>
      </c>
      <c r="N50" s="64" t="s">
        <v>514</v>
      </c>
      <c r="O50" s="65" t="s">
        <v>514</v>
      </c>
      <c r="P50" s="48"/>
      <c r="Q50" s="48"/>
      <c r="R50" s="48"/>
      <c r="S50" s="48"/>
      <c r="T50" s="48"/>
      <c r="U50" s="48"/>
    </row>
    <row r="51" spans="1:21" ht="30.75" customHeight="1" x14ac:dyDescent="0.15">
      <c r="A51" s="48"/>
      <c r="B51" s="1274"/>
      <c r="C51" s="1275"/>
      <c r="D51" s="66"/>
      <c r="E51" s="1254" t="s">
        <v>17</v>
      </c>
      <c r="F51" s="1254"/>
      <c r="G51" s="1254"/>
      <c r="H51" s="1254"/>
      <c r="I51" s="1254"/>
      <c r="J51" s="1255"/>
      <c r="K51" s="63">
        <v>0</v>
      </c>
      <c r="L51" s="64">
        <v>0</v>
      </c>
      <c r="M51" s="64">
        <v>0</v>
      </c>
      <c r="N51" s="64">
        <v>0</v>
      </c>
      <c r="O51" s="65">
        <v>1</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289</v>
      </c>
      <c r="L52" s="64">
        <v>272</v>
      </c>
      <c r="M52" s="64">
        <v>256</v>
      </c>
      <c r="N52" s="64">
        <v>235</v>
      </c>
      <c r="O52" s="65">
        <v>220</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129</v>
      </c>
      <c r="L53" s="69">
        <v>125</v>
      </c>
      <c r="M53" s="69">
        <v>93</v>
      </c>
      <c r="N53" s="69">
        <v>81</v>
      </c>
      <c r="O53" s="70">
        <v>72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Uk5vHi7duOdxJP9Qgg/zqWswXnw4gvPTIFo/V9a+2akwOLDkWVqLentGrc5y6MifxJWKefrpGGer3u3JzxkbQ==" saltValue="8yUGqjtu9idXV+YSuBH50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1" zoomScale="70" zoomScaleNormal="70" zoomScaleSheetLayoutView="100" workbookViewId="0">
      <selection activeCell="P54" sqref="P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90" t="s">
        <v>29</v>
      </c>
      <c r="C41" s="1291"/>
      <c r="D41" s="102"/>
      <c r="E41" s="1292" t="s">
        <v>30</v>
      </c>
      <c r="F41" s="1292"/>
      <c r="G41" s="1292"/>
      <c r="H41" s="1293"/>
      <c r="I41" s="103">
        <v>1534</v>
      </c>
      <c r="J41" s="104">
        <v>1433</v>
      </c>
      <c r="K41" s="104">
        <v>1337</v>
      </c>
      <c r="L41" s="104">
        <v>1269</v>
      </c>
      <c r="M41" s="105">
        <v>1628</v>
      </c>
    </row>
    <row r="42" spans="2:13" ht="27.75" customHeight="1" x14ac:dyDescent="0.15">
      <c r="B42" s="1280"/>
      <c r="C42" s="1281"/>
      <c r="D42" s="106"/>
      <c r="E42" s="1284" t="s">
        <v>31</v>
      </c>
      <c r="F42" s="1284"/>
      <c r="G42" s="1284"/>
      <c r="H42" s="1285"/>
      <c r="I42" s="107" t="s">
        <v>514</v>
      </c>
      <c r="J42" s="108" t="s">
        <v>514</v>
      </c>
      <c r="K42" s="108" t="s">
        <v>514</v>
      </c>
      <c r="L42" s="108" t="s">
        <v>514</v>
      </c>
      <c r="M42" s="109" t="s">
        <v>514</v>
      </c>
    </row>
    <row r="43" spans="2:13" ht="27.75" customHeight="1" x14ac:dyDescent="0.15">
      <c r="B43" s="1280"/>
      <c r="C43" s="1281"/>
      <c r="D43" s="106"/>
      <c r="E43" s="1284" t="s">
        <v>32</v>
      </c>
      <c r="F43" s="1284"/>
      <c r="G43" s="1284"/>
      <c r="H43" s="1285"/>
      <c r="I43" s="107">
        <v>444</v>
      </c>
      <c r="J43" s="108">
        <v>401</v>
      </c>
      <c r="K43" s="108">
        <v>449</v>
      </c>
      <c r="L43" s="108">
        <v>432</v>
      </c>
      <c r="M43" s="109">
        <v>406</v>
      </c>
    </row>
    <row r="44" spans="2:13" ht="27.75" customHeight="1" x14ac:dyDescent="0.15">
      <c r="B44" s="1280"/>
      <c r="C44" s="1281"/>
      <c r="D44" s="106"/>
      <c r="E44" s="1284" t="s">
        <v>33</v>
      </c>
      <c r="F44" s="1284"/>
      <c r="G44" s="1284"/>
      <c r="H44" s="1285"/>
      <c r="I44" s="107">
        <v>207</v>
      </c>
      <c r="J44" s="108">
        <v>172</v>
      </c>
      <c r="K44" s="108">
        <v>145</v>
      </c>
      <c r="L44" s="108">
        <v>122</v>
      </c>
      <c r="M44" s="109">
        <v>99</v>
      </c>
    </row>
    <row r="45" spans="2:13" ht="27.75" customHeight="1" x14ac:dyDescent="0.15">
      <c r="B45" s="1280"/>
      <c r="C45" s="1281"/>
      <c r="D45" s="106"/>
      <c r="E45" s="1284" t="s">
        <v>34</v>
      </c>
      <c r="F45" s="1284"/>
      <c r="G45" s="1284"/>
      <c r="H45" s="1285"/>
      <c r="I45" s="107">
        <v>401</v>
      </c>
      <c r="J45" s="108">
        <v>378</v>
      </c>
      <c r="K45" s="108">
        <v>397</v>
      </c>
      <c r="L45" s="108">
        <v>351</v>
      </c>
      <c r="M45" s="109">
        <v>325</v>
      </c>
    </row>
    <row r="46" spans="2:13" ht="27.75" customHeight="1" x14ac:dyDescent="0.15">
      <c r="B46" s="1280"/>
      <c r="C46" s="1281"/>
      <c r="D46" s="110"/>
      <c r="E46" s="1284" t="s">
        <v>35</v>
      </c>
      <c r="F46" s="1284"/>
      <c r="G46" s="1284"/>
      <c r="H46" s="1285"/>
      <c r="I46" s="107" t="s">
        <v>514</v>
      </c>
      <c r="J46" s="108" t="s">
        <v>514</v>
      </c>
      <c r="K46" s="108" t="s">
        <v>514</v>
      </c>
      <c r="L46" s="108" t="s">
        <v>514</v>
      </c>
      <c r="M46" s="109" t="s">
        <v>514</v>
      </c>
    </row>
    <row r="47" spans="2:13" ht="27.75" customHeight="1" x14ac:dyDescent="0.15">
      <c r="B47" s="1280"/>
      <c r="C47" s="1281"/>
      <c r="D47" s="111"/>
      <c r="E47" s="1294" t="s">
        <v>36</v>
      </c>
      <c r="F47" s="1295"/>
      <c r="G47" s="1295"/>
      <c r="H47" s="1296"/>
      <c r="I47" s="107" t="s">
        <v>514</v>
      </c>
      <c r="J47" s="108" t="s">
        <v>514</v>
      </c>
      <c r="K47" s="108" t="s">
        <v>514</v>
      </c>
      <c r="L47" s="108" t="s">
        <v>514</v>
      </c>
      <c r="M47" s="109" t="s">
        <v>514</v>
      </c>
    </row>
    <row r="48" spans="2:13" ht="27.75" customHeight="1" x14ac:dyDescent="0.15">
      <c r="B48" s="1280"/>
      <c r="C48" s="1281"/>
      <c r="D48" s="106"/>
      <c r="E48" s="1284" t="s">
        <v>37</v>
      </c>
      <c r="F48" s="1284"/>
      <c r="G48" s="1284"/>
      <c r="H48" s="1285"/>
      <c r="I48" s="107" t="s">
        <v>514</v>
      </c>
      <c r="J48" s="108" t="s">
        <v>514</v>
      </c>
      <c r="K48" s="108" t="s">
        <v>514</v>
      </c>
      <c r="L48" s="108" t="s">
        <v>514</v>
      </c>
      <c r="M48" s="109" t="s">
        <v>514</v>
      </c>
    </row>
    <row r="49" spans="2:13" ht="27.75" customHeight="1" x14ac:dyDescent="0.15">
      <c r="B49" s="1282"/>
      <c r="C49" s="1283"/>
      <c r="D49" s="106"/>
      <c r="E49" s="1284" t="s">
        <v>38</v>
      </c>
      <c r="F49" s="1284"/>
      <c r="G49" s="1284"/>
      <c r="H49" s="1285"/>
      <c r="I49" s="107" t="s">
        <v>514</v>
      </c>
      <c r="J49" s="108" t="s">
        <v>514</v>
      </c>
      <c r="K49" s="108" t="s">
        <v>514</v>
      </c>
      <c r="L49" s="108" t="s">
        <v>514</v>
      </c>
      <c r="M49" s="109" t="s">
        <v>514</v>
      </c>
    </row>
    <row r="50" spans="2:13" ht="27.75" customHeight="1" x14ac:dyDescent="0.15">
      <c r="B50" s="1278" t="s">
        <v>39</v>
      </c>
      <c r="C50" s="1279"/>
      <c r="D50" s="112"/>
      <c r="E50" s="1284" t="s">
        <v>40</v>
      </c>
      <c r="F50" s="1284"/>
      <c r="G50" s="1284"/>
      <c r="H50" s="1285"/>
      <c r="I50" s="107">
        <v>1639</v>
      </c>
      <c r="J50" s="108">
        <v>1837</v>
      </c>
      <c r="K50" s="108">
        <v>1838</v>
      </c>
      <c r="L50" s="108">
        <v>1848</v>
      </c>
      <c r="M50" s="109">
        <v>1951</v>
      </c>
    </row>
    <row r="51" spans="2:13" ht="27.75" customHeight="1" x14ac:dyDescent="0.15">
      <c r="B51" s="1280"/>
      <c r="C51" s="1281"/>
      <c r="D51" s="106"/>
      <c r="E51" s="1284" t="s">
        <v>41</v>
      </c>
      <c r="F51" s="1284"/>
      <c r="G51" s="1284"/>
      <c r="H51" s="1285"/>
      <c r="I51" s="107">
        <v>3</v>
      </c>
      <c r="J51" s="108">
        <v>2</v>
      </c>
      <c r="K51" s="108">
        <v>1</v>
      </c>
      <c r="L51" s="108" t="s">
        <v>514</v>
      </c>
      <c r="M51" s="109" t="s">
        <v>514</v>
      </c>
    </row>
    <row r="52" spans="2:13" ht="27.75" customHeight="1" x14ac:dyDescent="0.15">
      <c r="B52" s="1282"/>
      <c r="C52" s="1283"/>
      <c r="D52" s="106"/>
      <c r="E52" s="1284" t="s">
        <v>42</v>
      </c>
      <c r="F52" s="1284"/>
      <c r="G52" s="1284"/>
      <c r="H52" s="1285"/>
      <c r="I52" s="107">
        <v>2489</v>
      </c>
      <c r="J52" s="108">
        <v>2200</v>
      </c>
      <c r="K52" s="108">
        <v>1922</v>
      </c>
      <c r="L52" s="108">
        <v>1789</v>
      </c>
      <c r="M52" s="109">
        <v>1991</v>
      </c>
    </row>
    <row r="53" spans="2:13" ht="27.75" customHeight="1" thickBot="1" x14ac:dyDescent="0.2">
      <c r="B53" s="1286" t="s">
        <v>43</v>
      </c>
      <c r="C53" s="1287"/>
      <c r="D53" s="113"/>
      <c r="E53" s="1288" t="s">
        <v>44</v>
      </c>
      <c r="F53" s="1288"/>
      <c r="G53" s="1288"/>
      <c r="H53" s="1289"/>
      <c r="I53" s="114">
        <v>-1543</v>
      </c>
      <c r="J53" s="115">
        <v>-1655</v>
      </c>
      <c r="K53" s="115">
        <v>-1432</v>
      </c>
      <c r="L53" s="115">
        <v>-1462</v>
      </c>
      <c r="M53" s="116">
        <v>-1484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B0+q/X10yQEsHVN+hsvkkvjKGJ/IoNsNxoNE4/rJ+d3KtkRgbeBlEyHZ+1D28/yWaEisDmpac1DQQAsFOeIOQ==" saltValue="HOlgkotR3NDEwufEXBm6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47</v>
      </c>
      <c r="D55" s="1305"/>
      <c r="E55" s="1306"/>
      <c r="F55" s="128">
        <v>715</v>
      </c>
      <c r="G55" s="128">
        <v>715</v>
      </c>
      <c r="H55" s="129">
        <v>729</v>
      </c>
    </row>
    <row r="56" spans="2:8" ht="52.5" customHeight="1" x14ac:dyDescent="0.15">
      <c r="B56" s="130"/>
      <c r="C56" s="1307" t="s">
        <v>48</v>
      </c>
      <c r="D56" s="1307"/>
      <c r="E56" s="1308"/>
      <c r="F56" s="131">
        <v>303</v>
      </c>
      <c r="G56" s="131">
        <v>334</v>
      </c>
      <c r="H56" s="132">
        <v>359</v>
      </c>
    </row>
    <row r="57" spans="2:8" ht="53.25" customHeight="1" x14ac:dyDescent="0.15">
      <c r="B57" s="130"/>
      <c r="C57" s="1309" t="s">
        <v>49</v>
      </c>
      <c r="D57" s="1309"/>
      <c r="E57" s="1310"/>
      <c r="F57" s="133">
        <v>818</v>
      </c>
      <c r="G57" s="133">
        <v>797</v>
      </c>
      <c r="H57" s="134">
        <v>862</v>
      </c>
    </row>
    <row r="58" spans="2:8" ht="45.75" customHeight="1" x14ac:dyDescent="0.15">
      <c r="B58" s="135"/>
      <c r="C58" s="1297" t="s">
        <v>588</v>
      </c>
      <c r="D58" s="1298"/>
      <c r="E58" s="1299"/>
      <c r="F58" s="136">
        <v>365</v>
      </c>
      <c r="G58" s="136">
        <v>380</v>
      </c>
      <c r="H58" s="137">
        <v>373</v>
      </c>
    </row>
    <row r="59" spans="2:8" ht="45.75" customHeight="1" x14ac:dyDescent="0.15">
      <c r="B59" s="135"/>
      <c r="C59" s="1297" t="s">
        <v>589</v>
      </c>
      <c r="D59" s="1298"/>
      <c r="E59" s="1299"/>
      <c r="F59" s="136">
        <v>247</v>
      </c>
      <c r="G59" s="136">
        <v>212</v>
      </c>
      <c r="H59" s="137">
        <v>214</v>
      </c>
    </row>
    <row r="60" spans="2:8" ht="45.75" customHeight="1" x14ac:dyDescent="0.15">
      <c r="B60" s="135"/>
      <c r="C60" s="1297" t="s">
        <v>590</v>
      </c>
      <c r="D60" s="1298"/>
      <c r="E60" s="1299"/>
      <c r="F60" s="136">
        <v>81</v>
      </c>
      <c r="G60" s="136">
        <v>73</v>
      </c>
      <c r="H60" s="137">
        <v>73</v>
      </c>
    </row>
    <row r="61" spans="2:8" ht="45.75" customHeight="1" x14ac:dyDescent="0.15">
      <c r="B61" s="135"/>
      <c r="C61" s="1297" t="s">
        <v>591</v>
      </c>
      <c r="D61" s="1298"/>
      <c r="E61" s="1299"/>
      <c r="F61" s="136">
        <v>35</v>
      </c>
      <c r="G61" s="136">
        <v>31</v>
      </c>
      <c r="H61" s="137">
        <v>55</v>
      </c>
    </row>
    <row r="62" spans="2:8" ht="45.75" customHeight="1" thickBot="1" x14ac:dyDescent="0.2">
      <c r="B62" s="138"/>
      <c r="C62" s="1300" t="s">
        <v>592</v>
      </c>
      <c r="D62" s="1301"/>
      <c r="E62" s="1302"/>
      <c r="F62" s="139">
        <v>36</v>
      </c>
      <c r="G62" s="139">
        <v>44</v>
      </c>
      <c r="H62" s="140">
        <v>50</v>
      </c>
    </row>
    <row r="63" spans="2:8" ht="52.5" customHeight="1" thickBot="1" x14ac:dyDescent="0.2">
      <c r="B63" s="141"/>
      <c r="C63" s="1303" t="s">
        <v>50</v>
      </c>
      <c r="D63" s="1303"/>
      <c r="E63" s="1304"/>
      <c r="F63" s="142">
        <v>1836</v>
      </c>
      <c r="G63" s="142">
        <v>1846</v>
      </c>
      <c r="H63" s="143">
        <v>1950</v>
      </c>
    </row>
    <row r="64" spans="2:8" ht="15" customHeight="1" x14ac:dyDescent="0.15"/>
  </sheetData>
  <sheetProtection algorithmName="SHA-512" hashValue="x5ePQ98VdJuO5l8nr0CKtAIiXeYUtdH6WjFm643hd6Zkt3yiOQszeIAEJLheLX4p7eZVATaGRSC7JZ3sDEkRPg==" saltValue="elJv4HqAm6IUl9sqKQ9K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175" zoomScaleNormal="1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597</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555</v>
      </c>
      <c r="BQ50" s="1316"/>
      <c r="BR50" s="1316"/>
      <c r="BS50" s="1316"/>
      <c r="BT50" s="1316"/>
      <c r="BU50" s="1316"/>
      <c r="BV50" s="1316"/>
      <c r="BW50" s="1316"/>
      <c r="BX50" s="1316" t="s">
        <v>556</v>
      </c>
      <c r="BY50" s="1316"/>
      <c r="BZ50" s="1316"/>
      <c r="CA50" s="1316"/>
      <c r="CB50" s="1316"/>
      <c r="CC50" s="1316"/>
      <c r="CD50" s="1316"/>
      <c r="CE50" s="1316"/>
      <c r="CF50" s="1316" t="s">
        <v>557</v>
      </c>
      <c r="CG50" s="1316"/>
      <c r="CH50" s="1316"/>
      <c r="CI50" s="1316"/>
      <c r="CJ50" s="1316"/>
      <c r="CK50" s="1316"/>
      <c r="CL50" s="1316"/>
      <c r="CM50" s="1316"/>
      <c r="CN50" s="1316" t="s">
        <v>558</v>
      </c>
      <c r="CO50" s="1316"/>
      <c r="CP50" s="1316"/>
      <c r="CQ50" s="1316"/>
      <c r="CR50" s="1316"/>
      <c r="CS50" s="1316"/>
      <c r="CT50" s="1316"/>
      <c r="CU50" s="1316"/>
      <c r="CV50" s="1316" t="s">
        <v>559</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598</v>
      </c>
      <c r="AO51" s="1314"/>
      <c r="AP51" s="1314"/>
      <c r="AQ51" s="1314"/>
      <c r="AR51" s="1314"/>
      <c r="AS51" s="1314"/>
      <c r="AT51" s="1314"/>
      <c r="AU51" s="1314"/>
      <c r="AV51" s="1314"/>
      <c r="AW51" s="1314"/>
      <c r="AX51" s="1314"/>
      <c r="AY51" s="1314"/>
      <c r="AZ51" s="1314"/>
      <c r="BA51" s="1314"/>
      <c r="BB51" s="1314" t="s">
        <v>599</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600</v>
      </c>
      <c r="BC53" s="1314"/>
      <c r="BD53" s="1314"/>
      <c r="BE53" s="1314"/>
      <c r="BF53" s="1314"/>
      <c r="BG53" s="1314"/>
      <c r="BH53" s="1314"/>
      <c r="BI53" s="1314"/>
      <c r="BJ53" s="1314"/>
      <c r="BK53" s="1314"/>
      <c r="BL53" s="1314"/>
      <c r="BM53" s="1314"/>
      <c r="BN53" s="1314"/>
      <c r="BO53" s="1314"/>
      <c r="BP53" s="1311">
        <v>64.8</v>
      </c>
      <c r="BQ53" s="1311"/>
      <c r="BR53" s="1311"/>
      <c r="BS53" s="1311"/>
      <c r="BT53" s="1311"/>
      <c r="BU53" s="1311"/>
      <c r="BV53" s="1311"/>
      <c r="BW53" s="1311"/>
      <c r="BX53" s="1311">
        <v>68.2</v>
      </c>
      <c r="BY53" s="1311"/>
      <c r="BZ53" s="1311"/>
      <c r="CA53" s="1311"/>
      <c r="CB53" s="1311"/>
      <c r="CC53" s="1311"/>
      <c r="CD53" s="1311"/>
      <c r="CE53" s="1311"/>
      <c r="CF53" s="1311">
        <v>69.400000000000006</v>
      </c>
      <c r="CG53" s="1311"/>
      <c r="CH53" s="1311"/>
      <c r="CI53" s="1311"/>
      <c r="CJ53" s="1311"/>
      <c r="CK53" s="1311"/>
      <c r="CL53" s="1311"/>
      <c r="CM53" s="1311"/>
      <c r="CN53" s="1311">
        <v>70.8</v>
      </c>
      <c r="CO53" s="1311"/>
      <c r="CP53" s="1311"/>
      <c r="CQ53" s="1311"/>
      <c r="CR53" s="1311"/>
      <c r="CS53" s="1311"/>
      <c r="CT53" s="1311"/>
      <c r="CU53" s="1311"/>
      <c r="CV53" s="1311">
        <v>70.5</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601</v>
      </c>
      <c r="AO55" s="1316"/>
      <c r="AP55" s="1316"/>
      <c r="AQ55" s="1316"/>
      <c r="AR55" s="1316"/>
      <c r="AS55" s="1316"/>
      <c r="AT55" s="1316"/>
      <c r="AU55" s="1316"/>
      <c r="AV55" s="1316"/>
      <c r="AW55" s="1316"/>
      <c r="AX55" s="1316"/>
      <c r="AY55" s="1316"/>
      <c r="AZ55" s="1316"/>
      <c r="BA55" s="1316"/>
      <c r="BB55" s="1314" t="s">
        <v>599</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600</v>
      </c>
      <c r="BC57" s="1314"/>
      <c r="BD57" s="1314"/>
      <c r="BE57" s="1314"/>
      <c r="BF57" s="1314"/>
      <c r="BG57" s="1314"/>
      <c r="BH57" s="1314"/>
      <c r="BI57" s="1314"/>
      <c r="BJ57" s="1314"/>
      <c r="BK57" s="1314"/>
      <c r="BL57" s="1314"/>
      <c r="BM57" s="1314"/>
      <c r="BN57" s="1314"/>
      <c r="BO57" s="1314"/>
      <c r="BP57" s="1311">
        <v>56.3</v>
      </c>
      <c r="BQ57" s="1311"/>
      <c r="BR57" s="1311"/>
      <c r="BS57" s="1311"/>
      <c r="BT57" s="1311"/>
      <c r="BU57" s="1311"/>
      <c r="BV57" s="1311"/>
      <c r="BW57" s="1311"/>
      <c r="BX57" s="1311">
        <v>57.7</v>
      </c>
      <c r="BY57" s="1311"/>
      <c r="BZ57" s="1311"/>
      <c r="CA57" s="1311"/>
      <c r="CB57" s="1311"/>
      <c r="CC57" s="1311"/>
      <c r="CD57" s="1311"/>
      <c r="CE57" s="1311"/>
      <c r="CF57" s="1311">
        <v>58.9</v>
      </c>
      <c r="CG57" s="1311"/>
      <c r="CH57" s="1311"/>
      <c r="CI57" s="1311"/>
      <c r="CJ57" s="1311"/>
      <c r="CK57" s="1311"/>
      <c r="CL57" s="1311"/>
      <c r="CM57" s="1311"/>
      <c r="CN57" s="1311">
        <v>60</v>
      </c>
      <c r="CO57" s="1311"/>
      <c r="CP57" s="1311"/>
      <c r="CQ57" s="1311"/>
      <c r="CR57" s="1311"/>
      <c r="CS57" s="1311"/>
      <c r="CT57" s="1311"/>
      <c r="CU57" s="1311"/>
      <c r="CV57" s="1311">
        <v>60.9</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602</v>
      </c>
    </row>
    <row r="64" spans="1:109" x14ac:dyDescent="0.15">
      <c r="B64" s="397"/>
      <c r="G64" s="404"/>
      <c r="I64" s="417"/>
      <c r="J64" s="417"/>
      <c r="K64" s="417"/>
      <c r="L64" s="417"/>
      <c r="M64" s="417"/>
      <c r="N64" s="418"/>
      <c r="AM64" s="404"/>
      <c r="AN64" s="404" t="s">
        <v>596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597</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555</v>
      </c>
      <c r="BQ72" s="1316"/>
      <c r="BR72" s="1316"/>
      <c r="BS72" s="1316"/>
      <c r="BT72" s="1316"/>
      <c r="BU72" s="1316"/>
      <c r="BV72" s="1316"/>
      <c r="BW72" s="1316"/>
      <c r="BX72" s="1316" t="s">
        <v>556</v>
      </c>
      <c r="BY72" s="1316"/>
      <c r="BZ72" s="1316"/>
      <c r="CA72" s="1316"/>
      <c r="CB72" s="1316"/>
      <c r="CC72" s="1316"/>
      <c r="CD72" s="1316"/>
      <c r="CE72" s="1316"/>
      <c r="CF72" s="1316" t="s">
        <v>557</v>
      </c>
      <c r="CG72" s="1316"/>
      <c r="CH72" s="1316"/>
      <c r="CI72" s="1316"/>
      <c r="CJ72" s="1316"/>
      <c r="CK72" s="1316"/>
      <c r="CL72" s="1316"/>
      <c r="CM72" s="1316"/>
      <c r="CN72" s="1316" t="s">
        <v>558</v>
      </c>
      <c r="CO72" s="1316"/>
      <c r="CP72" s="1316"/>
      <c r="CQ72" s="1316"/>
      <c r="CR72" s="1316"/>
      <c r="CS72" s="1316"/>
      <c r="CT72" s="1316"/>
      <c r="CU72" s="1316"/>
      <c r="CV72" s="1316" t="s">
        <v>559</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598</v>
      </c>
      <c r="AO73" s="1314"/>
      <c r="AP73" s="1314"/>
      <c r="AQ73" s="1314"/>
      <c r="AR73" s="1314"/>
      <c r="AS73" s="1314"/>
      <c r="AT73" s="1314"/>
      <c r="AU73" s="1314"/>
      <c r="AV73" s="1314"/>
      <c r="AW73" s="1314"/>
      <c r="AX73" s="1314"/>
      <c r="AY73" s="1314"/>
      <c r="AZ73" s="1314"/>
      <c r="BA73" s="1314"/>
      <c r="BB73" s="1314" t="s">
        <v>599</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603</v>
      </c>
      <c r="BC75" s="1314"/>
      <c r="BD75" s="1314"/>
      <c r="BE75" s="1314"/>
      <c r="BF75" s="1314"/>
      <c r="BG75" s="1314"/>
      <c r="BH75" s="1314"/>
      <c r="BI75" s="1314"/>
      <c r="BJ75" s="1314"/>
      <c r="BK75" s="1314"/>
      <c r="BL75" s="1314"/>
      <c r="BM75" s="1314"/>
      <c r="BN75" s="1314"/>
      <c r="BO75" s="1314"/>
      <c r="BP75" s="1311">
        <v>10.4</v>
      </c>
      <c r="BQ75" s="1311"/>
      <c r="BR75" s="1311"/>
      <c r="BS75" s="1311"/>
      <c r="BT75" s="1311"/>
      <c r="BU75" s="1311"/>
      <c r="BV75" s="1311"/>
      <c r="BW75" s="1311"/>
      <c r="BX75" s="1311">
        <v>9.8000000000000007</v>
      </c>
      <c r="BY75" s="1311"/>
      <c r="BZ75" s="1311"/>
      <c r="CA75" s="1311"/>
      <c r="CB75" s="1311"/>
      <c r="CC75" s="1311"/>
      <c r="CD75" s="1311"/>
      <c r="CE75" s="1311"/>
      <c r="CF75" s="1311">
        <v>8.9</v>
      </c>
      <c r="CG75" s="1311"/>
      <c r="CH75" s="1311"/>
      <c r="CI75" s="1311"/>
      <c r="CJ75" s="1311"/>
      <c r="CK75" s="1311"/>
      <c r="CL75" s="1311"/>
      <c r="CM75" s="1311"/>
      <c r="CN75" s="1311">
        <v>7.8</v>
      </c>
      <c r="CO75" s="1311"/>
      <c r="CP75" s="1311"/>
      <c r="CQ75" s="1311"/>
      <c r="CR75" s="1311"/>
      <c r="CS75" s="1311"/>
      <c r="CT75" s="1311"/>
      <c r="CU75" s="1311"/>
      <c r="CV75" s="1311">
        <v>6.4</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601</v>
      </c>
      <c r="AO77" s="1316"/>
      <c r="AP77" s="1316"/>
      <c r="AQ77" s="1316"/>
      <c r="AR77" s="1316"/>
      <c r="AS77" s="1316"/>
      <c r="AT77" s="1316"/>
      <c r="AU77" s="1316"/>
      <c r="AV77" s="1316"/>
      <c r="AW77" s="1316"/>
      <c r="AX77" s="1316"/>
      <c r="AY77" s="1316"/>
      <c r="AZ77" s="1316"/>
      <c r="BA77" s="1316"/>
      <c r="BB77" s="1314" t="s">
        <v>599</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603</v>
      </c>
      <c r="BC79" s="1314"/>
      <c r="BD79" s="1314"/>
      <c r="BE79" s="1314"/>
      <c r="BF79" s="1314"/>
      <c r="BG79" s="1314"/>
      <c r="BH79" s="1314"/>
      <c r="BI79" s="1314"/>
      <c r="BJ79" s="1314"/>
      <c r="BK79" s="1314"/>
      <c r="BL79" s="1314"/>
      <c r="BM79" s="1314"/>
      <c r="BN79" s="1314"/>
      <c r="BO79" s="1314"/>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67HFgHkef4hO4SI/ul4Azi3tYFm5bOTvpzfOcbHWzIH0IFP4biCdnLXCoAZSVMwoHHVL/gzCyIA0qVnKVJVA1w==" saltValue="WpFWJYPPmuv1WCcqSxQKh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115" zoomScaleNormal="11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t0FUJpQWJ+EfoxttYlrMNqYPAHojrXyUu86wWB6AOwuFxh3tNUKv68i4+SMTMDEH2vXtAoZavcCGtyS8kuNrqg==" saltValue="mpBkYBdtHSG/iduFvYSku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amre4Bi4kzCJzAzxpmUVGDIIySSsUdaMx7Ghh6tj1Ls8/L7OS4FV/6b3z+GaKPQAQNWfQVT7I3RtgElnesRDjQ==" saltValue="BDe7enyTFtamoJC0bzgRE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160345</v>
      </c>
      <c r="E3" s="162"/>
      <c r="F3" s="163">
        <v>291945</v>
      </c>
      <c r="G3" s="164"/>
      <c r="H3" s="165"/>
    </row>
    <row r="4" spans="1:8" x14ac:dyDescent="0.15">
      <c r="A4" s="166"/>
      <c r="B4" s="167"/>
      <c r="C4" s="168"/>
      <c r="D4" s="169">
        <v>125346</v>
      </c>
      <c r="E4" s="170"/>
      <c r="F4" s="171">
        <v>127651</v>
      </c>
      <c r="G4" s="172"/>
      <c r="H4" s="173"/>
    </row>
    <row r="5" spans="1:8" x14ac:dyDescent="0.15">
      <c r="A5" s="154" t="s">
        <v>547</v>
      </c>
      <c r="B5" s="159"/>
      <c r="C5" s="160"/>
      <c r="D5" s="161">
        <v>163256</v>
      </c>
      <c r="E5" s="162"/>
      <c r="F5" s="163">
        <v>291173</v>
      </c>
      <c r="G5" s="164"/>
      <c r="H5" s="165"/>
    </row>
    <row r="6" spans="1:8" x14ac:dyDescent="0.15">
      <c r="A6" s="166"/>
      <c r="B6" s="167"/>
      <c r="C6" s="168"/>
      <c r="D6" s="169">
        <v>78607</v>
      </c>
      <c r="E6" s="170"/>
      <c r="F6" s="171">
        <v>119071</v>
      </c>
      <c r="G6" s="172"/>
      <c r="H6" s="173"/>
    </row>
    <row r="7" spans="1:8" x14ac:dyDescent="0.15">
      <c r="A7" s="154" t="s">
        <v>548</v>
      </c>
      <c r="B7" s="159"/>
      <c r="C7" s="160"/>
      <c r="D7" s="161">
        <v>158210</v>
      </c>
      <c r="E7" s="162"/>
      <c r="F7" s="163">
        <v>271581</v>
      </c>
      <c r="G7" s="164"/>
      <c r="H7" s="165"/>
    </row>
    <row r="8" spans="1:8" x14ac:dyDescent="0.15">
      <c r="A8" s="166"/>
      <c r="B8" s="167"/>
      <c r="C8" s="168"/>
      <c r="D8" s="169">
        <v>109798</v>
      </c>
      <c r="E8" s="170"/>
      <c r="F8" s="171">
        <v>117844</v>
      </c>
      <c r="G8" s="172"/>
      <c r="H8" s="173"/>
    </row>
    <row r="9" spans="1:8" x14ac:dyDescent="0.15">
      <c r="A9" s="154" t="s">
        <v>549</v>
      </c>
      <c r="B9" s="159"/>
      <c r="C9" s="160"/>
      <c r="D9" s="161">
        <v>164142</v>
      </c>
      <c r="E9" s="162"/>
      <c r="F9" s="163">
        <v>268375</v>
      </c>
      <c r="G9" s="164"/>
      <c r="H9" s="165"/>
    </row>
    <row r="10" spans="1:8" x14ac:dyDescent="0.15">
      <c r="A10" s="166"/>
      <c r="B10" s="167"/>
      <c r="C10" s="168"/>
      <c r="D10" s="169">
        <v>113646</v>
      </c>
      <c r="E10" s="170"/>
      <c r="F10" s="171">
        <v>119602</v>
      </c>
      <c r="G10" s="172"/>
      <c r="H10" s="173"/>
    </row>
    <row r="11" spans="1:8" x14ac:dyDescent="0.15">
      <c r="A11" s="154" t="s">
        <v>550</v>
      </c>
      <c r="B11" s="159"/>
      <c r="C11" s="160"/>
      <c r="D11" s="161">
        <v>441159</v>
      </c>
      <c r="E11" s="162"/>
      <c r="F11" s="163">
        <v>301035</v>
      </c>
      <c r="G11" s="164"/>
      <c r="H11" s="165"/>
    </row>
    <row r="12" spans="1:8" x14ac:dyDescent="0.15">
      <c r="A12" s="166"/>
      <c r="B12" s="167"/>
      <c r="C12" s="174"/>
      <c r="D12" s="169">
        <v>225668</v>
      </c>
      <c r="E12" s="170"/>
      <c r="F12" s="171">
        <v>154376</v>
      </c>
      <c r="G12" s="172"/>
      <c r="H12" s="173"/>
    </row>
    <row r="13" spans="1:8" x14ac:dyDescent="0.15">
      <c r="A13" s="154"/>
      <c r="B13" s="159"/>
      <c r="C13" s="175"/>
      <c r="D13" s="176">
        <v>217422</v>
      </c>
      <c r="E13" s="177"/>
      <c r="F13" s="178">
        <v>284822</v>
      </c>
      <c r="G13" s="179"/>
      <c r="H13" s="165"/>
    </row>
    <row r="14" spans="1:8" x14ac:dyDescent="0.15">
      <c r="A14" s="166"/>
      <c r="B14" s="167"/>
      <c r="C14" s="168"/>
      <c r="D14" s="169">
        <v>130613</v>
      </c>
      <c r="E14" s="170"/>
      <c r="F14" s="171">
        <v>127709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3.7</v>
      </c>
      <c r="C19" s="180">
        <f>ROUND(VALUE(SUBSTITUTE(実質収支比率等に係る経年分析!G$48,"▲","-")),2)</f>
        <v>3.35</v>
      </c>
      <c r="D19" s="180">
        <f>ROUND(VALUE(SUBSTITUTE(実質収支比率等に係る経年分析!H$48,"▲","-")),2)</f>
        <v>3.98</v>
      </c>
      <c r="E19" s="180">
        <f>ROUND(VALUE(SUBSTITUTE(実質収支比率等に係る経年分析!I$48,"▲","-")),2)</f>
        <v>3.35</v>
      </c>
      <c r="F19" s="180">
        <f>ROUND(VALUE(SUBSTITUTE(実質収支比率等に係る経年分析!J$48,"▲","-")),2)</f>
        <v>3.41</v>
      </c>
    </row>
    <row r="20" spans="1:11" x14ac:dyDescent="0.15">
      <c r="A20" s="180" t="s">
        <v>54</v>
      </c>
      <c r="B20" s="180">
        <f>ROUND(VALUE(SUBSTITUTE(実質収支比率等に係る経年分析!F$47,"▲","-")),2)</f>
        <v>44.87</v>
      </c>
      <c r="C20" s="180">
        <f>ROUND(VALUE(SUBSTITUTE(実質収支比率等に係る経年分析!G$47,"▲","-")),2)</f>
        <v>46.01</v>
      </c>
      <c r="D20" s="180">
        <f>ROUND(VALUE(SUBSTITUTE(実質収支比率等に係る経年分析!H$47,"▲","-")),2)</f>
        <v>46.92</v>
      </c>
      <c r="E20" s="180">
        <f>ROUND(VALUE(SUBSTITUTE(実質収支比率等に係る経年分析!I$47,"▲","-")),2)</f>
        <v>47.63</v>
      </c>
      <c r="F20" s="180">
        <f>ROUND(VALUE(SUBSTITUTE(実質収支比率等に係る経年分析!J$47,"▲","-")),2)</f>
        <v>47.3</v>
      </c>
    </row>
    <row r="21" spans="1:11" x14ac:dyDescent="0.15">
      <c r="A21" s="180" t="s">
        <v>55</v>
      </c>
      <c r="B21" s="180">
        <f>IF(ISNUMBER(VALUE(SUBSTITUTE(実質収支比率等に係る経年分析!F$49,"▲","-"))),ROUND(VALUE(SUBSTITUTE(実質収支比率等に係る経年分析!F$49,"▲","-")),2),NA())</f>
        <v>4.3899999999999997</v>
      </c>
      <c r="C21" s="180">
        <f>IF(ISNUMBER(VALUE(SUBSTITUTE(実質収支比率等に係る経年分析!G$49,"▲","-"))),ROUND(VALUE(SUBSTITUTE(実質収支比率等に係る経年分析!G$49,"▲","-")),2),NA())</f>
        <v>-1.1299999999999999</v>
      </c>
      <c r="D21" s="180">
        <f>IF(ISNUMBER(VALUE(SUBSTITUTE(実質収支比率等に係る経年分析!H$49,"▲","-"))),ROUND(VALUE(SUBSTITUTE(実質収支比率等に係る経年分析!H$49,"▲","-")),2),NA())</f>
        <v>0.23</v>
      </c>
      <c r="E21" s="180">
        <f>IF(ISNUMBER(VALUE(SUBSTITUTE(実質収支比率等に係る経年分析!I$49,"▲","-"))),ROUND(VALUE(SUBSTITUTE(実質収支比率等に係る経年分析!I$49,"▲","-")),2),NA())</f>
        <v>-0.66</v>
      </c>
      <c r="F21" s="180">
        <f>IF(ISNUMBER(VALUE(SUBSTITUTE(実質収支比率等に係る経年分析!J$49,"▲","-"))),ROUND(VALUE(SUBSTITUTE(実質収支比率等に係る経年分析!J$49,"▲","-")),2),NA())</f>
        <v>1.01</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289</v>
      </c>
      <c r="E42" s="182"/>
      <c r="F42" s="182"/>
      <c r="G42" s="182">
        <f>'実質公債費比率（分子）の構造'!L$52</f>
        <v>272</v>
      </c>
      <c r="H42" s="182"/>
      <c r="I42" s="182"/>
      <c r="J42" s="182">
        <f>'実質公債費比率（分子）の構造'!M$52</f>
        <v>256</v>
      </c>
      <c r="K42" s="182"/>
      <c r="L42" s="182"/>
      <c r="M42" s="182">
        <f>'実質公債費比率（分子）の構造'!N$52</f>
        <v>235</v>
      </c>
      <c r="N42" s="182"/>
      <c r="O42" s="182"/>
      <c r="P42" s="182">
        <f>'実質公債費比率（分子）の構造'!O$52</f>
        <v>220</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44</v>
      </c>
      <c r="C45" s="182"/>
      <c r="D45" s="182"/>
      <c r="E45" s="182">
        <f>'実質公債費比率（分子）の構造'!L$49</f>
        <v>45</v>
      </c>
      <c r="F45" s="182"/>
      <c r="G45" s="182"/>
      <c r="H45" s="182">
        <f>'実質公債費比率（分子）の構造'!M$49</f>
        <v>28</v>
      </c>
      <c r="I45" s="182"/>
      <c r="J45" s="182"/>
      <c r="K45" s="182">
        <f>'実質公債費比率（分子）の構造'!N$49</f>
        <v>27</v>
      </c>
      <c r="L45" s="182"/>
      <c r="M45" s="182"/>
      <c r="N45" s="182">
        <f>'実質公債費比率（分子）の構造'!O$49</f>
        <v>25</v>
      </c>
      <c r="O45" s="182"/>
      <c r="P45" s="182"/>
    </row>
    <row r="46" spans="1:16" x14ac:dyDescent="0.15">
      <c r="A46" s="182" t="s">
        <v>66</v>
      </c>
      <c r="B46" s="182">
        <f>'実質公債費比率（分子）の構造'!K$48</f>
        <v>116</v>
      </c>
      <c r="C46" s="182"/>
      <c r="D46" s="182"/>
      <c r="E46" s="182">
        <f>'実質公債費比率（分子）の構造'!L$48</f>
        <v>121</v>
      </c>
      <c r="F46" s="182"/>
      <c r="G46" s="182"/>
      <c r="H46" s="182">
        <f>'実質公債費比率（分子）の構造'!M$48</f>
        <v>117</v>
      </c>
      <c r="I46" s="182"/>
      <c r="J46" s="182"/>
      <c r="K46" s="182">
        <f>'実質公債費比率（分子）の構造'!N$48</f>
        <v>109</v>
      </c>
      <c r="L46" s="182"/>
      <c r="M46" s="182"/>
      <c r="N46" s="182">
        <f>'実質公債費比率（分子）の構造'!O$48</f>
        <v>106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258</v>
      </c>
      <c r="C49" s="182"/>
      <c r="D49" s="182"/>
      <c r="E49" s="182">
        <f>'実質公債費比率（分子）の構造'!L$45</f>
        <v>231</v>
      </c>
      <c r="F49" s="182"/>
      <c r="G49" s="182"/>
      <c r="H49" s="182">
        <f>'実質公債費比率（分子）の構造'!M$45</f>
        <v>204</v>
      </c>
      <c r="I49" s="182"/>
      <c r="J49" s="182"/>
      <c r="K49" s="182">
        <f>'実質公債費比率（分子）の構造'!N$45</f>
        <v>180</v>
      </c>
      <c r="L49" s="182"/>
      <c r="M49" s="182"/>
      <c r="N49" s="182">
        <f>'実質公債費比率（分子）の構造'!O$45</f>
        <v>160</v>
      </c>
      <c r="O49" s="182"/>
      <c r="P49" s="182"/>
    </row>
    <row r="50" spans="1:16" x14ac:dyDescent="0.15">
      <c r="A50" s="182" t="s">
        <v>70</v>
      </c>
      <c r="B50" s="182" t="e">
        <f>NA()</f>
        <v>#N/A</v>
      </c>
      <c r="C50" s="182">
        <f>IF(ISNUMBER('実質公債費比率（分子）の構造'!K$53),'実質公債費比率（分子）の構造'!K$53,NA())</f>
        <v>129</v>
      </c>
      <c r="D50" s="182" t="e">
        <f>NA()</f>
        <v>#N/A</v>
      </c>
      <c r="E50" s="182" t="e">
        <f>NA()</f>
        <v>#N/A</v>
      </c>
      <c r="F50" s="182">
        <f>IF(ISNUMBER('実質公債費比率（分子）の構造'!L$53),'実質公債費比率（分子）の構造'!L$53,NA())</f>
        <v>125</v>
      </c>
      <c r="G50" s="182" t="e">
        <f>NA()</f>
        <v>#N/A</v>
      </c>
      <c r="H50" s="182" t="e">
        <f>NA()</f>
        <v>#N/A</v>
      </c>
      <c r="I50" s="182">
        <f>IF(ISNUMBER('実質公債費比率（分子）の構造'!M$53),'実質公債費比率（分子）の構造'!M$53,NA())</f>
        <v>93</v>
      </c>
      <c r="J50" s="182" t="e">
        <f>NA()</f>
        <v>#N/A</v>
      </c>
      <c r="K50" s="182" t="e">
        <f>NA()</f>
        <v>#N/A</v>
      </c>
      <c r="L50" s="182">
        <f>IF(ISNUMBER('実質公債費比率（分子）の構造'!N$53),'実質公債費比率（分子）の構造'!N$53,NA())</f>
        <v>81</v>
      </c>
      <c r="M50" s="182" t="e">
        <f>NA()</f>
        <v>#N/A</v>
      </c>
      <c r="N50" s="182" t="e">
        <f>NA()</f>
        <v>#N/A</v>
      </c>
      <c r="O50" s="182">
        <f>IF(ISNUMBER('実質公債費比率（分子）の構造'!O$53),'実質公債費比率（分子）の構造'!O$53,NA())</f>
        <v>72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2489</v>
      </c>
      <c r="E56" s="181"/>
      <c r="F56" s="181"/>
      <c r="G56" s="181">
        <f>'将来負担比率（分子）の構造'!J$52</f>
        <v>2200</v>
      </c>
      <c r="H56" s="181"/>
      <c r="I56" s="181"/>
      <c r="J56" s="181">
        <f>'将来負担比率（分子）の構造'!K$52</f>
        <v>1922</v>
      </c>
      <c r="K56" s="181"/>
      <c r="L56" s="181"/>
      <c r="M56" s="181">
        <f>'将来負担比率（分子）の構造'!L$52</f>
        <v>1789</v>
      </c>
      <c r="N56" s="181"/>
      <c r="O56" s="181"/>
      <c r="P56" s="181">
        <f>'将来負担比率（分子）の構造'!M$52</f>
        <v>1991</v>
      </c>
    </row>
    <row r="57" spans="1:16" x14ac:dyDescent="0.15">
      <c r="A57" s="181" t="s">
        <v>41</v>
      </c>
      <c r="B57" s="181"/>
      <c r="C57" s="181"/>
      <c r="D57" s="181">
        <f>'将来負担比率（分子）の構造'!I$51</f>
        <v>3</v>
      </c>
      <c r="E57" s="181"/>
      <c r="F57" s="181"/>
      <c r="G57" s="181">
        <f>'将来負担比率（分子）の構造'!J$51</f>
        <v>2</v>
      </c>
      <c r="H57" s="181"/>
      <c r="I57" s="181"/>
      <c r="J57" s="181">
        <f>'将来負担比率（分子）の構造'!K$51</f>
        <v>1</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1639</v>
      </c>
      <c r="E58" s="181"/>
      <c r="F58" s="181"/>
      <c r="G58" s="181">
        <f>'将来負担比率（分子）の構造'!J$50</f>
        <v>1837</v>
      </c>
      <c r="H58" s="181"/>
      <c r="I58" s="181"/>
      <c r="J58" s="181">
        <f>'将来負担比率（分子）の構造'!K$50</f>
        <v>1838</v>
      </c>
      <c r="K58" s="181"/>
      <c r="L58" s="181"/>
      <c r="M58" s="181">
        <f>'将来負担比率（分子）の構造'!L$50</f>
        <v>1848</v>
      </c>
      <c r="N58" s="181"/>
      <c r="O58" s="181"/>
      <c r="P58" s="181">
        <f>'将来負担比率（分子）の構造'!M$50</f>
        <v>1951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401</v>
      </c>
      <c r="C62" s="181"/>
      <c r="D62" s="181"/>
      <c r="E62" s="181">
        <f>'将来負担比率（分子）の構造'!J$45</f>
        <v>378</v>
      </c>
      <c r="F62" s="181"/>
      <c r="G62" s="181"/>
      <c r="H62" s="181">
        <f>'将来負担比率（分子）の構造'!K$45</f>
        <v>397</v>
      </c>
      <c r="I62" s="181"/>
      <c r="J62" s="181"/>
      <c r="K62" s="181">
        <f>'将来負担比率（分子）の構造'!L$45</f>
        <v>351</v>
      </c>
      <c r="L62" s="181"/>
      <c r="M62" s="181"/>
      <c r="N62" s="181">
        <f>'将来負担比率（分子）の構造'!M$45</f>
        <v>325</v>
      </c>
      <c r="O62" s="181"/>
      <c r="P62" s="181"/>
    </row>
    <row r="63" spans="1:16" x14ac:dyDescent="0.15">
      <c r="A63" s="181" t="s">
        <v>33</v>
      </c>
      <c r="B63" s="181">
        <f>'将来負担比率（分子）の構造'!I$44</f>
        <v>207</v>
      </c>
      <c r="C63" s="181"/>
      <c r="D63" s="181"/>
      <c r="E63" s="181">
        <f>'将来負担比率（分子）の構造'!J$44</f>
        <v>172</v>
      </c>
      <c r="F63" s="181"/>
      <c r="G63" s="181"/>
      <c r="H63" s="181">
        <f>'将来負担比率（分子）の構造'!K$44</f>
        <v>145</v>
      </c>
      <c r="I63" s="181"/>
      <c r="J63" s="181"/>
      <c r="K63" s="181">
        <f>'将来負担比率（分子）の構造'!L$44</f>
        <v>122</v>
      </c>
      <c r="L63" s="181"/>
      <c r="M63" s="181"/>
      <c r="N63" s="181">
        <f>'将来負担比率（分子）の構造'!M$44</f>
        <v>99</v>
      </c>
      <c r="O63" s="181"/>
      <c r="P63" s="181"/>
    </row>
    <row r="64" spans="1:16" x14ac:dyDescent="0.15">
      <c r="A64" s="181" t="s">
        <v>32</v>
      </c>
      <c r="B64" s="181">
        <f>'将来負担比率（分子）の構造'!I$43</f>
        <v>444</v>
      </c>
      <c r="C64" s="181"/>
      <c r="D64" s="181"/>
      <c r="E64" s="181">
        <f>'将来負担比率（分子）の構造'!J$43</f>
        <v>401</v>
      </c>
      <c r="F64" s="181"/>
      <c r="G64" s="181"/>
      <c r="H64" s="181">
        <f>'将来負担比率（分子）の構造'!K$43</f>
        <v>449</v>
      </c>
      <c r="I64" s="181"/>
      <c r="J64" s="181"/>
      <c r="K64" s="181">
        <f>'将来負担比率（分子）の構造'!L$43</f>
        <v>432</v>
      </c>
      <c r="L64" s="181"/>
      <c r="M64" s="181"/>
      <c r="N64" s="181">
        <f>'将来負担比率（分子）の構造'!M$43</f>
        <v>406</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1534</v>
      </c>
      <c r="C66" s="181"/>
      <c r="D66" s="181"/>
      <c r="E66" s="181">
        <f>'将来負担比率（分子）の構造'!J$41</f>
        <v>1433</v>
      </c>
      <c r="F66" s="181"/>
      <c r="G66" s="181"/>
      <c r="H66" s="181">
        <f>'将来負担比率（分子）の構造'!K$41</f>
        <v>1337</v>
      </c>
      <c r="I66" s="181"/>
      <c r="J66" s="181"/>
      <c r="K66" s="181">
        <f>'将来負担比率（分子）の構造'!L$41</f>
        <v>1269</v>
      </c>
      <c r="L66" s="181"/>
      <c r="M66" s="181"/>
      <c r="N66" s="181">
        <f>'将来負担比率（分子）の構造'!M$41</f>
        <v>1628</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715</v>
      </c>
      <c r="C72" s="185">
        <f>基金残高に係る経年分析!G55</f>
        <v>715</v>
      </c>
      <c r="D72" s="185">
        <f>基金残高に係る経年分析!H55</f>
        <v>729</v>
      </c>
    </row>
    <row r="73" spans="1:16" x14ac:dyDescent="0.15">
      <c r="A73" s="184" t="s">
        <v>77</v>
      </c>
      <c r="B73" s="185">
        <f>基金残高に係る経年分析!F56</f>
        <v>303</v>
      </c>
      <c r="C73" s="185">
        <f>基金残高に係る経年分析!G56</f>
        <v>334</v>
      </c>
      <c r="D73" s="185">
        <f>基金残高に係る経年分析!H56</f>
        <v>359</v>
      </c>
    </row>
    <row r="74" spans="1:16" x14ac:dyDescent="0.15">
      <c r="A74" s="184" t="s">
        <v>78</v>
      </c>
      <c r="B74" s="185">
        <f>基金残高に係る経年分析!F57</f>
        <v>818</v>
      </c>
      <c r="C74" s="185">
        <f>基金残高に係る経年分析!G57</f>
        <v>797</v>
      </c>
      <c r="D74" s="185">
        <f>基金残高に係る経年分析!H57</f>
        <v>862</v>
      </c>
    </row>
  </sheetData>
  <sheetProtection algorithmName="SHA-512" hashValue="nrhuQWV2mDJ3qDf7RUuQF+1OUcRjSS0RfPwn9lF3o/fa3iwWld/tq1aWpROHLEHJJBd8JM+/wHDo3ZRtXgT3PA==" saltValue="NZXtYZW9uM381p7CV8Ht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H63" sqref="H63"/>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227</v>
      </c>
      <c r="C5" s="747"/>
      <c r="D5" s="747"/>
      <c r="E5" s="747"/>
      <c r="F5" s="747"/>
      <c r="G5" s="747"/>
      <c r="H5" s="747"/>
      <c r="I5" s="747"/>
      <c r="J5" s="747"/>
      <c r="K5" s="747"/>
      <c r="L5" s="747"/>
      <c r="M5" s="747"/>
      <c r="N5" s="747"/>
      <c r="O5" s="747"/>
      <c r="P5" s="747"/>
      <c r="Q5" s="748"/>
      <c r="R5" s="735">
        <v>163656</v>
      </c>
      <c r="S5" s="736"/>
      <c r="T5" s="736"/>
      <c r="U5" s="736"/>
      <c r="V5" s="736"/>
      <c r="W5" s="736"/>
      <c r="X5" s="736"/>
      <c r="Y5" s="779"/>
      <c r="Z5" s="797">
        <v>4.9000000000000004</v>
      </c>
      <c r="AA5" s="797"/>
      <c r="AB5" s="797"/>
      <c r="AC5" s="797"/>
      <c r="AD5" s="798">
        <v>163656</v>
      </c>
      <c r="AE5" s="798"/>
      <c r="AF5" s="798"/>
      <c r="AG5" s="798"/>
      <c r="AH5" s="798"/>
      <c r="AI5" s="798"/>
      <c r="AJ5" s="798"/>
      <c r="AK5" s="798"/>
      <c r="AL5" s="780">
        <v>10.9</v>
      </c>
      <c r="AM5" s="751"/>
      <c r="AN5" s="751"/>
      <c r="AO5" s="781"/>
      <c r="AP5" s="746" t="s">
        <v>228</v>
      </c>
      <c r="AQ5" s="747"/>
      <c r="AR5" s="747"/>
      <c r="AS5" s="747"/>
      <c r="AT5" s="747"/>
      <c r="AU5" s="747"/>
      <c r="AV5" s="747"/>
      <c r="AW5" s="747"/>
      <c r="AX5" s="747"/>
      <c r="AY5" s="747"/>
      <c r="AZ5" s="747"/>
      <c r="BA5" s="747"/>
      <c r="BB5" s="747"/>
      <c r="BC5" s="747"/>
      <c r="BD5" s="747"/>
      <c r="BE5" s="747"/>
      <c r="BF5" s="748"/>
      <c r="BG5" s="680">
        <v>163656</v>
      </c>
      <c r="BH5" s="681"/>
      <c r="BI5" s="681"/>
      <c r="BJ5" s="681"/>
      <c r="BK5" s="681"/>
      <c r="BL5" s="681"/>
      <c r="BM5" s="681"/>
      <c r="BN5" s="682"/>
      <c r="BO5" s="713">
        <v>100</v>
      </c>
      <c r="BP5" s="713"/>
      <c r="BQ5" s="713"/>
      <c r="BR5" s="713"/>
      <c r="BS5" s="714" t="s">
        <v>130</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16594</v>
      </c>
      <c r="S6" s="681"/>
      <c r="T6" s="681"/>
      <c r="U6" s="681"/>
      <c r="V6" s="681"/>
      <c r="W6" s="681"/>
      <c r="X6" s="681"/>
      <c r="Y6" s="682"/>
      <c r="Z6" s="713">
        <v>0.5</v>
      </c>
      <c r="AA6" s="713"/>
      <c r="AB6" s="713"/>
      <c r="AC6" s="713"/>
      <c r="AD6" s="714">
        <v>16594</v>
      </c>
      <c r="AE6" s="714"/>
      <c r="AF6" s="714"/>
      <c r="AG6" s="714"/>
      <c r="AH6" s="714"/>
      <c r="AI6" s="714"/>
      <c r="AJ6" s="714"/>
      <c r="AK6" s="714"/>
      <c r="AL6" s="683">
        <v>1.1000000000000001</v>
      </c>
      <c r="AM6" s="684"/>
      <c r="AN6" s="684"/>
      <c r="AO6" s="715"/>
      <c r="AP6" s="677" t="s">
        <v>233</v>
      </c>
      <c r="AQ6" s="678"/>
      <c r="AR6" s="678"/>
      <c r="AS6" s="678"/>
      <c r="AT6" s="678"/>
      <c r="AU6" s="678"/>
      <c r="AV6" s="678"/>
      <c r="AW6" s="678"/>
      <c r="AX6" s="678"/>
      <c r="AY6" s="678"/>
      <c r="AZ6" s="678"/>
      <c r="BA6" s="678"/>
      <c r="BB6" s="678"/>
      <c r="BC6" s="678"/>
      <c r="BD6" s="678"/>
      <c r="BE6" s="678"/>
      <c r="BF6" s="679"/>
      <c r="BG6" s="680">
        <v>163656</v>
      </c>
      <c r="BH6" s="681"/>
      <c r="BI6" s="681"/>
      <c r="BJ6" s="681"/>
      <c r="BK6" s="681"/>
      <c r="BL6" s="681"/>
      <c r="BM6" s="681"/>
      <c r="BN6" s="682"/>
      <c r="BO6" s="713">
        <v>100</v>
      </c>
      <c r="BP6" s="713"/>
      <c r="BQ6" s="713"/>
      <c r="BR6" s="713"/>
      <c r="BS6" s="714" t="s">
        <v>234</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51192</v>
      </c>
      <c r="CS6" s="681"/>
      <c r="CT6" s="681"/>
      <c r="CU6" s="681"/>
      <c r="CV6" s="681"/>
      <c r="CW6" s="681"/>
      <c r="CX6" s="681"/>
      <c r="CY6" s="682"/>
      <c r="CZ6" s="780">
        <v>1.6</v>
      </c>
      <c r="DA6" s="751"/>
      <c r="DB6" s="751"/>
      <c r="DC6" s="783"/>
      <c r="DD6" s="686" t="s">
        <v>234</v>
      </c>
      <c r="DE6" s="681"/>
      <c r="DF6" s="681"/>
      <c r="DG6" s="681"/>
      <c r="DH6" s="681"/>
      <c r="DI6" s="681"/>
      <c r="DJ6" s="681"/>
      <c r="DK6" s="681"/>
      <c r="DL6" s="681"/>
      <c r="DM6" s="681"/>
      <c r="DN6" s="681"/>
      <c r="DO6" s="681"/>
      <c r="DP6" s="682"/>
      <c r="DQ6" s="686">
        <v>51192</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107</v>
      </c>
      <c r="S7" s="681"/>
      <c r="T7" s="681"/>
      <c r="U7" s="681"/>
      <c r="V7" s="681"/>
      <c r="W7" s="681"/>
      <c r="X7" s="681"/>
      <c r="Y7" s="682"/>
      <c r="Z7" s="713">
        <v>0</v>
      </c>
      <c r="AA7" s="713"/>
      <c r="AB7" s="713"/>
      <c r="AC7" s="713"/>
      <c r="AD7" s="714">
        <v>107</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52745</v>
      </c>
      <c r="BH7" s="681"/>
      <c r="BI7" s="681"/>
      <c r="BJ7" s="681"/>
      <c r="BK7" s="681"/>
      <c r="BL7" s="681"/>
      <c r="BM7" s="681"/>
      <c r="BN7" s="682"/>
      <c r="BO7" s="713">
        <v>32.200000000000003</v>
      </c>
      <c r="BP7" s="713"/>
      <c r="BQ7" s="713"/>
      <c r="BR7" s="713"/>
      <c r="BS7" s="714" t="s">
        <v>234</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1282020</v>
      </c>
      <c r="CS7" s="681"/>
      <c r="CT7" s="681"/>
      <c r="CU7" s="681"/>
      <c r="CV7" s="681"/>
      <c r="CW7" s="681"/>
      <c r="CX7" s="681"/>
      <c r="CY7" s="682"/>
      <c r="CZ7" s="713">
        <v>39.200000000000003</v>
      </c>
      <c r="DA7" s="713"/>
      <c r="DB7" s="713"/>
      <c r="DC7" s="713"/>
      <c r="DD7" s="686">
        <v>526189</v>
      </c>
      <c r="DE7" s="681"/>
      <c r="DF7" s="681"/>
      <c r="DG7" s="681"/>
      <c r="DH7" s="681"/>
      <c r="DI7" s="681"/>
      <c r="DJ7" s="681"/>
      <c r="DK7" s="681"/>
      <c r="DL7" s="681"/>
      <c r="DM7" s="681"/>
      <c r="DN7" s="681"/>
      <c r="DO7" s="681"/>
      <c r="DP7" s="682"/>
      <c r="DQ7" s="686">
        <v>525168</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228</v>
      </c>
      <c r="S8" s="681"/>
      <c r="T8" s="681"/>
      <c r="U8" s="681"/>
      <c r="V8" s="681"/>
      <c r="W8" s="681"/>
      <c r="X8" s="681"/>
      <c r="Y8" s="682"/>
      <c r="Z8" s="713">
        <v>0</v>
      </c>
      <c r="AA8" s="713"/>
      <c r="AB8" s="713"/>
      <c r="AC8" s="713"/>
      <c r="AD8" s="714">
        <v>228</v>
      </c>
      <c r="AE8" s="714"/>
      <c r="AF8" s="714"/>
      <c r="AG8" s="714"/>
      <c r="AH8" s="714"/>
      <c r="AI8" s="714"/>
      <c r="AJ8" s="714"/>
      <c r="AK8" s="714"/>
      <c r="AL8" s="683">
        <v>0</v>
      </c>
      <c r="AM8" s="684"/>
      <c r="AN8" s="684"/>
      <c r="AO8" s="715"/>
      <c r="AP8" s="677" t="s">
        <v>240</v>
      </c>
      <c r="AQ8" s="678"/>
      <c r="AR8" s="678"/>
      <c r="AS8" s="678"/>
      <c r="AT8" s="678"/>
      <c r="AU8" s="678"/>
      <c r="AV8" s="678"/>
      <c r="AW8" s="678"/>
      <c r="AX8" s="678"/>
      <c r="AY8" s="678"/>
      <c r="AZ8" s="678"/>
      <c r="BA8" s="678"/>
      <c r="BB8" s="678"/>
      <c r="BC8" s="678"/>
      <c r="BD8" s="678"/>
      <c r="BE8" s="678"/>
      <c r="BF8" s="679"/>
      <c r="BG8" s="680">
        <v>2841</v>
      </c>
      <c r="BH8" s="681"/>
      <c r="BI8" s="681"/>
      <c r="BJ8" s="681"/>
      <c r="BK8" s="681"/>
      <c r="BL8" s="681"/>
      <c r="BM8" s="681"/>
      <c r="BN8" s="682"/>
      <c r="BO8" s="713">
        <v>1.7</v>
      </c>
      <c r="BP8" s="713"/>
      <c r="BQ8" s="713"/>
      <c r="BR8" s="713"/>
      <c r="BS8" s="686" t="s">
        <v>130</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427693</v>
      </c>
      <c r="CS8" s="681"/>
      <c r="CT8" s="681"/>
      <c r="CU8" s="681"/>
      <c r="CV8" s="681"/>
      <c r="CW8" s="681"/>
      <c r="CX8" s="681"/>
      <c r="CY8" s="682"/>
      <c r="CZ8" s="713">
        <v>13.1</v>
      </c>
      <c r="DA8" s="713"/>
      <c r="DB8" s="713"/>
      <c r="DC8" s="713"/>
      <c r="DD8" s="686" t="s">
        <v>234</v>
      </c>
      <c r="DE8" s="681"/>
      <c r="DF8" s="681"/>
      <c r="DG8" s="681"/>
      <c r="DH8" s="681"/>
      <c r="DI8" s="681"/>
      <c r="DJ8" s="681"/>
      <c r="DK8" s="681"/>
      <c r="DL8" s="681"/>
      <c r="DM8" s="681"/>
      <c r="DN8" s="681"/>
      <c r="DO8" s="681"/>
      <c r="DP8" s="682"/>
      <c r="DQ8" s="686">
        <v>284900</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270</v>
      </c>
      <c r="S9" s="681"/>
      <c r="T9" s="681"/>
      <c r="U9" s="681"/>
      <c r="V9" s="681"/>
      <c r="W9" s="681"/>
      <c r="X9" s="681"/>
      <c r="Y9" s="682"/>
      <c r="Z9" s="713">
        <v>0</v>
      </c>
      <c r="AA9" s="713"/>
      <c r="AB9" s="713"/>
      <c r="AC9" s="713"/>
      <c r="AD9" s="714">
        <v>270</v>
      </c>
      <c r="AE9" s="714"/>
      <c r="AF9" s="714"/>
      <c r="AG9" s="714"/>
      <c r="AH9" s="714"/>
      <c r="AI9" s="714"/>
      <c r="AJ9" s="714"/>
      <c r="AK9" s="714"/>
      <c r="AL9" s="683">
        <v>0</v>
      </c>
      <c r="AM9" s="684"/>
      <c r="AN9" s="684"/>
      <c r="AO9" s="715"/>
      <c r="AP9" s="677" t="s">
        <v>243</v>
      </c>
      <c r="AQ9" s="678"/>
      <c r="AR9" s="678"/>
      <c r="AS9" s="678"/>
      <c r="AT9" s="678"/>
      <c r="AU9" s="678"/>
      <c r="AV9" s="678"/>
      <c r="AW9" s="678"/>
      <c r="AX9" s="678"/>
      <c r="AY9" s="678"/>
      <c r="AZ9" s="678"/>
      <c r="BA9" s="678"/>
      <c r="BB9" s="678"/>
      <c r="BC9" s="678"/>
      <c r="BD9" s="678"/>
      <c r="BE9" s="678"/>
      <c r="BF9" s="679"/>
      <c r="BG9" s="680">
        <v>46337</v>
      </c>
      <c r="BH9" s="681"/>
      <c r="BI9" s="681"/>
      <c r="BJ9" s="681"/>
      <c r="BK9" s="681"/>
      <c r="BL9" s="681"/>
      <c r="BM9" s="681"/>
      <c r="BN9" s="682"/>
      <c r="BO9" s="713">
        <v>28.3</v>
      </c>
      <c r="BP9" s="713"/>
      <c r="BQ9" s="713"/>
      <c r="BR9" s="713"/>
      <c r="BS9" s="686" t="s">
        <v>234</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253290</v>
      </c>
      <c r="CS9" s="681"/>
      <c r="CT9" s="681"/>
      <c r="CU9" s="681"/>
      <c r="CV9" s="681"/>
      <c r="CW9" s="681"/>
      <c r="CX9" s="681"/>
      <c r="CY9" s="682"/>
      <c r="CZ9" s="713">
        <v>7.7</v>
      </c>
      <c r="DA9" s="713"/>
      <c r="DB9" s="713"/>
      <c r="DC9" s="713"/>
      <c r="DD9" s="686">
        <v>2057</v>
      </c>
      <c r="DE9" s="681"/>
      <c r="DF9" s="681"/>
      <c r="DG9" s="681"/>
      <c r="DH9" s="681"/>
      <c r="DI9" s="681"/>
      <c r="DJ9" s="681"/>
      <c r="DK9" s="681"/>
      <c r="DL9" s="681"/>
      <c r="DM9" s="681"/>
      <c r="DN9" s="681"/>
      <c r="DO9" s="681"/>
      <c r="DP9" s="682"/>
      <c r="DQ9" s="686">
        <v>241528</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130</v>
      </c>
      <c r="S10" s="681"/>
      <c r="T10" s="681"/>
      <c r="U10" s="681"/>
      <c r="V10" s="681"/>
      <c r="W10" s="681"/>
      <c r="X10" s="681"/>
      <c r="Y10" s="682"/>
      <c r="Z10" s="713" t="s">
        <v>138</v>
      </c>
      <c r="AA10" s="713"/>
      <c r="AB10" s="713"/>
      <c r="AC10" s="713"/>
      <c r="AD10" s="714" t="s">
        <v>130</v>
      </c>
      <c r="AE10" s="714"/>
      <c r="AF10" s="714"/>
      <c r="AG10" s="714"/>
      <c r="AH10" s="714"/>
      <c r="AI10" s="714"/>
      <c r="AJ10" s="714"/>
      <c r="AK10" s="714"/>
      <c r="AL10" s="683" t="s">
        <v>234</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2597</v>
      </c>
      <c r="BH10" s="681"/>
      <c r="BI10" s="681"/>
      <c r="BJ10" s="681"/>
      <c r="BK10" s="681"/>
      <c r="BL10" s="681"/>
      <c r="BM10" s="681"/>
      <c r="BN10" s="682"/>
      <c r="BO10" s="713">
        <v>1.6</v>
      </c>
      <c r="BP10" s="713"/>
      <c r="BQ10" s="713"/>
      <c r="BR10" s="713"/>
      <c r="BS10" s="686" t="s">
        <v>130</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8</v>
      </c>
      <c r="CS10" s="681"/>
      <c r="CT10" s="681"/>
      <c r="CU10" s="681"/>
      <c r="CV10" s="681"/>
      <c r="CW10" s="681"/>
      <c r="CX10" s="681"/>
      <c r="CY10" s="682"/>
      <c r="CZ10" s="713">
        <v>0</v>
      </c>
      <c r="DA10" s="713"/>
      <c r="DB10" s="713"/>
      <c r="DC10" s="713"/>
      <c r="DD10" s="686" t="s">
        <v>130</v>
      </c>
      <c r="DE10" s="681"/>
      <c r="DF10" s="681"/>
      <c r="DG10" s="681"/>
      <c r="DH10" s="681"/>
      <c r="DI10" s="681"/>
      <c r="DJ10" s="681"/>
      <c r="DK10" s="681"/>
      <c r="DL10" s="681"/>
      <c r="DM10" s="681"/>
      <c r="DN10" s="681"/>
      <c r="DO10" s="681"/>
      <c r="DP10" s="682"/>
      <c r="DQ10" s="686">
        <v>8</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43392</v>
      </c>
      <c r="S11" s="681"/>
      <c r="T11" s="681"/>
      <c r="U11" s="681"/>
      <c r="V11" s="681"/>
      <c r="W11" s="681"/>
      <c r="X11" s="681"/>
      <c r="Y11" s="682"/>
      <c r="Z11" s="683">
        <v>1.3</v>
      </c>
      <c r="AA11" s="684"/>
      <c r="AB11" s="684"/>
      <c r="AC11" s="685"/>
      <c r="AD11" s="686">
        <v>43392</v>
      </c>
      <c r="AE11" s="681"/>
      <c r="AF11" s="681"/>
      <c r="AG11" s="681"/>
      <c r="AH11" s="681"/>
      <c r="AI11" s="681"/>
      <c r="AJ11" s="681"/>
      <c r="AK11" s="682"/>
      <c r="AL11" s="683">
        <v>2.9</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970</v>
      </c>
      <c r="BH11" s="681"/>
      <c r="BI11" s="681"/>
      <c r="BJ11" s="681"/>
      <c r="BK11" s="681"/>
      <c r="BL11" s="681"/>
      <c r="BM11" s="681"/>
      <c r="BN11" s="682"/>
      <c r="BO11" s="713">
        <v>0.6</v>
      </c>
      <c r="BP11" s="713"/>
      <c r="BQ11" s="713"/>
      <c r="BR11" s="713"/>
      <c r="BS11" s="686" t="s">
        <v>130</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171032</v>
      </c>
      <c r="CS11" s="681"/>
      <c r="CT11" s="681"/>
      <c r="CU11" s="681"/>
      <c r="CV11" s="681"/>
      <c r="CW11" s="681"/>
      <c r="CX11" s="681"/>
      <c r="CY11" s="682"/>
      <c r="CZ11" s="713">
        <v>5.2</v>
      </c>
      <c r="DA11" s="713"/>
      <c r="DB11" s="713"/>
      <c r="DC11" s="713"/>
      <c r="DD11" s="686">
        <v>73492</v>
      </c>
      <c r="DE11" s="681"/>
      <c r="DF11" s="681"/>
      <c r="DG11" s="681"/>
      <c r="DH11" s="681"/>
      <c r="DI11" s="681"/>
      <c r="DJ11" s="681"/>
      <c r="DK11" s="681"/>
      <c r="DL11" s="681"/>
      <c r="DM11" s="681"/>
      <c r="DN11" s="681"/>
      <c r="DO11" s="681"/>
      <c r="DP11" s="682"/>
      <c r="DQ11" s="686">
        <v>98124</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t="s">
        <v>130</v>
      </c>
      <c r="S12" s="681"/>
      <c r="T12" s="681"/>
      <c r="U12" s="681"/>
      <c r="V12" s="681"/>
      <c r="W12" s="681"/>
      <c r="X12" s="681"/>
      <c r="Y12" s="682"/>
      <c r="Z12" s="713" t="s">
        <v>252</v>
      </c>
      <c r="AA12" s="713"/>
      <c r="AB12" s="713"/>
      <c r="AC12" s="713"/>
      <c r="AD12" s="714" t="s">
        <v>130</v>
      </c>
      <c r="AE12" s="714"/>
      <c r="AF12" s="714"/>
      <c r="AG12" s="714"/>
      <c r="AH12" s="714"/>
      <c r="AI12" s="714"/>
      <c r="AJ12" s="714"/>
      <c r="AK12" s="714"/>
      <c r="AL12" s="683" t="s">
        <v>130</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95695</v>
      </c>
      <c r="BH12" s="681"/>
      <c r="BI12" s="681"/>
      <c r="BJ12" s="681"/>
      <c r="BK12" s="681"/>
      <c r="BL12" s="681"/>
      <c r="BM12" s="681"/>
      <c r="BN12" s="682"/>
      <c r="BO12" s="713">
        <v>58.5</v>
      </c>
      <c r="BP12" s="713"/>
      <c r="BQ12" s="713"/>
      <c r="BR12" s="713"/>
      <c r="BS12" s="686" t="s">
        <v>234</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157455</v>
      </c>
      <c r="CS12" s="681"/>
      <c r="CT12" s="681"/>
      <c r="CU12" s="681"/>
      <c r="CV12" s="681"/>
      <c r="CW12" s="681"/>
      <c r="CX12" s="681"/>
      <c r="CY12" s="682"/>
      <c r="CZ12" s="713">
        <v>4.8</v>
      </c>
      <c r="DA12" s="713"/>
      <c r="DB12" s="713"/>
      <c r="DC12" s="713"/>
      <c r="DD12" s="686" t="s">
        <v>234</v>
      </c>
      <c r="DE12" s="681"/>
      <c r="DF12" s="681"/>
      <c r="DG12" s="681"/>
      <c r="DH12" s="681"/>
      <c r="DI12" s="681"/>
      <c r="DJ12" s="681"/>
      <c r="DK12" s="681"/>
      <c r="DL12" s="681"/>
      <c r="DM12" s="681"/>
      <c r="DN12" s="681"/>
      <c r="DO12" s="681"/>
      <c r="DP12" s="682"/>
      <c r="DQ12" s="686">
        <v>114728</v>
      </c>
      <c r="DR12" s="681"/>
      <c r="DS12" s="681"/>
      <c r="DT12" s="681"/>
      <c r="DU12" s="681"/>
      <c r="DV12" s="681"/>
      <c r="DW12" s="681"/>
      <c r="DX12" s="681"/>
      <c r="DY12" s="681"/>
      <c r="DZ12" s="681"/>
      <c r="EA12" s="681"/>
      <c r="EB12" s="681"/>
      <c r="EC12" s="727"/>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130</v>
      </c>
      <c r="AA13" s="713"/>
      <c r="AB13" s="713"/>
      <c r="AC13" s="713"/>
      <c r="AD13" s="714" t="s">
        <v>252</v>
      </c>
      <c r="AE13" s="714"/>
      <c r="AF13" s="714"/>
      <c r="AG13" s="714"/>
      <c r="AH13" s="714"/>
      <c r="AI13" s="714"/>
      <c r="AJ13" s="714"/>
      <c r="AK13" s="714"/>
      <c r="AL13" s="683" t="s">
        <v>234</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82666</v>
      </c>
      <c r="BH13" s="681"/>
      <c r="BI13" s="681"/>
      <c r="BJ13" s="681"/>
      <c r="BK13" s="681"/>
      <c r="BL13" s="681"/>
      <c r="BM13" s="681"/>
      <c r="BN13" s="682"/>
      <c r="BO13" s="713">
        <v>50.5</v>
      </c>
      <c r="BP13" s="713"/>
      <c r="BQ13" s="713"/>
      <c r="BR13" s="713"/>
      <c r="BS13" s="686" t="s">
        <v>234</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277358</v>
      </c>
      <c r="CS13" s="681"/>
      <c r="CT13" s="681"/>
      <c r="CU13" s="681"/>
      <c r="CV13" s="681"/>
      <c r="CW13" s="681"/>
      <c r="CX13" s="681"/>
      <c r="CY13" s="682"/>
      <c r="CZ13" s="713">
        <v>8.5</v>
      </c>
      <c r="DA13" s="713"/>
      <c r="DB13" s="713"/>
      <c r="DC13" s="713"/>
      <c r="DD13" s="686">
        <v>153544</v>
      </c>
      <c r="DE13" s="681"/>
      <c r="DF13" s="681"/>
      <c r="DG13" s="681"/>
      <c r="DH13" s="681"/>
      <c r="DI13" s="681"/>
      <c r="DJ13" s="681"/>
      <c r="DK13" s="681"/>
      <c r="DL13" s="681"/>
      <c r="DM13" s="681"/>
      <c r="DN13" s="681"/>
      <c r="DO13" s="681"/>
      <c r="DP13" s="682"/>
      <c r="DQ13" s="686">
        <v>121162</v>
      </c>
      <c r="DR13" s="681"/>
      <c r="DS13" s="681"/>
      <c r="DT13" s="681"/>
      <c r="DU13" s="681"/>
      <c r="DV13" s="681"/>
      <c r="DW13" s="681"/>
      <c r="DX13" s="681"/>
      <c r="DY13" s="681"/>
      <c r="DZ13" s="681"/>
      <c r="EA13" s="681"/>
      <c r="EB13" s="681"/>
      <c r="EC13" s="727"/>
    </row>
    <row r="14" spans="2:143" ht="11.25" customHeight="1" x14ac:dyDescent="0.15">
      <c r="B14" s="677" t="s">
        <v>258</v>
      </c>
      <c r="C14" s="678"/>
      <c r="D14" s="678"/>
      <c r="E14" s="678"/>
      <c r="F14" s="678"/>
      <c r="G14" s="678"/>
      <c r="H14" s="678"/>
      <c r="I14" s="678"/>
      <c r="J14" s="678"/>
      <c r="K14" s="678"/>
      <c r="L14" s="678"/>
      <c r="M14" s="678"/>
      <c r="N14" s="678"/>
      <c r="O14" s="678"/>
      <c r="P14" s="678"/>
      <c r="Q14" s="679"/>
      <c r="R14" s="680">
        <v>1</v>
      </c>
      <c r="S14" s="681"/>
      <c r="T14" s="681"/>
      <c r="U14" s="681"/>
      <c r="V14" s="681"/>
      <c r="W14" s="681"/>
      <c r="X14" s="681"/>
      <c r="Y14" s="682"/>
      <c r="Z14" s="713">
        <v>0</v>
      </c>
      <c r="AA14" s="713"/>
      <c r="AB14" s="713"/>
      <c r="AC14" s="713"/>
      <c r="AD14" s="714">
        <v>1</v>
      </c>
      <c r="AE14" s="714"/>
      <c r="AF14" s="714"/>
      <c r="AG14" s="714"/>
      <c r="AH14" s="714"/>
      <c r="AI14" s="714"/>
      <c r="AJ14" s="714"/>
      <c r="AK14" s="714"/>
      <c r="AL14" s="683">
        <v>0</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5306</v>
      </c>
      <c r="BH14" s="681"/>
      <c r="BI14" s="681"/>
      <c r="BJ14" s="681"/>
      <c r="BK14" s="681"/>
      <c r="BL14" s="681"/>
      <c r="BM14" s="681"/>
      <c r="BN14" s="682"/>
      <c r="BO14" s="713">
        <v>3.2</v>
      </c>
      <c r="BP14" s="713"/>
      <c r="BQ14" s="713"/>
      <c r="BR14" s="713"/>
      <c r="BS14" s="686" t="s">
        <v>138</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247069</v>
      </c>
      <c r="CS14" s="681"/>
      <c r="CT14" s="681"/>
      <c r="CU14" s="681"/>
      <c r="CV14" s="681"/>
      <c r="CW14" s="681"/>
      <c r="CX14" s="681"/>
      <c r="CY14" s="682"/>
      <c r="CZ14" s="713">
        <v>7.6</v>
      </c>
      <c r="DA14" s="713"/>
      <c r="DB14" s="713"/>
      <c r="DC14" s="713"/>
      <c r="DD14" s="686">
        <v>3003</v>
      </c>
      <c r="DE14" s="681"/>
      <c r="DF14" s="681"/>
      <c r="DG14" s="681"/>
      <c r="DH14" s="681"/>
      <c r="DI14" s="681"/>
      <c r="DJ14" s="681"/>
      <c r="DK14" s="681"/>
      <c r="DL14" s="681"/>
      <c r="DM14" s="681"/>
      <c r="DN14" s="681"/>
      <c r="DO14" s="681"/>
      <c r="DP14" s="682"/>
      <c r="DQ14" s="686">
        <v>165633</v>
      </c>
      <c r="DR14" s="681"/>
      <c r="DS14" s="681"/>
      <c r="DT14" s="681"/>
      <c r="DU14" s="681"/>
      <c r="DV14" s="681"/>
      <c r="DW14" s="681"/>
      <c r="DX14" s="681"/>
      <c r="DY14" s="681"/>
      <c r="DZ14" s="681"/>
      <c r="EA14" s="681"/>
      <c r="EB14" s="681"/>
      <c r="EC14" s="727"/>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138</v>
      </c>
      <c r="S15" s="681"/>
      <c r="T15" s="681"/>
      <c r="U15" s="681"/>
      <c r="V15" s="681"/>
      <c r="W15" s="681"/>
      <c r="X15" s="681"/>
      <c r="Y15" s="682"/>
      <c r="Z15" s="713" t="s">
        <v>252</v>
      </c>
      <c r="AA15" s="713"/>
      <c r="AB15" s="713"/>
      <c r="AC15" s="713"/>
      <c r="AD15" s="714" t="s">
        <v>138</v>
      </c>
      <c r="AE15" s="714"/>
      <c r="AF15" s="714"/>
      <c r="AG15" s="714"/>
      <c r="AH15" s="714"/>
      <c r="AI15" s="714"/>
      <c r="AJ15" s="714"/>
      <c r="AK15" s="714"/>
      <c r="AL15" s="683" t="s">
        <v>130</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9910</v>
      </c>
      <c r="BH15" s="681"/>
      <c r="BI15" s="681"/>
      <c r="BJ15" s="681"/>
      <c r="BK15" s="681"/>
      <c r="BL15" s="681"/>
      <c r="BM15" s="681"/>
      <c r="BN15" s="682"/>
      <c r="BO15" s="713">
        <v>6.1</v>
      </c>
      <c r="BP15" s="713"/>
      <c r="BQ15" s="713"/>
      <c r="BR15" s="713"/>
      <c r="BS15" s="686" t="s">
        <v>130</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240603</v>
      </c>
      <c r="CS15" s="681"/>
      <c r="CT15" s="681"/>
      <c r="CU15" s="681"/>
      <c r="CV15" s="681"/>
      <c r="CW15" s="681"/>
      <c r="CX15" s="681"/>
      <c r="CY15" s="682"/>
      <c r="CZ15" s="713">
        <v>7.4</v>
      </c>
      <c r="DA15" s="713"/>
      <c r="DB15" s="713"/>
      <c r="DC15" s="713"/>
      <c r="DD15" s="686">
        <v>85211</v>
      </c>
      <c r="DE15" s="681"/>
      <c r="DF15" s="681"/>
      <c r="DG15" s="681"/>
      <c r="DH15" s="681"/>
      <c r="DI15" s="681"/>
      <c r="DJ15" s="681"/>
      <c r="DK15" s="681"/>
      <c r="DL15" s="681"/>
      <c r="DM15" s="681"/>
      <c r="DN15" s="681"/>
      <c r="DO15" s="681"/>
      <c r="DP15" s="682"/>
      <c r="DQ15" s="686">
        <v>123581</v>
      </c>
      <c r="DR15" s="681"/>
      <c r="DS15" s="681"/>
      <c r="DT15" s="681"/>
      <c r="DU15" s="681"/>
      <c r="DV15" s="681"/>
      <c r="DW15" s="681"/>
      <c r="DX15" s="681"/>
      <c r="DY15" s="681"/>
      <c r="DZ15" s="681"/>
      <c r="EA15" s="681"/>
      <c r="EB15" s="681"/>
      <c r="EC15" s="727"/>
    </row>
    <row r="16" spans="2:143" ht="11.25" customHeight="1" x14ac:dyDescent="0.15">
      <c r="B16" s="677" t="s">
        <v>264</v>
      </c>
      <c r="C16" s="678"/>
      <c r="D16" s="678"/>
      <c r="E16" s="678"/>
      <c r="F16" s="678"/>
      <c r="G16" s="678"/>
      <c r="H16" s="678"/>
      <c r="I16" s="678"/>
      <c r="J16" s="678"/>
      <c r="K16" s="678"/>
      <c r="L16" s="678"/>
      <c r="M16" s="678"/>
      <c r="N16" s="678"/>
      <c r="O16" s="678"/>
      <c r="P16" s="678"/>
      <c r="Q16" s="679"/>
      <c r="R16" s="680">
        <v>857</v>
      </c>
      <c r="S16" s="681"/>
      <c r="T16" s="681"/>
      <c r="U16" s="681"/>
      <c r="V16" s="681"/>
      <c r="W16" s="681"/>
      <c r="X16" s="681"/>
      <c r="Y16" s="682"/>
      <c r="Z16" s="713">
        <v>0</v>
      </c>
      <c r="AA16" s="713"/>
      <c r="AB16" s="713"/>
      <c r="AC16" s="713"/>
      <c r="AD16" s="714">
        <v>857</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130</v>
      </c>
      <c r="BH16" s="681"/>
      <c r="BI16" s="681"/>
      <c r="BJ16" s="681"/>
      <c r="BK16" s="681"/>
      <c r="BL16" s="681"/>
      <c r="BM16" s="681"/>
      <c r="BN16" s="682"/>
      <c r="BO16" s="713" t="s">
        <v>130</v>
      </c>
      <c r="BP16" s="713"/>
      <c r="BQ16" s="713"/>
      <c r="BR16" s="713"/>
      <c r="BS16" s="686" t="s">
        <v>130</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v>223</v>
      </c>
      <c r="CS16" s="681"/>
      <c r="CT16" s="681"/>
      <c r="CU16" s="681"/>
      <c r="CV16" s="681"/>
      <c r="CW16" s="681"/>
      <c r="CX16" s="681"/>
      <c r="CY16" s="682"/>
      <c r="CZ16" s="713">
        <v>0</v>
      </c>
      <c r="DA16" s="713"/>
      <c r="DB16" s="713"/>
      <c r="DC16" s="713"/>
      <c r="DD16" s="686" t="s">
        <v>130</v>
      </c>
      <c r="DE16" s="681"/>
      <c r="DF16" s="681"/>
      <c r="DG16" s="681"/>
      <c r="DH16" s="681"/>
      <c r="DI16" s="681"/>
      <c r="DJ16" s="681"/>
      <c r="DK16" s="681"/>
      <c r="DL16" s="681"/>
      <c r="DM16" s="681"/>
      <c r="DN16" s="681"/>
      <c r="DO16" s="681"/>
      <c r="DP16" s="682"/>
      <c r="DQ16" s="686">
        <v>223</v>
      </c>
      <c r="DR16" s="681"/>
      <c r="DS16" s="681"/>
      <c r="DT16" s="681"/>
      <c r="DU16" s="681"/>
      <c r="DV16" s="681"/>
      <c r="DW16" s="681"/>
      <c r="DX16" s="681"/>
      <c r="DY16" s="681"/>
      <c r="DZ16" s="681"/>
      <c r="EA16" s="681"/>
      <c r="EB16" s="681"/>
      <c r="EC16" s="727"/>
    </row>
    <row r="17" spans="2:133" ht="11.25" customHeight="1" x14ac:dyDescent="0.15">
      <c r="B17" s="677" t="s">
        <v>267</v>
      </c>
      <c r="C17" s="678"/>
      <c r="D17" s="678"/>
      <c r="E17" s="678"/>
      <c r="F17" s="678"/>
      <c r="G17" s="678"/>
      <c r="H17" s="678"/>
      <c r="I17" s="678"/>
      <c r="J17" s="678"/>
      <c r="K17" s="678"/>
      <c r="L17" s="678"/>
      <c r="M17" s="678"/>
      <c r="N17" s="678"/>
      <c r="O17" s="678"/>
      <c r="P17" s="678"/>
      <c r="Q17" s="679"/>
      <c r="R17" s="680">
        <v>159</v>
      </c>
      <c r="S17" s="681"/>
      <c r="T17" s="681"/>
      <c r="U17" s="681"/>
      <c r="V17" s="681"/>
      <c r="W17" s="681"/>
      <c r="X17" s="681"/>
      <c r="Y17" s="682"/>
      <c r="Z17" s="713">
        <v>0</v>
      </c>
      <c r="AA17" s="713"/>
      <c r="AB17" s="713"/>
      <c r="AC17" s="713"/>
      <c r="AD17" s="714">
        <v>159</v>
      </c>
      <c r="AE17" s="714"/>
      <c r="AF17" s="714"/>
      <c r="AG17" s="714"/>
      <c r="AH17" s="714"/>
      <c r="AI17" s="714"/>
      <c r="AJ17" s="714"/>
      <c r="AK17" s="714"/>
      <c r="AL17" s="683">
        <v>0</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130</v>
      </c>
      <c r="BH17" s="681"/>
      <c r="BI17" s="681"/>
      <c r="BJ17" s="681"/>
      <c r="BK17" s="681"/>
      <c r="BL17" s="681"/>
      <c r="BM17" s="681"/>
      <c r="BN17" s="682"/>
      <c r="BO17" s="713" t="s">
        <v>138</v>
      </c>
      <c r="BP17" s="713"/>
      <c r="BQ17" s="713"/>
      <c r="BR17" s="713"/>
      <c r="BS17" s="686" t="s">
        <v>234</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160968</v>
      </c>
      <c r="CS17" s="681"/>
      <c r="CT17" s="681"/>
      <c r="CU17" s="681"/>
      <c r="CV17" s="681"/>
      <c r="CW17" s="681"/>
      <c r="CX17" s="681"/>
      <c r="CY17" s="682"/>
      <c r="CZ17" s="713">
        <v>4.9000000000000004</v>
      </c>
      <c r="DA17" s="713"/>
      <c r="DB17" s="713"/>
      <c r="DC17" s="713"/>
      <c r="DD17" s="686" t="s">
        <v>130</v>
      </c>
      <c r="DE17" s="681"/>
      <c r="DF17" s="681"/>
      <c r="DG17" s="681"/>
      <c r="DH17" s="681"/>
      <c r="DI17" s="681"/>
      <c r="DJ17" s="681"/>
      <c r="DK17" s="681"/>
      <c r="DL17" s="681"/>
      <c r="DM17" s="681"/>
      <c r="DN17" s="681"/>
      <c r="DO17" s="681"/>
      <c r="DP17" s="682"/>
      <c r="DQ17" s="686">
        <v>160968</v>
      </c>
      <c r="DR17" s="681"/>
      <c r="DS17" s="681"/>
      <c r="DT17" s="681"/>
      <c r="DU17" s="681"/>
      <c r="DV17" s="681"/>
      <c r="DW17" s="681"/>
      <c r="DX17" s="681"/>
      <c r="DY17" s="681"/>
      <c r="DZ17" s="681"/>
      <c r="EA17" s="681"/>
      <c r="EB17" s="681"/>
      <c r="EC17" s="727"/>
    </row>
    <row r="18" spans="2:133" ht="11.25" customHeight="1" x14ac:dyDescent="0.15">
      <c r="B18" s="677" t="s">
        <v>270</v>
      </c>
      <c r="C18" s="678"/>
      <c r="D18" s="678"/>
      <c r="E18" s="678"/>
      <c r="F18" s="678"/>
      <c r="G18" s="678"/>
      <c r="H18" s="678"/>
      <c r="I18" s="678"/>
      <c r="J18" s="678"/>
      <c r="K18" s="678"/>
      <c r="L18" s="678"/>
      <c r="M18" s="678"/>
      <c r="N18" s="678"/>
      <c r="O18" s="678"/>
      <c r="P18" s="678"/>
      <c r="Q18" s="679"/>
      <c r="R18" s="680">
        <v>942</v>
      </c>
      <c r="S18" s="681"/>
      <c r="T18" s="681"/>
      <c r="U18" s="681"/>
      <c r="V18" s="681"/>
      <c r="W18" s="681"/>
      <c r="X18" s="681"/>
      <c r="Y18" s="682"/>
      <c r="Z18" s="713">
        <v>0</v>
      </c>
      <c r="AA18" s="713"/>
      <c r="AB18" s="713"/>
      <c r="AC18" s="713"/>
      <c r="AD18" s="714">
        <v>942</v>
      </c>
      <c r="AE18" s="714"/>
      <c r="AF18" s="714"/>
      <c r="AG18" s="714"/>
      <c r="AH18" s="714"/>
      <c r="AI18" s="714"/>
      <c r="AJ18" s="714"/>
      <c r="AK18" s="714"/>
      <c r="AL18" s="683">
        <v>0.1</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234</v>
      </c>
      <c r="BH18" s="681"/>
      <c r="BI18" s="681"/>
      <c r="BJ18" s="681"/>
      <c r="BK18" s="681"/>
      <c r="BL18" s="681"/>
      <c r="BM18" s="681"/>
      <c r="BN18" s="682"/>
      <c r="BO18" s="713" t="s">
        <v>234</v>
      </c>
      <c r="BP18" s="713"/>
      <c r="BQ18" s="713"/>
      <c r="BR18" s="713"/>
      <c r="BS18" s="686" t="s">
        <v>130</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234</v>
      </c>
      <c r="CS18" s="681"/>
      <c r="CT18" s="681"/>
      <c r="CU18" s="681"/>
      <c r="CV18" s="681"/>
      <c r="CW18" s="681"/>
      <c r="CX18" s="681"/>
      <c r="CY18" s="682"/>
      <c r="CZ18" s="713" t="s">
        <v>234</v>
      </c>
      <c r="DA18" s="713"/>
      <c r="DB18" s="713"/>
      <c r="DC18" s="713"/>
      <c r="DD18" s="686" t="s">
        <v>234</v>
      </c>
      <c r="DE18" s="681"/>
      <c r="DF18" s="681"/>
      <c r="DG18" s="681"/>
      <c r="DH18" s="681"/>
      <c r="DI18" s="681"/>
      <c r="DJ18" s="681"/>
      <c r="DK18" s="681"/>
      <c r="DL18" s="681"/>
      <c r="DM18" s="681"/>
      <c r="DN18" s="681"/>
      <c r="DO18" s="681"/>
      <c r="DP18" s="682"/>
      <c r="DQ18" s="686" t="s">
        <v>130</v>
      </c>
      <c r="DR18" s="681"/>
      <c r="DS18" s="681"/>
      <c r="DT18" s="681"/>
      <c r="DU18" s="681"/>
      <c r="DV18" s="681"/>
      <c r="DW18" s="681"/>
      <c r="DX18" s="681"/>
      <c r="DY18" s="681"/>
      <c r="DZ18" s="681"/>
      <c r="EA18" s="681"/>
      <c r="EB18" s="681"/>
      <c r="EC18" s="727"/>
    </row>
    <row r="19" spans="2:133" ht="11.25" customHeight="1" x14ac:dyDescent="0.15">
      <c r="B19" s="677" t="s">
        <v>273</v>
      </c>
      <c r="C19" s="678"/>
      <c r="D19" s="678"/>
      <c r="E19" s="678"/>
      <c r="F19" s="678"/>
      <c r="G19" s="678"/>
      <c r="H19" s="678"/>
      <c r="I19" s="678"/>
      <c r="J19" s="678"/>
      <c r="K19" s="678"/>
      <c r="L19" s="678"/>
      <c r="M19" s="678"/>
      <c r="N19" s="678"/>
      <c r="O19" s="678"/>
      <c r="P19" s="678"/>
      <c r="Q19" s="679"/>
      <c r="R19" s="680">
        <v>412</v>
      </c>
      <c r="S19" s="681"/>
      <c r="T19" s="681"/>
      <c r="U19" s="681"/>
      <c r="V19" s="681"/>
      <c r="W19" s="681"/>
      <c r="X19" s="681"/>
      <c r="Y19" s="682"/>
      <c r="Z19" s="713">
        <v>0</v>
      </c>
      <c r="AA19" s="713"/>
      <c r="AB19" s="713"/>
      <c r="AC19" s="713"/>
      <c r="AD19" s="714">
        <v>412</v>
      </c>
      <c r="AE19" s="714"/>
      <c r="AF19" s="714"/>
      <c r="AG19" s="714"/>
      <c r="AH19" s="714"/>
      <c r="AI19" s="714"/>
      <c r="AJ19" s="714"/>
      <c r="AK19" s="714"/>
      <c r="AL19" s="683">
        <v>0</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t="s">
        <v>234</v>
      </c>
      <c r="BH19" s="681"/>
      <c r="BI19" s="681"/>
      <c r="BJ19" s="681"/>
      <c r="BK19" s="681"/>
      <c r="BL19" s="681"/>
      <c r="BM19" s="681"/>
      <c r="BN19" s="682"/>
      <c r="BO19" s="713" t="s">
        <v>130</v>
      </c>
      <c r="BP19" s="713"/>
      <c r="BQ19" s="713"/>
      <c r="BR19" s="713"/>
      <c r="BS19" s="686" t="s">
        <v>130</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130</v>
      </c>
      <c r="CS19" s="681"/>
      <c r="CT19" s="681"/>
      <c r="CU19" s="681"/>
      <c r="CV19" s="681"/>
      <c r="CW19" s="681"/>
      <c r="CX19" s="681"/>
      <c r="CY19" s="682"/>
      <c r="CZ19" s="713" t="s">
        <v>138</v>
      </c>
      <c r="DA19" s="713"/>
      <c r="DB19" s="713"/>
      <c r="DC19" s="713"/>
      <c r="DD19" s="686" t="s">
        <v>130</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7"/>
    </row>
    <row r="20" spans="2:133" ht="11.25" customHeight="1" x14ac:dyDescent="0.15">
      <c r="B20" s="677" t="s">
        <v>276</v>
      </c>
      <c r="C20" s="678"/>
      <c r="D20" s="678"/>
      <c r="E20" s="678"/>
      <c r="F20" s="678"/>
      <c r="G20" s="678"/>
      <c r="H20" s="678"/>
      <c r="I20" s="678"/>
      <c r="J20" s="678"/>
      <c r="K20" s="678"/>
      <c r="L20" s="678"/>
      <c r="M20" s="678"/>
      <c r="N20" s="678"/>
      <c r="O20" s="678"/>
      <c r="P20" s="678"/>
      <c r="Q20" s="679"/>
      <c r="R20" s="680">
        <v>360</v>
      </c>
      <c r="S20" s="681"/>
      <c r="T20" s="681"/>
      <c r="U20" s="681"/>
      <c r="V20" s="681"/>
      <c r="W20" s="681"/>
      <c r="X20" s="681"/>
      <c r="Y20" s="682"/>
      <c r="Z20" s="713">
        <v>0</v>
      </c>
      <c r="AA20" s="713"/>
      <c r="AB20" s="713"/>
      <c r="AC20" s="713"/>
      <c r="AD20" s="714">
        <v>360</v>
      </c>
      <c r="AE20" s="714"/>
      <c r="AF20" s="714"/>
      <c r="AG20" s="714"/>
      <c r="AH20" s="714"/>
      <c r="AI20" s="714"/>
      <c r="AJ20" s="714"/>
      <c r="AK20" s="714"/>
      <c r="AL20" s="683">
        <v>0</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t="s">
        <v>130</v>
      </c>
      <c r="BH20" s="681"/>
      <c r="BI20" s="681"/>
      <c r="BJ20" s="681"/>
      <c r="BK20" s="681"/>
      <c r="BL20" s="681"/>
      <c r="BM20" s="681"/>
      <c r="BN20" s="682"/>
      <c r="BO20" s="713" t="s">
        <v>130</v>
      </c>
      <c r="BP20" s="713"/>
      <c r="BQ20" s="713"/>
      <c r="BR20" s="713"/>
      <c r="BS20" s="686" t="s">
        <v>130</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3268911</v>
      </c>
      <c r="CS20" s="681"/>
      <c r="CT20" s="681"/>
      <c r="CU20" s="681"/>
      <c r="CV20" s="681"/>
      <c r="CW20" s="681"/>
      <c r="CX20" s="681"/>
      <c r="CY20" s="682"/>
      <c r="CZ20" s="713">
        <v>100</v>
      </c>
      <c r="DA20" s="713"/>
      <c r="DB20" s="713"/>
      <c r="DC20" s="713"/>
      <c r="DD20" s="686">
        <v>843496</v>
      </c>
      <c r="DE20" s="681"/>
      <c r="DF20" s="681"/>
      <c r="DG20" s="681"/>
      <c r="DH20" s="681"/>
      <c r="DI20" s="681"/>
      <c r="DJ20" s="681"/>
      <c r="DK20" s="681"/>
      <c r="DL20" s="681"/>
      <c r="DM20" s="681"/>
      <c r="DN20" s="681"/>
      <c r="DO20" s="681"/>
      <c r="DP20" s="682"/>
      <c r="DQ20" s="686">
        <v>1887215</v>
      </c>
      <c r="DR20" s="681"/>
      <c r="DS20" s="681"/>
      <c r="DT20" s="681"/>
      <c r="DU20" s="681"/>
      <c r="DV20" s="681"/>
      <c r="DW20" s="681"/>
      <c r="DX20" s="681"/>
      <c r="DY20" s="681"/>
      <c r="DZ20" s="681"/>
      <c r="EA20" s="681"/>
      <c r="EB20" s="681"/>
      <c r="EC20" s="727"/>
    </row>
    <row r="21" spans="2:133" ht="11.25" customHeight="1" x14ac:dyDescent="0.15">
      <c r="B21" s="677" t="s">
        <v>279</v>
      </c>
      <c r="C21" s="678"/>
      <c r="D21" s="678"/>
      <c r="E21" s="678"/>
      <c r="F21" s="678"/>
      <c r="G21" s="678"/>
      <c r="H21" s="678"/>
      <c r="I21" s="678"/>
      <c r="J21" s="678"/>
      <c r="K21" s="678"/>
      <c r="L21" s="678"/>
      <c r="M21" s="678"/>
      <c r="N21" s="678"/>
      <c r="O21" s="678"/>
      <c r="P21" s="678"/>
      <c r="Q21" s="679"/>
      <c r="R21" s="680">
        <v>170</v>
      </c>
      <c r="S21" s="681"/>
      <c r="T21" s="681"/>
      <c r="U21" s="681"/>
      <c r="V21" s="681"/>
      <c r="W21" s="681"/>
      <c r="X21" s="681"/>
      <c r="Y21" s="682"/>
      <c r="Z21" s="713">
        <v>0</v>
      </c>
      <c r="AA21" s="713"/>
      <c r="AB21" s="713"/>
      <c r="AC21" s="713"/>
      <c r="AD21" s="714">
        <v>170</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t="s">
        <v>234</v>
      </c>
      <c r="BH21" s="681"/>
      <c r="BI21" s="681"/>
      <c r="BJ21" s="681"/>
      <c r="BK21" s="681"/>
      <c r="BL21" s="681"/>
      <c r="BM21" s="681"/>
      <c r="BN21" s="682"/>
      <c r="BO21" s="713" t="s">
        <v>130</v>
      </c>
      <c r="BP21" s="713"/>
      <c r="BQ21" s="713"/>
      <c r="BR21" s="713"/>
      <c r="BS21" s="686" t="s">
        <v>130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1427813</v>
      </c>
      <c r="S22" s="681"/>
      <c r="T22" s="681"/>
      <c r="U22" s="681"/>
      <c r="V22" s="681"/>
      <c r="W22" s="681"/>
      <c r="X22" s="681"/>
      <c r="Y22" s="682"/>
      <c r="Z22" s="713">
        <v>42.9</v>
      </c>
      <c r="AA22" s="713"/>
      <c r="AB22" s="713"/>
      <c r="AC22" s="713"/>
      <c r="AD22" s="714">
        <v>1272445</v>
      </c>
      <c r="AE22" s="714"/>
      <c r="AF22" s="714"/>
      <c r="AG22" s="714"/>
      <c r="AH22" s="714"/>
      <c r="AI22" s="714"/>
      <c r="AJ22" s="714"/>
      <c r="AK22" s="714"/>
      <c r="AL22" s="683">
        <v>84.9</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234</v>
      </c>
      <c r="BH22" s="681"/>
      <c r="BI22" s="681"/>
      <c r="BJ22" s="681"/>
      <c r="BK22" s="681"/>
      <c r="BL22" s="681"/>
      <c r="BM22" s="681"/>
      <c r="BN22" s="682"/>
      <c r="BO22" s="713" t="s">
        <v>130</v>
      </c>
      <c r="BP22" s="713"/>
      <c r="BQ22" s="713"/>
      <c r="BR22" s="713"/>
      <c r="BS22" s="686" t="s">
        <v>130</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1272445</v>
      </c>
      <c r="S23" s="681"/>
      <c r="T23" s="681"/>
      <c r="U23" s="681"/>
      <c r="V23" s="681"/>
      <c r="W23" s="681"/>
      <c r="X23" s="681"/>
      <c r="Y23" s="682"/>
      <c r="Z23" s="713">
        <v>38.200000000000003</v>
      </c>
      <c r="AA23" s="713"/>
      <c r="AB23" s="713"/>
      <c r="AC23" s="713"/>
      <c r="AD23" s="714">
        <v>1272445</v>
      </c>
      <c r="AE23" s="714"/>
      <c r="AF23" s="714"/>
      <c r="AG23" s="714"/>
      <c r="AH23" s="714"/>
      <c r="AI23" s="714"/>
      <c r="AJ23" s="714"/>
      <c r="AK23" s="714"/>
      <c r="AL23" s="683">
        <v>84.9</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t="s">
        <v>234</v>
      </c>
      <c r="BH23" s="681"/>
      <c r="BI23" s="681"/>
      <c r="BJ23" s="681"/>
      <c r="BK23" s="681"/>
      <c r="BL23" s="681"/>
      <c r="BM23" s="681"/>
      <c r="BN23" s="682"/>
      <c r="BO23" s="713" t="s">
        <v>138</v>
      </c>
      <c r="BP23" s="713"/>
      <c r="BQ23" s="713"/>
      <c r="BR23" s="713"/>
      <c r="BS23" s="686" t="s">
        <v>130</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155367</v>
      </c>
      <c r="S24" s="681"/>
      <c r="T24" s="681"/>
      <c r="U24" s="681"/>
      <c r="V24" s="681"/>
      <c r="W24" s="681"/>
      <c r="X24" s="681"/>
      <c r="Y24" s="682"/>
      <c r="Z24" s="713">
        <v>4.7</v>
      </c>
      <c r="AA24" s="713"/>
      <c r="AB24" s="713"/>
      <c r="AC24" s="713"/>
      <c r="AD24" s="714" t="s">
        <v>130</v>
      </c>
      <c r="AE24" s="714"/>
      <c r="AF24" s="714"/>
      <c r="AG24" s="714"/>
      <c r="AH24" s="714"/>
      <c r="AI24" s="714"/>
      <c r="AJ24" s="714"/>
      <c r="AK24" s="714"/>
      <c r="AL24" s="683" t="s">
        <v>130</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130</v>
      </c>
      <c r="BH24" s="681"/>
      <c r="BI24" s="681"/>
      <c r="BJ24" s="681"/>
      <c r="BK24" s="681"/>
      <c r="BL24" s="681"/>
      <c r="BM24" s="681"/>
      <c r="BN24" s="682"/>
      <c r="BO24" s="713" t="s">
        <v>130</v>
      </c>
      <c r="BP24" s="713"/>
      <c r="BQ24" s="713"/>
      <c r="BR24" s="713"/>
      <c r="BS24" s="686" t="s">
        <v>252</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650946</v>
      </c>
      <c r="CS24" s="736"/>
      <c r="CT24" s="736"/>
      <c r="CU24" s="736"/>
      <c r="CV24" s="736"/>
      <c r="CW24" s="736"/>
      <c r="CX24" s="736"/>
      <c r="CY24" s="779"/>
      <c r="CZ24" s="780">
        <v>19.899999999999999</v>
      </c>
      <c r="DA24" s="751"/>
      <c r="DB24" s="751"/>
      <c r="DC24" s="783"/>
      <c r="DD24" s="778">
        <v>538547</v>
      </c>
      <c r="DE24" s="736"/>
      <c r="DF24" s="736"/>
      <c r="DG24" s="736"/>
      <c r="DH24" s="736"/>
      <c r="DI24" s="736"/>
      <c r="DJ24" s="736"/>
      <c r="DK24" s="779"/>
      <c r="DL24" s="778">
        <v>519863</v>
      </c>
      <c r="DM24" s="736"/>
      <c r="DN24" s="736"/>
      <c r="DO24" s="736"/>
      <c r="DP24" s="736"/>
      <c r="DQ24" s="736"/>
      <c r="DR24" s="736"/>
      <c r="DS24" s="736"/>
      <c r="DT24" s="736"/>
      <c r="DU24" s="736"/>
      <c r="DV24" s="779"/>
      <c r="DW24" s="780">
        <v>33.9</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v>1</v>
      </c>
      <c r="S25" s="681"/>
      <c r="T25" s="681"/>
      <c r="U25" s="681"/>
      <c r="V25" s="681"/>
      <c r="W25" s="681"/>
      <c r="X25" s="681"/>
      <c r="Y25" s="682"/>
      <c r="Z25" s="713">
        <v>0</v>
      </c>
      <c r="AA25" s="713"/>
      <c r="AB25" s="713"/>
      <c r="AC25" s="713"/>
      <c r="AD25" s="714" t="s">
        <v>252</v>
      </c>
      <c r="AE25" s="714"/>
      <c r="AF25" s="714"/>
      <c r="AG25" s="714"/>
      <c r="AH25" s="714"/>
      <c r="AI25" s="714"/>
      <c r="AJ25" s="714"/>
      <c r="AK25" s="714"/>
      <c r="AL25" s="683" t="s">
        <v>252</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234</v>
      </c>
      <c r="BH25" s="681"/>
      <c r="BI25" s="681"/>
      <c r="BJ25" s="681"/>
      <c r="BK25" s="681"/>
      <c r="BL25" s="681"/>
      <c r="BM25" s="681"/>
      <c r="BN25" s="682"/>
      <c r="BO25" s="713" t="s">
        <v>252</v>
      </c>
      <c r="BP25" s="713"/>
      <c r="BQ25" s="713"/>
      <c r="BR25" s="713"/>
      <c r="BS25" s="686" t="s">
        <v>130</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376532</v>
      </c>
      <c r="CS25" s="699"/>
      <c r="CT25" s="699"/>
      <c r="CU25" s="699"/>
      <c r="CV25" s="699"/>
      <c r="CW25" s="699"/>
      <c r="CX25" s="699"/>
      <c r="CY25" s="700"/>
      <c r="CZ25" s="683">
        <v>11.5</v>
      </c>
      <c r="DA25" s="701"/>
      <c r="DB25" s="701"/>
      <c r="DC25" s="702"/>
      <c r="DD25" s="686">
        <v>343218</v>
      </c>
      <c r="DE25" s="699"/>
      <c r="DF25" s="699"/>
      <c r="DG25" s="699"/>
      <c r="DH25" s="699"/>
      <c r="DI25" s="699"/>
      <c r="DJ25" s="699"/>
      <c r="DK25" s="700"/>
      <c r="DL25" s="686">
        <v>326059</v>
      </c>
      <c r="DM25" s="699"/>
      <c r="DN25" s="699"/>
      <c r="DO25" s="699"/>
      <c r="DP25" s="699"/>
      <c r="DQ25" s="699"/>
      <c r="DR25" s="699"/>
      <c r="DS25" s="699"/>
      <c r="DT25" s="699"/>
      <c r="DU25" s="699"/>
      <c r="DV25" s="700"/>
      <c r="DW25" s="683">
        <v>21.2</v>
      </c>
      <c r="DX25" s="701"/>
      <c r="DY25" s="701"/>
      <c r="DZ25" s="701"/>
      <c r="EA25" s="701"/>
      <c r="EB25" s="701"/>
      <c r="EC25" s="722"/>
    </row>
    <row r="26" spans="2:133" ht="11.25" customHeight="1" x14ac:dyDescent="0.15">
      <c r="B26" s="677" t="s">
        <v>297</v>
      </c>
      <c r="C26" s="678"/>
      <c r="D26" s="678"/>
      <c r="E26" s="678"/>
      <c r="F26" s="678"/>
      <c r="G26" s="678"/>
      <c r="H26" s="678"/>
      <c r="I26" s="678"/>
      <c r="J26" s="678"/>
      <c r="K26" s="678"/>
      <c r="L26" s="678"/>
      <c r="M26" s="678"/>
      <c r="N26" s="678"/>
      <c r="O26" s="678"/>
      <c r="P26" s="678"/>
      <c r="Q26" s="679"/>
      <c r="R26" s="680">
        <v>1654019</v>
      </c>
      <c r="S26" s="681"/>
      <c r="T26" s="681"/>
      <c r="U26" s="681"/>
      <c r="V26" s="681"/>
      <c r="W26" s="681"/>
      <c r="X26" s="681"/>
      <c r="Y26" s="682"/>
      <c r="Z26" s="713">
        <v>49.7</v>
      </c>
      <c r="AA26" s="713"/>
      <c r="AB26" s="713"/>
      <c r="AC26" s="713"/>
      <c r="AD26" s="714">
        <v>1498651</v>
      </c>
      <c r="AE26" s="714"/>
      <c r="AF26" s="714"/>
      <c r="AG26" s="714"/>
      <c r="AH26" s="714"/>
      <c r="AI26" s="714"/>
      <c r="AJ26" s="714"/>
      <c r="AK26" s="714"/>
      <c r="AL26" s="683">
        <v>100</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130</v>
      </c>
      <c r="BH26" s="681"/>
      <c r="BI26" s="681"/>
      <c r="BJ26" s="681"/>
      <c r="BK26" s="681"/>
      <c r="BL26" s="681"/>
      <c r="BM26" s="681"/>
      <c r="BN26" s="682"/>
      <c r="BO26" s="713" t="s">
        <v>252</v>
      </c>
      <c r="BP26" s="713"/>
      <c r="BQ26" s="713"/>
      <c r="BR26" s="713"/>
      <c r="BS26" s="686" t="s">
        <v>234</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213182</v>
      </c>
      <c r="CS26" s="681"/>
      <c r="CT26" s="681"/>
      <c r="CU26" s="681"/>
      <c r="CV26" s="681"/>
      <c r="CW26" s="681"/>
      <c r="CX26" s="681"/>
      <c r="CY26" s="682"/>
      <c r="CZ26" s="683">
        <v>6.5</v>
      </c>
      <c r="DA26" s="701"/>
      <c r="DB26" s="701"/>
      <c r="DC26" s="702"/>
      <c r="DD26" s="686">
        <v>185338</v>
      </c>
      <c r="DE26" s="681"/>
      <c r="DF26" s="681"/>
      <c r="DG26" s="681"/>
      <c r="DH26" s="681"/>
      <c r="DI26" s="681"/>
      <c r="DJ26" s="681"/>
      <c r="DK26" s="682"/>
      <c r="DL26" s="686" t="s">
        <v>252</v>
      </c>
      <c r="DM26" s="681"/>
      <c r="DN26" s="681"/>
      <c r="DO26" s="681"/>
      <c r="DP26" s="681"/>
      <c r="DQ26" s="681"/>
      <c r="DR26" s="681"/>
      <c r="DS26" s="681"/>
      <c r="DT26" s="681"/>
      <c r="DU26" s="681"/>
      <c r="DV26" s="682"/>
      <c r="DW26" s="683" t="s">
        <v>130</v>
      </c>
      <c r="DX26" s="701"/>
      <c r="DY26" s="701"/>
      <c r="DZ26" s="701"/>
      <c r="EA26" s="701"/>
      <c r="EB26" s="701"/>
      <c r="EC26" s="722"/>
    </row>
    <row r="27" spans="2:133" ht="11.25" customHeight="1" x14ac:dyDescent="0.15">
      <c r="B27" s="677" t="s">
        <v>300</v>
      </c>
      <c r="C27" s="678"/>
      <c r="D27" s="678"/>
      <c r="E27" s="678"/>
      <c r="F27" s="678"/>
      <c r="G27" s="678"/>
      <c r="H27" s="678"/>
      <c r="I27" s="678"/>
      <c r="J27" s="678"/>
      <c r="K27" s="678"/>
      <c r="L27" s="678"/>
      <c r="M27" s="678"/>
      <c r="N27" s="678"/>
      <c r="O27" s="678"/>
      <c r="P27" s="678"/>
      <c r="Q27" s="679"/>
      <c r="R27" s="680" t="s">
        <v>234</v>
      </c>
      <c r="S27" s="681"/>
      <c r="T27" s="681"/>
      <c r="U27" s="681"/>
      <c r="V27" s="681"/>
      <c r="W27" s="681"/>
      <c r="X27" s="681"/>
      <c r="Y27" s="682"/>
      <c r="Z27" s="713" t="s">
        <v>130</v>
      </c>
      <c r="AA27" s="713"/>
      <c r="AB27" s="713"/>
      <c r="AC27" s="713"/>
      <c r="AD27" s="714" t="s">
        <v>130</v>
      </c>
      <c r="AE27" s="714"/>
      <c r="AF27" s="714"/>
      <c r="AG27" s="714"/>
      <c r="AH27" s="714"/>
      <c r="AI27" s="714"/>
      <c r="AJ27" s="714"/>
      <c r="AK27" s="714"/>
      <c r="AL27" s="683" t="s">
        <v>138</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163656</v>
      </c>
      <c r="BH27" s="681"/>
      <c r="BI27" s="681"/>
      <c r="BJ27" s="681"/>
      <c r="BK27" s="681"/>
      <c r="BL27" s="681"/>
      <c r="BM27" s="681"/>
      <c r="BN27" s="682"/>
      <c r="BO27" s="713">
        <v>100</v>
      </c>
      <c r="BP27" s="713"/>
      <c r="BQ27" s="713"/>
      <c r="BR27" s="713"/>
      <c r="BS27" s="686" t="s">
        <v>234</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113446</v>
      </c>
      <c r="CS27" s="699"/>
      <c r="CT27" s="699"/>
      <c r="CU27" s="699"/>
      <c r="CV27" s="699"/>
      <c r="CW27" s="699"/>
      <c r="CX27" s="699"/>
      <c r="CY27" s="700"/>
      <c r="CZ27" s="683">
        <v>3.5</v>
      </c>
      <c r="DA27" s="701"/>
      <c r="DB27" s="701"/>
      <c r="DC27" s="702"/>
      <c r="DD27" s="686">
        <v>34361</v>
      </c>
      <c r="DE27" s="699"/>
      <c r="DF27" s="699"/>
      <c r="DG27" s="699"/>
      <c r="DH27" s="699"/>
      <c r="DI27" s="699"/>
      <c r="DJ27" s="699"/>
      <c r="DK27" s="700"/>
      <c r="DL27" s="686">
        <v>32836</v>
      </c>
      <c r="DM27" s="699"/>
      <c r="DN27" s="699"/>
      <c r="DO27" s="699"/>
      <c r="DP27" s="699"/>
      <c r="DQ27" s="699"/>
      <c r="DR27" s="699"/>
      <c r="DS27" s="699"/>
      <c r="DT27" s="699"/>
      <c r="DU27" s="699"/>
      <c r="DV27" s="700"/>
      <c r="DW27" s="683">
        <v>2.1</v>
      </c>
      <c r="DX27" s="701"/>
      <c r="DY27" s="701"/>
      <c r="DZ27" s="701"/>
      <c r="EA27" s="701"/>
      <c r="EB27" s="701"/>
      <c r="EC27" s="722"/>
    </row>
    <row r="28" spans="2:133" ht="11.25" customHeight="1" x14ac:dyDescent="0.15">
      <c r="B28" s="677" t="s">
        <v>303</v>
      </c>
      <c r="C28" s="678"/>
      <c r="D28" s="678"/>
      <c r="E28" s="678"/>
      <c r="F28" s="678"/>
      <c r="G28" s="678"/>
      <c r="H28" s="678"/>
      <c r="I28" s="678"/>
      <c r="J28" s="678"/>
      <c r="K28" s="678"/>
      <c r="L28" s="678"/>
      <c r="M28" s="678"/>
      <c r="N28" s="678"/>
      <c r="O28" s="678"/>
      <c r="P28" s="678"/>
      <c r="Q28" s="679"/>
      <c r="R28" s="680">
        <v>4387</v>
      </c>
      <c r="S28" s="681"/>
      <c r="T28" s="681"/>
      <c r="U28" s="681"/>
      <c r="V28" s="681"/>
      <c r="W28" s="681"/>
      <c r="X28" s="681"/>
      <c r="Y28" s="682"/>
      <c r="Z28" s="713">
        <v>0.1</v>
      </c>
      <c r="AA28" s="713"/>
      <c r="AB28" s="713"/>
      <c r="AC28" s="713"/>
      <c r="AD28" s="714" t="s">
        <v>138</v>
      </c>
      <c r="AE28" s="714"/>
      <c r="AF28" s="714"/>
      <c r="AG28" s="714"/>
      <c r="AH28" s="714"/>
      <c r="AI28" s="714"/>
      <c r="AJ28" s="714"/>
      <c r="AK28" s="714"/>
      <c r="AL28" s="683" t="s">
        <v>130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160968</v>
      </c>
      <c r="CS28" s="681"/>
      <c r="CT28" s="681"/>
      <c r="CU28" s="681"/>
      <c r="CV28" s="681"/>
      <c r="CW28" s="681"/>
      <c r="CX28" s="681"/>
      <c r="CY28" s="682"/>
      <c r="CZ28" s="683">
        <v>4.9000000000000004</v>
      </c>
      <c r="DA28" s="701"/>
      <c r="DB28" s="701"/>
      <c r="DC28" s="702"/>
      <c r="DD28" s="686">
        <v>160968</v>
      </c>
      <c r="DE28" s="681"/>
      <c r="DF28" s="681"/>
      <c r="DG28" s="681"/>
      <c r="DH28" s="681"/>
      <c r="DI28" s="681"/>
      <c r="DJ28" s="681"/>
      <c r="DK28" s="682"/>
      <c r="DL28" s="686">
        <v>160968</v>
      </c>
      <c r="DM28" s="681"/>
      <c r="DN28" s="681"/>
      <c r="DO28" s="681"/>
      <c r="DP28" s="681"/>
      <c r="DQ28" s="681"/>
      <c r="DR28" s="681"/>
      <c r="DS28" s="681"/>
      <c r="DT28" s="681"/>
      <c r="DU28" s="681"/>
      <c r="DV28" s="682"/>
      <c r="DW28" s="683">
        <v>10.5</v>
      </c>
      <c r="DX28" s="701"/>
      <c r="DY28" s="701"/>
      <c r="DZ28" s="701"/>
      <c r="EA28" s="701"/>
      <c r="EB28" s="701"/>
      <c r="EC28" s="722"/>
    </row>
    <row r="29" spans="2:133" ht="11.25" customHeight="1" x14ac:dyDescent="0.15">
      <c r="B29" s="677" t="s">
        <v>305</v>
      </c>
      <c r="C29" s="678"/>
      <c r="D29" s="678"/>
      <c r="E29" s="678"/>
      <c r="F29" s="678"/>
      <c r="G29" s="678"/>
      <c r="H29" s="678"/>
      <c r="I29" s="678"/>
      <c r="J29" s="678"/>
      <c r="K29" s="678"/>
      <c r="L29" s="678"/>
      <c r="M29" s="678"/>
      <c r="N29" s="678"/>
      <c r="O29" s="678"/>
      <c r="P29" s="678"/>
      <c r="Q29" s="679"/>
      <c r="R29" s="680">
        <v>3716</v>
      </c>
      <c r="S29" s="681"/>
      <c r="T29" s="681"/>
      <c r="U29" s="681"/>
      <c r="V29" s="681"/>
      <c r="W29" s="681"/>
      <c r="X29" s="681"/>
      <c r="Y29" s="682"/>
      <c r="Z29" s="713">
        <v>0.1</v>
      </c>
      <c r="AA29" s="713"/>
      <c r="AB29" s="713"/>
      <c r="AC29" s="713"/>
      <c r="AD29" s="714">
        <v>173</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306</v>
      </c>
      <c r="CE29" s="766"/>
      <c r="CF29" s="719" t="s">
        <v>307</v>
      </c>
      <c r="CG29" s="720"/>
      <c r="CH29" s="720"/>
      <c r="CI29" s="720"/>
      <c r="CJ29" s="720"/>
      <c r="CK29" s="720"/>
      <c r="CL29" s="720"/>
      <c r="CM29" s="720"/>
      <c r="CN29" s="720"/>
      <c r="CO29" s="720"/>
      <c r="CP29" s="720"/>
      <c r="CQ29" s="721"/>
      <c r="CR29" s="680">
        <v>159965</v>
      </c>
      <c r="CS29" s="699"/>
      <c r="CT29" s="699"/>
      <c r="CU29" s="699"/>
      <c r="CV29" s="699"/>
      <c r="CW29" s="699"/>
      <c r="CX29" s="699"/>
      <c r="CY29" s="700"/>
      <c r="CZ29" s="683">
        <v>4.9000000000000004</v>
      </c>
      <c r="DA29" s="701"/>
      <c r="DB29" s="701"/>
      <c r="DC29" s="702"/>
      <c r="DD29" s="686">
        <v>159965</v>
      </c>
      <c r="DE29" s="699"/>
      <c r="DF29" s="699"/>
      <c r="DG29" s="699"/>
      <c r="DH29" s="699"/>
      <c r="DI29" s="699"/>
      <c r="DJ29" s="699"/>
      <c r="DK29" s="700"/>
      <c r="DL29" s="686">
        <v>159965</v>
      </c>
      <c r="DM29" s="699"/>
      <c r="DN29" s="699"/>
      <c r="DO29" s="699"/>
      <c r="DP29" s="699"/>
      <c r="DQ29" s="699"/>
      <c r="DR29" s="699"/>
      <c r="DS29" s="699"/>
      <c r="DT29" s="699"/>
      <c r="DU29" s="699"/>
      <c r="DV29" s="700"/>
      <c r="DW29" s="683">
        <v>10.4</v>
      </c>
      <c r="DX29" s="701"/>
      <c r="DY29" s="701"/>
      <c r="DZ29" s="701"/>
      <c r="EA29" s="701"/>
      <c r="EB29" s="701"/>
      <c r="EC29" s="722"/>
    </row>
    <row r="30" spans="2:133" ht="11.25" customHeight="1" x14ac:dyDescent="0.15">
      <c r="B30" s="677" t="s">
        <v>308</v>
      </c>
      <c r="C30" s="678"/>
      <c r="D30" s="678"/>
      <c r="E30" s="678"/>
      <c r="F30" s="678"/>
      <c r="G30" s="678"/>
      <c r="H30" s="678"/>
      <c r="I30" s="678"/>
      <c r="J30" s="678"/>
      <c r="K30" s="678"/>
      <c r="L30" s="678"/>
      <c r="M30" s="678"/>
      <c r="N30" s="678"/>
      <c r="O30" s="678"/>
      <c r="P30" s="678"/>
      <c r="Q30" s="679"/>
      <c r="R30" s="680">
        <v>5219</v>
      </c>
      <c r="S30" s="681"/>
      <c r="T30" s="681"/>
      <c r="U30" s="681"/>
      <c r="V30" s="681"/>
      <c r="W30" s="681"/>
      <c r="X30" s="681"/>
      <c r="Y30" s="682"/>
      <c r="Z30" s="713">
        <v>0.2</v>
      </c>
      <c r="AA30" s="713"/>
      <c r="AB30" s="713"/>
      <c r="AC30" s="713"/>
      <c r="AD30" s="714" t="s">
        <v>130</v>
      </c>
      <c r="AE30" s="714"/>
      <c r="AF30" s="714"/>
      <c r="AG30" s="714"/>
      <c r="AH30" s="714"/>
      <c r="AI30" s="714"/>
      <c r="AJ30" s="714"/>
      <c r="AK30" s="714"/>
      <c r="AL30" s="683" t="s">
        <v>130</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309</v>
      </c>
      <c r="BH30" s="754"/>
      <c r="BI30" s="754"/>
      <c r="BJ30" s="754"/>
      <c r="BK30" s="754"/>
      <c r="BL30" s="754"/>
      <c r="BM30" s="754"/>
      <c r="BN30" s="754"/>
      <c r="BO30" s="754"/>
      <c r="BP30" s="754"/>
      <c r="BQ30" s="755"/>
      <c r="BR30" s="741" t="s">
        <v>310</v>
      </c>
      <c r="BS30" s="754"/>
      <c r="BT30" s="754"/>
      <c r="BU30" s="754"/>
      <c r="BV30" s="754"/>
      <c r="BW30" s="754"/>
      <c r="BX30" s="754"/>
      <c r="BY30" s="754"/>
      <c r="BZ30" s="754"/>
      <c r="CA30" s="754"/>
      <c r="CB30" s="755"/>
      <c r="CD30" s="767"/>
      <c r="CE30" s="768"/>
      <c r="CF30" s="719" t="s">
        <v>311</v>
      </c>
      <c r="CG30" s="720"/>
      <c r="CH30" s="720"/>
      <c r="CI30" s="720"/>
      <c r="CJ30" s="720"/>
      <c r="CK30" s="720"/>
      <c r="CL30" s="720"/>
      <c r="CM30" s="720"/>
      <c r="CN30" s="720"/>
      <c r="CO30" s="720"/>
      <c r="CP30" s="720"/>
      <c r="CQ30" s="721"/>
      <c r="CR30" s="680">
        <v>153365</v>
      </c>
      <c r="CS30" s="681"/>
      <c r="CT30" s="681"/>
      <c r="CU30" s="681"/>
      <c r="CV30" s="681"/>
      <c r="CW30" s="681"/>
      <c r="CX30" s="681"/>
      <c r="CY30" s="682"/>
      <c r="CZ30" s="683">
        <v>4.7</v>
      </c>
      <c r="DA30" s="701"/>
      <c r="DB30" s="701"/>
      <c r="DC30" s="702"/>
      <c r="DD30" s="686">
        <v>153365</v>
      </c>
      <c r="DE30" s="681"/>
      <c r="DF30" s="681"/>
      <c r="DG30" s="681"/>
      <c r="DH30" s="681"/>
      <c r="DI30" s="681"/>
      <c r="DJ30" s="681"/>
      <c r="DK30" s="682"/>
      <c r="DL30" s="686">
        <v>153365</v>
      </c>
      <c r="DM30" s="681"/>
      <c r="DN30" s="681"/>
      <c r="DO30" s="681"/>
      <c r="DP30" s="681"/>
      <c r="DQ30" s="681"/>
      <c r="DR30" s="681"/>
      <c r="DS30" s="681"/>
      <c r="DT30" s="681"/>
      <c r="DU30" s="681"/>
      <c r="DV30" s="682"/>
      <c r="DW30" s="683">
        <v>10</v>
      </c>
      <c r="DX30" s="701"/>
      <c r="DY30" s="701"/>
      <c r="DZ30" s="701"/>
      <c r="EA30" s="701"/>
      <c r="EB30" s="701"/>
      <c r="EC30" s="722"/>
    </row>
    <row r="31" spans="2:133" ht="11.25" customHeight="1" x14ac:dyDescent="0.15">
      <c r="B31" s="677" t="s">
        <v>312</v>
      </c>
      <c r="C31" s="678"/>
      <c r="D31" s="678"/>
      <c r="E31" s="678"/>
      <c r="F31" s="678"/>
      <c r="G31" s="678"/>
      <c r="H31" s="678"/>
      <c r="I31" s="678"/>
      <c r="J31" s="678"/>
      <c r="K31" s="678"/>
      <c r="L31" s="678"/>
      <c r="M31" s="678"/>
      <c r="N31" s="678"/>
      <c r="O31" s="678"/>
      <c r="P31" s="678"/>
      <c r="Q31" s="679"/>
      <c r="R31" s="680">
        <v>578669</v>
      </c>
      <c r="S31" s="681"/>
      <c r="T31" s="681"/>
      <c r="U31" s="681"/>
      <c r="V31" s="681"/>
      <c r="W31" s="681"/>
      <c r="X31" s="681"/>
      <c r="Y31" s="682"/>
      <c r="Z31" s="713">
        <v>17.399999999999999</v>
      </c>
      <c r="AA31" s="713"/>
      <c r="AB31" s="713"/>
      <c r="AC31" s="713"/>
      <c r="AD31" s="714" t="s">
        <v>234</v>
      </c>
      <c r="AE31" s="714"/>
      <c r="AF31" s="714"/>
      <c r="AG31" s="714"/>
      <c r="AH31" s="714"/>
      <c r="AI31" s="714"/>
      <c r="AJ31" s="714"/>
      <c r="AK31" s="714"/>
      <c r="AL31" s="683" t="s">
        <v>234</v>
      </c>
      <c r="AM31" s="684"/>
      <c r="AN31" s="684"/>
      <c r="AO31" s="715"/>
      <c r="AP31" s="756" t="s">
        <v>313</v>
      </c>
      <c r="AQ31" s="757"/>
      <c r="AR31" s="757"/>
      <c r="AS31" s="757"/>
      <c r="AT31" s="762" t="s">
        <v>314</v>
      </c>
      <c r="AU31" s="231"/>
      <c r="AV31" s="231"/>
      <c r="AW31" s="231"/>
      <c r="AX31" s="746" t="s">
        <v>188</v>
      </c>
      <c r="AY31" s="747"/>
      <c r="AZ31" s="747"/>
      <c r="BA31" s="747"/>
      <c r="BB31" s="747"/>
      <c r="BC31" s="747"/>
      <c r="BD31" s="747"/>
      <c r="BE31" s="747"/>
      <c r="BF31" s="748"/>
      <c r="BG31" s="749">
        <v>99</v>
      </c>
      <c r="BH31" s="750"/>
      <c r="BI31" s="750"/>
      <c r="BJ31" s="750"/>
      <c r="BK31" s="750"/>
      <c r="BL31" s="750"/>
      <c r="BM31" s="751">
        <v>94.5</v>
      </c>
      <c r="BN31" s="750"/>
      <c r="BO31" s="750"/>
      <c r="BP31" s="750"/>
      <c r="BQ31" s="752"/>
      <c r="BR31" s="749">
        <v>98.8</v>
      </c>
      <c r="BS31" s="750"/>
      <c r="BT31" s="750"/>
      <c r="BU31" s="750"/>
      <c r="BV31" s="750"/>
      <c r="BW31" s="750"/>
      <c r="BX31" s="751">
        <v>94.1</v>
      </c>
      <c r="BY31" s="750"/>
      <c r="BZ31" s="750"/>
      <c r="CA31" s="750"/>
      <c r="CB31" s="752"/>
      <c r="CD31" s="767"/>
      <c r="CE31" s="768"/>
      <c r="CF31" s="719" t="s">
        <v>315</v>
      </c>
      <c r="CG31" s="720"/>
      <c r="CH31" s="720"/>
      <c r="CI31" s="720"/>
      <c r="CJ31" s="720"/>
      <c r="CK31" s="720"/>
      <c r="CL31" s="720"/>
      <c r="CM31" s="720"/>
      <c r="CN31" s="720"/>
      <c r="CO31" s="720"/>
      <c r="CP31" s="720"/>
      <c r="CQ31" s="721"/>
      <c r="CR31" s="680">
        <v>6600</v>
      </c>
      <c r="CS31" s="699"/>
      <c r="CT31" s="699"/>
      <c r="CU31" s="699"/>
      <c r="CV31" s="699"/>
      <c r="CW31" s="699"/>
      <c r="CX31" s="699"/>
      <c r="CY31" s="700"/>
      <c r="CZ31" s="683">
        <v>0.2</v>
      </c>
      <c r="DA31" s="701"/>
      <c r="DB31" s="701"/>
      <c r="DC31" s="702"/>
      <c r="DD31" s="686">
        <v>6600</v>
      </c>
      <c r="DE31" s="699"/>
      <c r="DF31" s="699"/>
      <c r="DG31" s="699"/>
      <c r="DH31" s="699"/>
      <c r="DI31" s="699"/>
      <c r="DJ31" s="699"/>
      <c r="DK31" s="700"/>
      <c r="DL31" s="686">
        <v>6600</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15">
      <c r="B32" s="771" t="s">
        <v>316</v>
      </c>
      <c r="C32" s="772"/>
      <c r="D32" s="772"/>
      <c r="E32" s="772"/>
      <c r="F32" s="772"/>
      <c r="G32" s="772"/>
      <c r="H32" s="772"/>
      <c r="I32" s="772"/>
      <c r="J32" s="772"/>
      <c r="K32" s="772"/>
      <c r="L32" s="772"/>
      <c r="M32" s="772"/>
      <c r="N32" s="772"/>
      <c r="O32" s="772"/>
      <c r="P32" s="772"/>
      <c r="Q32" s="773"/>
      <c r="R32" s="680" t="s">
        <v>234</v>
      </c>
      <c r="S32" s="681"/>
      <c r="T32" s="681"/>
      <c r="U32" s="681"/>
      <c r="V32" s="681"/>
      <c r="W32" s="681"/>
      <c r="X32" s="681"/>
      <c r="Y32" s="682"/>
      <c r="Z32" s="713" t="s">
        <v>130</v>
      </c>
      <c r="AA32" s="713"/>
      <c r="AB32" s="713"/>
      <c r="AC32" s="713"/>
      <c r="AD32" s="714" t="s">
        <v>130</v>
      </c>
      <c r="AE32" s="714"/>
      <c r="AF32" s="714"/>
      <c r="AG32" s="714"/>
      <c r="AH32" s="714"/>
      <c r="AI32" s="714"/>
      <c r="AJ32" s="714"/>
      <c r="AK32" s="714"/>
      <c r="AL32" s="683" t="s">
        <v>130</v>
      </c>
      <c r="AM32" s="684"/>
      <c r="AN32" s="684"/>
      <c r="AO32" s="715"/>
      <c r="AP32" s="758"/>
      <c r="AQ32" s="759"/>
      <c r="AR32" s="759"/>
      <c r="AS32" s="759"/>
      <c r="AT32" s="763"/>
      <c r="AU32" s="230" t="s">
        <v>317</v>
      </c>
      <c r="AV32" s="230"/>
      <c r="AW32" s="230"/>
      <c r="AX32" s="677" t="s">
        <v>318</v>
      </c>
      <c r="AY32" s="678"/>
      <c r="AZ32" s="678"/>
      <c r="BA32" s="678"/>
      <c r="BB32" s="678"/>
      <c r="BC32" s="678"/>
      <c r="BD32" s="678"/>
      <c r="BE32" s="678"/>
      <c r="BF32" s="679"/>
      <c r="BG32" s="753">
        <v>98.8</v>
      </c>
      <c r="BH32" s="699"/>
      <c r="BI32" s="699"/>
      <c r="BJ32" s="699"/>
      <c r="BK32" s="699"/>
      <c r="BL32" s="699"/>
      <c r="BM32" s="684">
        <v>94.4</v>
      </c>
      <c r="BN32" s="745"/>
      <c r="BO32" s="745"/>
      <c r="BP32" s="745"/>
      <c r="BQ32" s="726"/>
      <c r="BR32" s="753">
        <v>98.6</v>
      </c>
      <c r="BS32" s="699"/>
      <c r="BT32" s="699"/>
      <c r="BU32" s="699"/>
      <c r="BV32" s="699"/>
      <c r="BW32" s="699"/>
      <c r="BX32" s="684">
        <v>94.2</v>
      </c>
      <c r="BY32" s="745"/>
      <c r="BZ32" s="745"/>
      <c r="CA32" s="745"/>
      <c r="CB32" s="726"/>
      <c r="CD32" s="769"/>
      <c r="CE32" s="770"/>
      <c r="CF32" s="719" t="s">
        <v>319</v>
      </c>
      <c r="CG32" s="720"/>
      <c r="CH32" s="720"/>
      <c r="CI32" s="720"/>
      <c r="CJ32" s="720"/>
      <c r="CK32" s="720"/>
      <c r="CL32" s="720"/>
      <c r="CM32" s="720"/>
      <c r="CN32" s="720"/>
      <c r="CO32" s="720"/>
      <c r="CP32" s="720"/>
      <c r="CQ32" s="721"/>
      <c r="CR32" s="680">
        <v>1003</v>
      </c>
      <c r="CS32" s="681"/>
      <c r="CT32" s="681"/>
      <c r="CU32" s="681"/>
      <c r="CV32" s="681"/>
      <c r="CW32" s="681"/>
      <c r="CX32" s="681"/>
      <c r="CY32" s="682"/>
      <c r="CZ32" s="683">
        <v>0</v>
      </c>
      <c r="DA32" s="701"/>
      <c r="DB32" s="701"/>
      <c r="DC32" s="702"/>
      <c r="DD32" s="686">
        <v>1003</v>
      </c>
      <c r="DE32" s="681"/>
      <c r="DF32" s="681"/>
      <c r="DG32" s="681"/>
      <c r="DH32" s="681"/>
      <c r="DI32" s="681"/>
      <c r="DJ32" s="681"/>
      <c r="DK32" s="682"/>
      <c r="DL32" s="686">
        <v>1003</v>
      </c>
      <c r="DM32" s="681"/>
      <c r="DN32" s="681"/>
      <c r="DO32" s="681"/>
      <c r="DP32" s="681"/>
      <c r="DQ32" s="681"/>
      <c r="DR32" s="681"/>
      <c r="DS32" s="681"/>
      <c r="DT32" s="681"/>
      <c r="DU32" s="681"/>
      <c r="DV32" s="682"/>
      <c r="DW32" s="683">
        <v>0.1</v>
      </c>
      <c r="DX32" s="701"/>
      <c r="DY32" s="701"/>
      <c r="DZ32" s="701"/>
      <c r="EA32" s="701"/>
      <c r="EB32" s="701"/>
      <c r="EC32" s="722"/>
    </row>
    <row r="33" spans="2:133" ht="11.25" customHeight="1" x14ac:dyDescent="0.15">
      <c r="B33" s="677" t="s">
        <v>320</v>
      </c>
      <c r="C33" s="678"/>
      <c r="D33" s="678"/>
      <c r="E33" s="678"/>
      <c r="F33" s="678"/>
      <c r="G33" s="678"/>
      <c r="H33" s="678"/>
      <c r="I33" s="678"/>
      <c r="J33" s="678"/>
      <c r="K33" s="678"/>
      <c r="L33" s="678"/>
      <c r="M33" s="678"/>
      <c r="N33" s="678"/>
      <c r="O33" s="678"/>
      <c r="P33" s="678"/>
      <c r="Q33" s="679"/>
      <c r="R33" s="680">
        <v>310943</v>
      </c>
      <c r="S33" s="681"/>
      <c r="T33" s="681"/>
      <c r="U33" s="681"/>
      <c r="V33" s="681"/>
      <c r="W33" s="681"/>
      <c r="X33" s="681"/>
      <c r="Y33" s="682"/>
      <c r="Z33" s="713">
        <v>9.3000000000000007</v>
      </c>
      <c r="AA33" s="713"/>
      <c r="AB33" s="713"/>
      <c r="AC33" s="713"/>
      <c r="AD33" s="714" t="s">
        <v>130</v>
      </c>
      <c r="AE33" s="714"/>
      <c r="AF33" s="714"/>
      <c r="AG33" s="714"/>
      <c r="AH33" s="714"/>
      <c r="AI33" s="714"/>
      <c r="AJ33" s="714"/>
      <c r="AK33" s="714"/>
      <c r="AL33" s="683" t="s">
        <v>130</v>
      </c>
      <c r="AM33" s="684"/>
      <c r="AN33" s="684"/>
      <c r="AO33" s="715"/>
      <c r="AP33" s="760"/>
      <c r="AQ33" s="761"/>
      <c r="AR33" s="761"/>
      <c r="AS33" s="761"/>
      <c r="AT33" s="764"/>
      <c r="AU33" s="232"/>
      <c r="AV33" s="232"/>
      <c r="AW33" s="232"/>
      <c r="AX33" s="661" t="s">
        <v>321</v>
      </c>
      <c r="AY33" s="662"/>
      <c r="AZ33" s="662"/>
      <c r="BA33" s="662"/>
      <c r="BB33" s="662"/>
      <c r="BC33" s="662"/>
      <c r="BD33" s="662"/>
      <c r="BE33" s="662"/>
      <c r="BF33" s="663"/>
      <c r="BG33" s="744">
        <v>98.8</v>
      </c>
      <c r="BH33" s="665"/>
      <c r="BI33" s="665"/>
      <c r="BJ33" s="665"/>
      <c r="BK33" s="665"/>
      <c r="BL33" s="665"/>
      <c r="BM33" s="707">
        <v>92.9</v>
      </c>
      <c r="BN33" s="665"/>
      <c r="BO33" s="665"/>
      <c r="BP33" s="665"/>
      <c r="BQ33" s="709"/>
      <c r="BR33" s="744">
        <v>98.5</v>
      </c>
      <c r="BS33" s="665"/>
      <c r="BT33" s="665"/>
      <c r="BU33" s="665"/>
      <c r="BV33" s="665"/>
      <c r="BW33" s="665"/>
      <c r="BX33" s="707">
        <v>92.5</v>
      </c>
      <c r="BY33" s="665"/>
      <c r="BZ33" s="665"/>
      <c r="CA33" s="665"/>
      <c r="CB33" s="709"/>
      <c r="CD33" s="719" t="s">
        <v>322</v>
      </c>
      <c r="CE33" s="720"/>
      <c r="CF33" s="720"/>
      <c r="CG33" s="720"/>
      <c r="CH33" s="720"/>
      <c r="CI33" s="720"/>
      <c r="CJ33" s="720"/>
      <c r="CK33" s="720"/>
      <c r="CL33" s="720"/>
      <c r="CM33" s="720"/>
      <c r="CN33" s="720"/>
      <c r="CO33" s="720"/>
      <c r="CP33" s="720"/>
      <c r="CQ33" s="721"/>
      <c r="CR33" s="680">
        <v>1774246</v>
      </c>
      <c r="CS33" s="699"/>
      <c r="CT33" s="699"/>
      <c r="CU33" s="699"/>
      <c r="CV33" s="699"/>
      <c r="CW33" s="699"/>
      <c r="CX33" s="699"/>
      <c r="CY33" s="700"/>
      <c r="CZ33" s="683">
        <v>54.3</v>
      </c>
      <c r="DA33" s="701"/>
      <c r="DB33" s="701"/>
      <c r="DC33" s="702"/>
      <c r="DD33" s="686">
        <v>1243100</v>
      </c>
      <c r="DE33" s="699"/>
      <c r="DF33" s="699"/>
      <c r="DG33" s="699"/>
      <c r="DH33" s="699"/>
      <c r="DI33" s="699"/>
      <c r="DJ33" s="699"/>
      <c r="DK33" s="700"/>
      <c r="DL33" s="686">
        <v>771066</v>
      </c>
      <c r="DM33" s="699"/>
      <c r="DN33" s="699"/>
      <c r="DO33" s="699"/>
      <c r="DP33" s="699"/>
      <c r="DQ33" s="699"/>
      <c r="DR33" s="699"/>
      <c r="DS33" s="699"/>
      <c r="DT33" s="699"/>
      <c r="DU33" s="699"/>
      <c r="DV33" s="700"/>
      <c r="DW33" s="683">
        <v>50.2</v>
      </c>
      <c r="DX33" s="701"/>
      <c r="DY33" s="701"/>
      <c r="DZ33" s="701"/>
      <c r="EA33" s="701"/>
      <c r="EB33" s="701"/>
      <c r="EC33" s="722"/>
    </row>
    <row r="34" spans="2:133" ht="11.25" customHeight="1" x14ac:dyDescent="0.15">
      <c r="B34" s="677" t="s">
        <v>323</v>
      </c>
      <c r="C34" s="678"/>
      <c r="D34" s="678"/>
      <c r="E34" s="678"/>
      <c r="F34" s="678"/>
      <c r="G34" s="678"/>
      <c r="H34" s="678"/>
      <c r="I34" s="678"/>
      <c r="J34" s="678"/>
      <c r="K34" s="678"/>
      <c r="L34" s="678"/>
      <c r="M34" s="678"/>
      <c r="N34" s="678"/>
      <c r="O34" s="678"/>
      <c r="P34" s="678"/>
      <c r="Q34" s="679"/>
      <c r="R34" s="680">
        <v>9972</v>
      </c>
      <c r="S34" s="681"/>
      <c r="T34" s="681"/>
      <c r="U34" s="681"/>
      <c r="V34" s="681"/>
      <c r="W34" s="681"/>
      <c r="X34" s="681"/>
      <c r="Y34" s="682"/>
      <c r="Z34" s="713">
        <v>0.3</v>
      </c>
      <c r="AA34" s="713"/>
      <c r="AB34" s="713"/>
      <c r="AC34" s="713"/>
      <c r="AD34" s="714" t="s">
        <v>130</v>
      </c>
      <c r="AE34" s="714"/>
      <c r="AF34" s="714"/>
      <c r="AG34" s="714"/>
      <c r="AH34" s="714"/>
      <c r="AI34" s="714"/>
      <c r="AJ34" s="714"/>
      <c r="AK34" s="714"/>
      <c r="AL34" s="683" t="s">
        <v>130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497017</v>
      </c>
      <c r="CS34" s="681"/>
      <c r="CT34" s="681"/>
      <c r="CU34" s="681"/>
      <c r="CV34" s="681"/>
      <c r="CW34" s="681"/>
      <c r="CX34" s="681"/>
      <c r="CY34" s="682"/>
      <c r="CZ34" s="683">
        <v>15.2</v>
      </c>
      <c r="DA34" s="701"/>
      <c r="DB34" s="701"/>
      <c r="DC34" s="702"/>
      <c r="DD34" s="686">
        <v>414699</v>
      </c>
      <c r="DE34" s="681"/>
      <c r="DF34" s="681"/>
      <c r="DG34" s="681"/>
      <c r="DH34" s="681"/>
      <c r="DI34" s="681"/>
      <c r="DJ34" s="681"/>
      <c r="DK34" s="682"/>
      <c r="DL34" s="686">
        <v>278384</v>
      </c>
      <c r="DM34" s="681"/>
      <c r="DN34" s="681"/>
      <c r="DO34" s="681"/>
      <c r="DP34" s="681"/>
      <c r="DQ34" s="681"/>
      <c r="DR34" s="681"/>
      <c r="DS34" s="681"/>
      <c r="DT34" s="681"/>
      <c r="DU34" s="681"/>
      <c r="DV34" s="682"/>
      <c r="DW34" s="683">
        <v>18.100000000000001</v>
      </c>
      <c r="DX34" s="701"/>
      <c r="DY34" s="701"/>
      <c r="DZ34" s="701"/>
      <c r="EA34" s="701"/>
      <c r="EB34" s="701"/>
      <c r="EC34" s="722"/>
    </row>
    <row r="35" spans="2:133" ht="11.25" customHeight="1" x14ac:dyDescent="0.15">
      <c r="B35" s="677" t="s">
        <v>325</v>
      </c>
      <c r="C35" s="678"/>
      <c r="D35" s="678"/>
      <c r="E35" s="678"/>
      <c r="F35" s="678"/>
      <c r="G35" s="678"/>
      <c r="H35" s="678"/>
      <c r="I35" s="678"/>
      <c r="J35" s="678"/>
      <c r="K35" s="678"/>
      <c r="L35" s="678"/>
      <c r="M35" s="678"/>
      <c r="N35" s="678"/>
      <c r="O35" s="678"/>
      <c r="P35" s="678"/>
      <c r="Q35" s="679"/>
      <c r="R35" s="680">
        <v>12774</v>
      </c>
      <c r="S35" s="681"/>
      <c r="T35" s="681"/>
      <c r="U35" s="681"/>
      <c r="V35" s="681"/>
      <c r="W35" s="681"/>
      <c r="X35" s="681"/>
      <c r="Y35" s="682"/>
      <c r="Z35" s="713">
        <v>0.4</v>
      </c>
      <c r="AA35" s="713"/>
      <c r="AB35" s="713"/>
      <c r="AC35" s="713"/>
      <c r="AD35" s="714" t="s">
        <v>130</v>
      </c>
      <c r="AE35" s="714"/>
      <c r="AF35" s="714"/>
      <c r="AG35" s="714"/>
      <c r="AH35" s="714"/>
      <c r="AI35" s="714"/>
      <c r="AJ35" s="714"/>
      <c r="AK35" s="714"/>
      <c r="AL35" s="683" t="s">
        <v>234</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29684</v>
      </c>
      <c r="CS35" s="699"/>
      <c r="CT35" s="699"/>
      <c r="CU35" s="699"/>
      <c r="CV35" s="699"/>
      <c r="CW35" s="699"/>
      <c r="CX35" s="699"/>
      <c r="CY35" s="700"/>
      <c r="CZ35" s="683">
        <v>0.9</v>
      </c>
      <c r="DA35" s="701"/>
      <c r="DB35" s="701"/>
      <c r="DC35" s="702"/>
      <c r="DD35" s="686">
        <v>14584</v>
      </c>
      <c r="DE35" s="699"/>
      <c r="DF35" s="699"/>
      <c r="DG35" s="699"/>
      <c r="DH35" s="699"/>
      <c r="DI35" s="699"/>
      <c r="DJ35" s="699"/>
      <c r="DK35" s="700"/>
      <c r="DL35" s="686">
        <v>4576</v>
      </c>
      <c r="DM35" s="699"/>
      <c r="DN35" s="699"/>
      <c r="DO35" s="699"/>
      <c r="DP35" s="699"/>
      <c r="DQ35" s="699"/>
      <c r="DR35" s="699"/>
      <c r="DS35" s="699"/>
      <c r="DT35" s="699"/>
      <c r="DU35" s="699"/>
      <c r="DV35" s="700"/>
      <c r="DW35" s="683">
        <v>0.3</v>
      </c>
      <c r="DX35" s="701"/>
      <c r="DY35" s="701"/>
      <c r="DZ35" s="701"/>
      <c r="EA35" s="701"/>
      <c r="EB35" s="701"/>
      <c r="EC35" s="722"/>
    </row>
    <row r="36" spans="2:133" ht="11.25" customHeight="1" x14ac:dyDescent="0.15">
      <c r="B36" s="677" t="s">
        <v>329</v>
      </c>
      <c r="C36" s="678"/>
      <c r="D36" s="678"/>
      <c r="E36" s="678"/>
      <c r="F36" s="678"/>
      <c r="G36" s="678"/>
      <c r="H36" s="678"/>
      <c r="I36" s="678"/>
      <c r="J36" s="678"/>
      <c r="K36" s="678"/>
      <c r="L36" s="678"/>
      <c r="M36" s="678"/>
      <c r="N36" s="678"/>
      <c r="O36" s="678"/>
      <c r="P36" s="678"/>
      <c r="Q36" s="679"/>
      <c r="R36" s="680">
        <v>53621</v>
      </c>
      <c r="S36" s="681"/>
      <c r="T36" s="681"/>
      <c r="U36" s="681"/>
      <c r="V36" s="681"/>
      <c r="W36" s="681"/>
      <c r="X36" s="681"/>
      <c r="Y36" s="682"/>
      <c r="Z36" s="713">
        <v>1.6</v>
      </c>
      <c r="AA36" s="713"/>
      <c r="AB36" s="713"/>
      <c r="AC36" s="713"/>
      <c r="AD36" s="714" t="s">
        <v>234</v>
      </c>
      <c r="AE36" s="714"/>
      <c r="AF36" s="714"/>
      <c r="AG36" s="714"/>
      <c r="AH36" s="714"/>
      <c r="AI36" s="714"/>
      <c r="AJ36" s="714"/>
      <c r="AK36" s="714"/>
      <c r="AL36" s="683" t="s">
        <v>138</v>
      </c>
      <c r="AM36" s="684"/>
      <c r="AN36" s="684"/>
      <c r="AO36" s="715"/>
      <c r="AP36" s="235"/>
      <c r="AQ36" s="732" t="s">
        <v>330</v>
      </c>
      <c r="AR36" s="733"/>
      <c r="AS36" s="733"/>
      <c r="AT36" s="733"/>
      <c r="AU36" s="733"/>
      <c r="AV36" s="733"/>
      <c r="AW36" s="733"/>
      <c r="AX36" s="733"/>
      <c r="AY36" s="734"/>
      <c r="AZ36" s="735">
        <v>313483</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14056</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801857</v>
      </c>
      <c r="CS36" s="681"/>
      <c r="CT36" s="681"/>
      <c r="CU36" s="681"/>
      <c r="CV36" s="681"/>
      <c r="CW36" s="681"/>
      <c r="CX36" s="681"/>
      <c r="CY36" s="682"/>
      <c r="CZ36" s="683">
        <v>24.5</v>
      </c>
      <c r="DA36" s="701"/>
      <c r="DB36" s="701"/>
      <c r="DC36" s="702"/>
      <c r="DD36" s="686">
        <v>471830</v>
      </c>
      <c r="DE36" s="681"/>
      <c r="DF36" s="681"/>
      <c r="DG36" s="681"/>
      <c r="DH36" s="681"/>
      <c r="DI36" s="681"/>
      <c r="DJ36" s="681"/>
      <c r="DK36" s="682"/>
      <c r="DL36" s="686">
        <v>330386</v>
      </c>
      <c r="DM36" s="681"/>
      <c r="DN36" s="681"/>
      <c r="DO36" s="681"/>
      <c r="DP36" s="681"/>
      <c r="DQ36" s="681"/>
      <c r="DR36" s="681"/>
      <c r="DS36" s="681"/>
      <c r="DT36" s="681"/>
      <c r="DU36" s="681"/>
      <c r="DV36" s="682"/>
      <c r="DW36" s="683">
        <v>21.5</v>
      </c>
      <c r="DX36" s="701"/>
      <c r="DY36" s="701"/>
      <c r="DZ36" s="701"/>
      <c r="EA36" s="701"/>
      <c r="EB36" s="701"/>
      <c r="EC36" s="722"/>
    </row>
    <row r="37" spans="2:133" ht="11.25" customHeight="1" x14ac:dyDescent="0.15">
      <c r="B37" s="677" t="s">
        <v>333</v>
      </c>
      <c r="C37" s="678"/>
      <c r="D37" s="678"/>
      <c r="E37" s="678"/>
      <c r="F37" s="678"/>
      <c r="G37" s="678"/>
      <c r="H37" s="678"/>
      <c r="I37" s="678"/>
      <c r="J37" s="678"/>
      <c r="K37" s="678"/>
      <c r="L37" s="678"/>
      <c r="M37" s="678"/>
      <c r="N37" s="678"/>
      <c r="O37" s="678"/>
      <c r="P37" s="678"/>
      <c r="Q37" s="679"/>
      <c r="R37" s="680">
        <v>26648</v>
      </c>
      <c r="S37" s="681"/>
      <c r="T37" s="681"/>
      <c r="U37" s="681"/>
      <c r="V37" s="681"/>
      <c r="W37" s="681"/>
      <c r="X37" s="681"/>
      <c r="Y37" s="682"/>
      <c r="Z37" s="713">
        <v>0.8</v>
      </c>
      <c r="AA37" s="713"/>
      <c r="AB37" s="713"/>
      <c r="AC37" s="713"/>
      <c r="AD37" s="714" t="s">
        <v>234</v>
      </c>
      <c r="AE37" s="714"/>
      <c r="AF37" s="714"/>
      <c r="AG37" s="714"/>
      <c r="AH37" s="714"/>
      <c r="AI37" s="714"/>
      <c r="AJ37" s="714"/>
      <c r="AK37" s="714"/>
      <c r="AL37" s="683" t="s">
        <v>234</v>
      </c>
      <c r="AM37" s="684"/>
      <c r="AN37" s="684"/>
      <c r="AO37" s="715"/>
      <c r="AQ37" s="723" t="s">
        <v>334</v>
      </c>
      <c r="AR37" s="724"/>
      <c r="AS37" s="724"/>
      <c r="AT37" s="724"/>
      <c r="AU37" s="724"/>
      <c r="AV37" s="724"/>
      <c r="AW37" s="724"/>
      <c r="AX37" s="724"/>
      <c r="AY37" s="725"/>
      <c r="AZ37" s="680">
        <v>120211</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8280</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317122</v>
      </c>
      <c r="CS37" s="699"/>
      <c r="CT37" s="699"/>
      <c r="CU37" s="699"/>
      <c r="CV37" s="699"/>
      <c r="CW37" s="699"/>
      <c r="CX37" s="699"/>
      <c r="CY37" s="700"/>
      <c r="CZ37" s="683">
        <v>9.6999999999999993</v>
      </c>
      <c r="DA37" s="701"/>
      <c r="DB37" s="701"/>
      <c r="DC37" s="702"/>
      <c r="DD37" s="686">
        <v>236686</v>
      </c>
      <c r="DE37" s="699"/>
      <c r="DF37" s="699"/>
      <c r="DG37" s="699"/>
      <c r="DH37" s="699"/>
      <c r="DI37" s="699"/>
      <c r="DJ37" s="699"/>
      <c r="DK37" s="700"/>
      <c r="DL37" s="686">
        <v>226631</v>
      </c>
      <c r="DM37" s="699"/>
      <c r="DN37" s="699"/>
      <c r="DO37" s="699"/>
      <c r="DP37" s="699"/>
      <c r="DQ37" s="699"/>
      <c r="DR37" s="699"/>
      <c r="DS37" s="699"/>
      <c r="DT37" s="699"/>
      <c r="DU37" s="699"/>
      <c r="DV37" s="700"/>
      <c r="DW37" s="683">
        <v>14.8</v>
      </c>
      <c r="DX37" s="701"/>
      <c r="DY37" s="701"/>
      <c r="DZ37" s="701"/>
      <c r="EA37" s="701"/>
      <c r="EB37" s="701"/>
      <c r="EC37" s="722"/>
    </row>
    <row r="38" spans="2:133" ht="11.25" customHeight="1" x14ac:dyDescent="0.15">
      <c r="B38" s="677" t="s">
        <v>337</v>
      </c>
      <c r="C38" s="678"/>
      <c r="D38" s="678"/>
      <c r="E38" s="678"/>
      <c r="F38" s="678"/>
      <c r="G38" s="678"/>
      <c r="H38" s="678"/>
      <c r="I38" s="678"/>
      <c r="J38" s="678"/>
      <c r="K38" s="678"/>
      <c r="L38" s="678"/>
      <c r="M38" s="678"/>
      <c r="N38" s="678"/>
      <c r="O38" s="678"/>
      <c r="P38" s="678"/>
      <c r="Q38" s="679"/>
      <c r="R38" s="680">
        <v>157026</v>
      </c>
      <c r="S38" s="681"/>
      <c r="T38" s="681"/>
      <c r="U38" s="681"/>
      <c r="V38" s="681"/>
      <c r="W38" s="681"/>
      <c r="X38" s="681"/>
      <c r="Y38" s="682"/>
      <c r="Z38" s="713">
        <v>4.7</v>
      </c>
      <c r="AA38" s="713"/>
      <c r="AB38" s="713"/>
      <c r="AC38" s="713"/>
      <c r="AD38" s="714">
        <v>4</v>
      </c>
      <c r="AE38" s="714"/>
      <c r="AF38" s="714"/>
      <c r="AG38" s="714"/>
      <c r="AH38" s="714"/>
      <c r="AI38" s="714"/>
      <c r="AJ38" s="714"/>
      <c r="AK38" s="714"/>
      <c r="AL38" s="683">
        <v>0</v>
      </c>
      <c r="AM38" s="684"/>
      <c r="AN38" s="684"/>
      <c r="AO38" s="715"/>
      <c r="AQ38" s="723" t="s">
        <v>338</v>
      </c>
      <c r="AR38" s="724"/>
      <c r="AS38" s="724"/>
      <c r="AT38" s="724"/>
      <c r="AU38" s="724"/>
      <c r="AV38" s="724"/>
      <c r="AW38" s="724"/>
      <c r="AX38" s="724"/>
      <c r="AY38" s="725"/>
      <c r="AZ38" s="680">
        <v>23755</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368</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289728</v>
      </c>
      <c r="CS38" s="681"/>
      <c r="CT38" s="681"/>
      <c r="CU38" s="681"/>
      <c r="CV38" s="681"/>
      <c r="CW38" s="681"/>
      <c r="CX38" s="681"/>
      <c r="CY38" s="682"/>
      <c r="CZ38" s="683">
        <v>8.9</v>
      </c>
      <c r="DA38" s="701"/>
      <c r="DB38" s="701"/>
      <c r="DC38" s="702"/>
      <c r="DD38" s="686">
        <v>261872</v>
      </c>
      <c r="DE38" s="681"/>
      <c r="DF38" s="681"/>
      <c r="DG38" s="681"/>
      <c r="DH38" s="681"/>
      <c r="DI38" s="681"/>
      <c r="DJ38" s="681"/>
      <c r="DK38" s="682"/>
      <c r="DL38" s="686">
        <v>157720</v>
      </c>
      <c r="DM38" s="681"/>
      <c r="DN38" s="681"/>
      <c r="DO38" s="681"/>
      <c r="DP38" s="681"/>
      <c r="DQ38" s="681"/>
      <c r="DR38" s="681"/>
      <c r="DS38" s="681"/>
      <c r="DT38" s="681"/>
      <c r="DU38" s="681"/>
      <c r="DV38" s="682"/>
      <c r="DW38" s="683">
        <v>10.3</v>
      </c>
      <c r="DX38" s="701"/>
      <c r="DY38" s="701"/>
      <c r="DZ38" s="701"/>
      <c r="EA38" s="701"/>
      <c r="EB38" s="701"/>
      <c r="EC38" s="722"/>
    </row>
    <row r="39" spans="2:133" ht="11.25" customHeight="1" x14ac:dyDescent="0.15">
      <c r="B39" s="677" t="s">
        <v>341</v>
      </c>
      <c r="C39" s="678"/>
      <c r="D39" s="678"/>
      <c r="E39" s="678"/>
      <c r="F39" s="678"/>
      <c r="G39" s="678"/>
      <c r="H39" s="678"/>
      <c r="I39" s="678"/>
      <c r="J39" s="678"/>
      <c r="K39" s="678"/>
      <c r="L39" s="678"/>
      <c r="M39" s="678"/>
      <c r="N39" s="678"/>
      <c r="O39" s="678"/>
      <c r="P39" s="678"/>
      <c r="Q39" s="679"/>
      <c r="R39" s="680">
        <v>512100</v>
      </c>
      <c r="S39" s="681"/>
      <c r="T39" s="681"/>
      <c r="U39" s="681"/>
      <c r="V39" s="681"/>
      <c r="W39" s="681"/>
      <c r="X39" s="681"/>
      <c r="Y39" s="682"/>
      <c r="Z39" s="713">
        <v>15.4</v>
      </c>
      <c r="AA39" s="713"/>
      <c r="AB39" s="713"/>
      <c r="AC39" s="713"/>
      <c r="AD39" s="714" t="s">
        <v>130</v>
      </c>
      <c r="AE39" s="714"/>
      <c r="AF39" s="714"/>
      <c r="AG39" s="714"/>
      <c r="AH39" s="714"/>
      <c r="AI39" s="714"/>
      <c r="AJ39" s="714"/>
      <c r="AK39" s="714"/>
      <c r="AL39" s="683" t="s">
        <v>130</v>
      </c>
      <c r="AM39" s="684"/>
      <c r="AN39" s="684"/>
      <c r="AO39" s="715"/>
      <c r="AQ39" s="723" t="s">
        <v>342</v>
      </c>
      <c r="AR39" s="724"/>
      <c r="AS39" s="724"/>
      <c r="AT39" s="724"/>
      <c r="AU39" s="724"/>
      <c r="AV39" s="724"/>
      <c r="AW39" s="724"/>
      <c r="AX39" s="724"/>
      <c r="AY39" s="725"/>
      <c r="AZ39" s="680">
        <v>21502</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589</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128900</v>
      </c>
      <c r="CS39" s="699"/>
      <c r="CT39" s="699"/>
      <c r="CU39" s="699"/>
      <c r="CV39" s="699"/>
      <c r="CW39" s="699"/>
      <c r="CX39" s="699"/>
      <c r="CY39" s="700"/>
      <c r="CZ39" s="683">
        <v>3.9</v>
      </c>
      <c r="DA39" s="701"/>
      <c r="DB39" s="701"/>
      <c r="DC39" s="702"/>
      <c r="DD39" s="686">
        <v>73715</v>
      </c>
      <c r="DE39" s="699"/>
      <c r="DF39" s="699"/>
      <c r="DG39" s="699"/>
      <c r="DH39" s="699"/>
      <c r="DI39" s="699"/>
      <c r="DJ39" s="699"/>
      <c r="DK39" s="700"/>
      <c r="DL39" s="686" t="s">
        <v>130</v>
      </c>
      <c r="DM39" s="699"/>
      <c r="DN39" s="699"/>
      <c r="DO39" s="699"/>
      <c r="DP39" s="699"/>
      <c r="DQ39" s="699"/>
      <c r="DR39" s="699"/>
      <c r="DS39" s="699"/>
      <c r="DT39" s="699"/>
      <c r="DU39" s="699"/>
      <c r="DV39" s="700"/>
      <c r="DW39" s="683" t="s">
        <v>130</v>
      </c>
      <c r="DX39" s="701"/>
      <c r="DY39" s="701"/>
      <c r="DZ39" s="701"/>
      <c r="EA39" s="701"/>
      <c r="EB39" s="701"/>
      <c r="EC39" s="722"/>
    </row>
    <row r="40" spans="2:133" ht="11.25" customHeight="1" x14ac:dyDescent="0.15">
      <c r="B40" s="677" t="s">
        <v>345</v>
      </c>
      <c r="C40" s="678"/>
      <c r="D40" s="678"/>
      <c r="E40" s="678"/>
      <c r="F40" s="678"/>
      <c r="G40" s="678"/>
      <c r="H40" s="678"/>
      <c r="I40" s="678"/>
      <c r="J40" s="678"/>
      <c r="K40" s="678"/>
      <c r="L40" s="678"/>
      <c r="M40" s="678"/>
      <c r="N40" s="678"/>
      <c r="O40" s="678"/>
      <c r="P40" s="678"/>
      <c r="Q40" s="679"/>
      <c r="R40" s="680" t="s">
        <v>130</v>
      </c>
      <c r="S40" s="681"/>
      <c r="T40" s="681"/>
      <c r="U40" s="681"/>
      <c r="V40" s="681"/>
      <c r="W40" s="681"/>
      <c r="X40" s="681"/>
      <c r="Y40" s="682"/>
      <c r="Z40" s="713" t="s">
        <v>234</v>
      </c>
      <c r="AA40" s="713"/>
      <c r="AB40" s="713"/>
      <c r="AC40" s="713"/>
      <c r="AD40" s="714" t="s">
        <v>130</v>
      </c>
      <c r="AE40" s="714"/>
      <c r="AF40" s="714"/>
      <c r="AG40" s="714"/>
      <c r="AH40" s="714"/>
      <c r="AI40" s="714"/>
      <c r="AJ40" s="714"/>
      <c r="AK40" s="714"/>
      <c r="AL40" s="683" t="s">
        <v>234</v>
      </c>
      <c r="AM40" s="684"/>
      <c r="AN40" s="684"/>
      <c r="AO40" s="715"/>
      <c r="AQ40" s="723" t="s">
        <v>346</v>
      </c>
      <c r="AR40" s="724"/>
      <c r="AS40" s="724"/>
      <c r="AT40" s="724"/>
      <c r="AU40" s="724"/>
      <c r="AV40" s="724"/>
      <c r="AW40" s="724"/>
      <c r="AX40" s="724"/>
      <c r="AY40" s="725"/>
      <c r="AZ40" s="680" t="s">
        <v>234</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101</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v>27060</v>
      </c>
      <c r="CS40" s="681"/>
      <c r="CT40" s="681"/>
      <c r="CU40" s="681"/>
      <c r="CV40" s="681"/>
      <c r="CW40" s="681"/>
      <c r="CX40" s="681"/>
      <c r="CY40" s="682"/>
      <c r="CZ40" s="683">
        <v>0.8</v>
      </c>
      <c r="DA40" s="701"/>
      <c r="DB40" s="701"/>
      <c r="DC40" s="702"/>
      <c r="DD40" s="686">
        <v>6400</v>
      </c>
      <c r="DE40" s="681"/>
      <c r="DF40" s="681"/>
      <c r="DG40" s="681"/>
      <c r="DH40" s="681"/>
      <c r="DI40" s="681"/>
      <c r="DJ40" s="681"/>
      <c r="DK40" s="682"/>
      <c r="DL40" s="686" t="s">
        <v>234</v>
      </c>
      <c r="DM40" s="681"/>
      <c r="DN40" s="681"/>
      <c r="DO40" s="681"/>
      <c r="DP40" s="681"/>
      <c r="DQ40" s="681"/>
      <c r="DR40" s="681"/>
      <c r="DS40" s="681"/>
      <c r="DT40" s="681"/>
      <c r="DU40" s="681"/>
      <c r="DV40" s="682"/>
      <c r="DW40" s="683" t="s">
        <v>130</v>
      </c>
      <c r="DX40" s="701"/>
      <c r="DY40" s="701"/>
      <c r="DZ40" s="701"/>
      <c r="EA40" s="701"/>
      <c r="EB40" s="701"/>
      <c r="EC40" s="722"/>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130</v>
      </c>
      <c r="AA41" s="713"/>
      <c r="AB41" s="713"/>
      <c r="AC41" s="713"/>
      <c r="AD41" s="714" t="s">
        <v>234</v>
      </c>
      <c r="AE41" s="714"/>
      <c r="AF41" s="714"/>
      <c r="AG41" s="714"/>
      <c r="AH41" s="714"/>
      <c r="AI41" s="714"/>
      <c r="AJ41" s="714"/>
      <c r="AK41" s="714"/>
      <c r="AL41" s="683" t="s">
        <v>130</v>
      </c>
      <c r="AM41" s="684"/>
      <c r="AN41" s="684"/>
      <c r="AO41" s="715"/>
      <c r="AQ41" s="723" t="s">
        <v>351</v>
      </c>
      <c r="AR41" s="724"/>
      <c r="AS41" s="724"/>
      <c r="AT41" s="724"/>
      <c r="AU41" s="724"/>
      <c r="AV41" s="724"/>
      <c r="AW41" s="724"/>
      <c r="AX41" s="724"/>
      <c r="AY41" s="725"/>
      <c r="AZ41" s="680">
        <v>38015</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v>2</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252</v>
      </c>
      <c r="DA41" s="701"/>
      <c r="DB41" s="701"/>
      <c r="DC41" s="702"/>
      <c r="DD41" s="686" t="s">
        <v>252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36900</v>
      </c>
      <c r="S42" s="681"/>
      <c r="T42" s="681"/>
      <c r="U42" s="681"/>
      <c r="V42" s="681"/>
      <c r="W42" s="681"/>
      <c r="X42" s="681"/>
      <c r="Y42" s="682"/>
      <c r="Z42" s="713">
        <v>1.1000000000000001</v>
      </c>
      <c r="AA42" s="713"/>
      <c r="AB42" s="713"/>
      <c r="AC42" s="713"/>
      <c r="AD42" s="714" t="s">
        <v>130</v>
      </c>
      <c r="AE42" s="714"/>
      <c r="AF42" s="714"/>
      <c r="AG42" s="714"/>
      <c r="AH42" s="714"/>
      <c r="AI42" s="714"/>
      <c r="AJ42" s="714"/>
      <c r="AK42" s="714"/>
      <c r="AL42" s="683" t="s">
        <v>234</v>
      </c>
      <c r="AM42" s="684"/>
      <c r="AN42" s="684"/>
      <c r="AO42" s="715"/>
      <c r="AQ42" s="716" t="s">
        <v>355</v>
      </c>
      <c r="AR42" s="717"/>
      <c r="AS42" s="717"/>
      <c r="AT42" s="717"/>
      <c r="AU42" s="717"/>
      <c r="AV42" s="717"/>
      <c r="AW42" s="717"/>
      <c r="AX42" s="717"/>
      <c r="AY42" s="718"/>
      <c r="AZ42" s="664">
        <v>110000</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408</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843719</v>
      </c>
      <c r="CS42" s="681"/>
      <c r="CT42" s="681"/>
      <c r="CU42" s="681"/>
      <c r="CV42" s="681"/>
      <c r="CW42" s="681"/>
      <c r="CX42" s="681"/>
      <c r="CY42" s="682"/>
      <c r="CZ42" s="683">
        <v>25.8</v>
      </c>
      <c r="DA42" s="684"/>
      <c r="DB42" s="684"/>
      <c r="DC42" s="685"/>
      <c r="DD42" s="686">
        <v>105568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358</v>
      </c>
      <c r="C43" s="662"/>
      <c r="D43" s="662"/>
      <c r="E43" s="662"/>
      <c r="F43" s="662"/>
      <c r="G43" s="662"/>
      <c r="H43" s="662"/>
      <c r="I43" s="662"/>
      <c r="J43" s="662"/>
      <c r="K43" s="662"/>
      <c r="L43" s="662"/>
      <c r="M43" s="662"/>
      <c r="N43" s="662"/>
      <c r="O43" s="662"/>
      <c r="P43" s="662"/>
      <c r="Q43" s="663"/>
      <c r="R43" s="664">
        <v>3329094</v>
      </c>
      <c r="S43" s="703"/>
      <c r="T43" s="703"/>
      <c r="U43" s="703"/>
      <c r="V43" s="703"/>
      <c r="W43" s="703"/>
      <c r="X43" s="703"/>
      <c r="Y43" s="704"/>
      <c r="Z43" s="705">
        <v>100</v>
      </c>
      <c r="AA43" s="705"/>
      <c r="AB43" s="705"/>
      <c r="AC43" s="705"/>
      <c r="AD43" s="706">
        <v>1498828</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14970</v>
      </c>
      <c r="CS43" s="699"/>
      <c r="CT43" s="699"/>
      <c r="CU43" s="699"/>
      <c r="CV43" s="699"/>
      <c r="CW43" s="699"/>
      <c r="CX43" s="699"/>
      <c r="CY43" s="700"/>
      <c r="CZ43" s="683">
        <v>0.5</v>
      </c>
      <c r="DA43" s="701"/>
      <c r="DB43" s="701"/>
      <c r="DC43" s="702"/>
      <c r="DD43" s="686">
        <v>14670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360</v>
      </c>
      <c r="CG44" s="678"/>
      <c r="CH44" s="678"/>
      <c r="CI44" s="678"/>
      <c r="CJ44" s="678"/>
      <c r="CK44" s="678"/>
      <c r="CL44" s="678"/>
      <c r="CM44" s="678"/>
      <c r="CN44" s="678"/>
      <c r="CO44" s="678"/>
      <c r="CP44" s="678"/>
      <c r="CQ44" s="679"/>
      <c r="CR44" s="680">
        <v>843496</v>
      </c>
      <c r="CS44" s="681"/>
      <c r="CT44" s="681"/>
      <c r="CU44" s="681"/>
      <c r="CV44" s="681"/>
      <c r="CW44" s="681"/>
      <c r="CX44" s="681"/>
      <c r="CY44" s="682"/>
      <c r="CZ44" s="683">
        <v>25.8</v>
      </c>
      <c r="DA44" s="684"/>
      <c r="DB44" s="684"/>
      <c r="DC44" s="685"/>
      <c r="DD44" s="686">
        <v>105345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404906</v>
      </c>
      <c r="CS45" s="699"/>
      <c r="CT45" s="699"/>
      <c r="CU45" s="699"/>
      <c r="CV45" s="699"/>
      <c r="CW45" s="699"/>
      <c r="CX45" s="699"/>
      <c r="CY45" s="700"/>
      <c r="CZ45" s="683">
        <v>12.4</v>
      </c>
      <c r="DA45" s="701"/>
      <c r="DB45" s="701"/>
      <c r="DC45" s="702"/>
      <c r="DD45" s="686">
        <v>38558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431478</v>
      </c>
      <c r="CS46" s="681"/>
      <c r="CT46" s="681"/>
      <c r="CU46" s="681"/>
      <c r="CV46" s="681"/>
      <c r="CW46" s="681"/>
      <c r="CX46" s="681"/>
      <c r="CY46" s="682"/>
      <c r="CZ46" s="683">
        <v>13.2</v>
      </c>
      <c r="DA46" s="684"/>
      <c r="DB46" s="684"/>
      <c r="DC46" s="685"/>
      <c r="DD46" s="686">
        <v>66675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v>223</v>
      </c>
      <c r="CS47" s="699"/>
      <c r="CT47" s="699"/>
      <c r="CU47" s="699"/>
      <c r="CV47" s="699"/>
      <c r="CW47" s="699"/>
      <c r="CX47" s="699"/>
      <c r="CY47" s="700"/>
      <c r="CZ47" s="683">
        <v>0</v>
      </c>
      <c r="DA47" s="701"/>
      <c r="DB47" s="701"/>
      <c r="DC47" s="702"/>
      <c r="DD47" s="686">
        <v>223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130</v>
      </c>
      <c r="CS48" s="681"/>
      <c r="CT48" s="681"/>
      <c r="CU48" s="681"/>
      <c r="CV48" s="681"/>
      <c r="CW48" s="681"/>
      <c r="CX48" s="681"/>
      <c r="CY48" s="682"/>
      <c r="CZ48" s="683" t="s">
        <v>130</v>
      </c>
      <c r="DA48" s="684"/>
      <c r="DB48" s="684"/>
      <c r="DC48" s="685"/>
      <c r="DD48" s="686" t="s">
        <v>130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3268911</v>
      </c>
      <c r="CS49" s="665"/>
      <c r="CT49" s="665"/>
      <c r="CU49" s="665"/>
      <c r="CV49" s="665"/>
      <c r="CW49" s="665"/>
      <c r="CX49" s="665"/>
      <c r="CY49" s="666"/>
      <c r="CZ49" s="667">
        <v>100</v>
      </c>
      <c r="DA49" s="668"/>
      <c r="DB49" s="668"/>
      <c r="DC49" s="669"/>
      <c r="DD49" s="670">
        <v>1887215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XFiY8tEqV6csVQdYPit1OThzESCkIqE5ivKQQFjJsbHZJNEu9LbXszoO8tWdK4g97YKgaEX2fFXTGRs7Z4oWVg==" saltValue="zMww/JRsD6h4njdgSj8Ie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BF65" sqref="BF6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391</v>
      </c>
      <c r="C7" s="1146"/>
      <c r="D7" s="1146"/>
      <c r="E7" s="1146"/>
      <c r="F7" s="1146"/>
      <c r="G7" s="1146"/>
      <c r="H7" s="1146"/>
      <c r="I7" s="1146"/>
      <c r="J7" s="1146"/>
      <c r="K7" s="1146"/>
      <c r="L7" s="1146"/>
      <c r="M7" s="1146"/>
      <c r="N7" s="1146"/>
      <c r="O7" s="1146"/>
      <c r="P7" s="1147"/>
      <c r="Q7" s="1199">
        <v>3329</v>
      </c>
      <c r="R7" s="1200"/>
      <c r="S7" s="1200"/>
      <c r="T7" s="1200"/>
      <c r="U7" s="1200"/>
      <c r="V7" s="1200">
        <v>3269</v>
      </c>
      <c r="W7" s="1200"/>
      <c r="X7" s="1200"/>
      <c r="Y7" s="1200"/>
      <c r="Z7" s="1200"/>
      <c r="AA7" s="1200">
        <v>60</v>
      </c>
      <c r="AB7" s="1200"/>
      <c r="AC7" s="1200"/>
      <c r="AD7" s="1200"/>
      <c r="AE7" s="1201"/>
      <c r="AF7" s="1202">
        <v>53</v>
      </c>
      <c r="AG7" s="1203"/>
      <c r="AH7" s="1203"/>
      <c r="AI7" s="1203"/>
      <c r="AJ7" s="1204"/>
      <c r="AK7" s="1186">
        <v>54</v>
      </c>
      <c r="AL7" s="1187"/>
      <c r="AM7" s="1187"/>
      <c r="AN7" s="1187"/>
      <c r="AO7" s="1187"/>
      <c r="AP7" s="1187">
        <v>1628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586</v>
      </c>
      <c r="BT7" s="1191"/>
      <c r="BU7" s="1191"/>
      <c r="BV7" s="1191"/>
      <c r="BW7" s="1191"/>
      <c r="BX7" s="1191"/>
      <c r="BY7" s="1191"/>
      <c r="BZ7" s="1191"/>
      <c r="CA7" s="1191"/>
      <c r="CB7" s="1191"/>
      <c r="CC7" s="1191"/>
      <c r="CD7" s="1191"/>
      <c r="CE7" s="1191"/>
      <c r="CF7" s="1191"/>
      <c r="CG7" s="1192"/>
      <c r="CH7" s="1183">
        <v>1</v>
      </c>
      <c r="CI7" s="1184"/>
      <c r="CJ7" s="1184"/>
      <c r="CK7" s="1184"/>
      <c r="CL7" s="1185"/>
      <c r="CM7" s="1183">
        <v>21</v>
      </c>
      <c r="CN7" s="1184"/>
      <c r="CO7" s="1184"/>
      <c r="CP7" s="1184"/>
      <c r="CQ7" s="1185"/>
      <c r="CR7" s="1183">
        <v>128</v>
      </c>
      <c r="CS7" s="1184"/>
      <c r="CT7" s="1184"/>
      <c r="CU7" s="1184"/>
      <c r="CV7" s="1185"/>
      <c r="CW7" s="1183" t="s">
        <v>582</v>
      </c>
      <c r="CX7" s="1184"/>
      <c r="CY7" s="1184"/>
      <c r="CZ7" s="1184"/>
      <c r="DA7" s="1185"/>
      <c r="DB7" s="1183" t="s">
        <v>582</v>
      </c>
      <c r="DC7" s="1184"/>
      <c r="DD7" s="1184"/>
      <c r="DE7" s="1184"/>
      <c r="DF7" s="1185"/>
      <c r="DG7" s="1183" t="s">
        <v>582</v>
      </c>
      <c r="DH7" s="1184"/>
      <c r="DI7" s="1184"/>
      <c r="DJ7" s="1184"/>
      <c r="DK7" s="1185"/>
      <c r="DL7" s="1183" t="s">
        <v>582</v>
      </c>
      <c r="DM7" s="1184"/>
      <c r="DN7" s="1184"/>
      <c r="DO7" s="1184"/>
      <c r="DP7" s="1185"/>
      <c r="DQ7" s="1183" t="s">
        <v>582</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587</v>
      </c>
      <c r="BT8" s="1110"/>
      <c r="BU8" s="1110"/>
      <c r="BV8" s="1110"/>
      <c r="BW8" s="1110"/>
      <c r="BX8" s="1110"/>
      <c r="BY8" s="1110"/>
      <c r="BZ8" s="1110"/>
      <c r="CA8" s="1110"/>
      <c r="CB8" s="1110"/>
      <c r="CC8" s="1110"/>
      <c r="CD8" s="1110"/>
      <c r="CE8" s="1110"/>
      <c r="CF8" s="1110"/>
      <c r="CG8" s="1111"/>
      <c r="CH8" s="1084">
        <v>-149</v>
      </c>
      <c r="CI8" s="1085"/>
      <c r="CJ8" s="1085"/>
      <c r="CK8" s="1085"/>
      <c r="CL8" s="1086"/>
      <c r="CM8" s="1084">
        <v>53</v>
      </c>
      <c r="CN8" s="1085"/>
      <c r="CO8" s="1085"/>
      <c r="CP8" s="1085"/>
      <c r="CQ8" s="1086"/>
      <c r="CR8" s="1084">
        <v>2</v>
      </c>
      <c r="CS8" s="1085"/>
      <c r="CT8" s="1085"/>
      <c r="CU8" s="1085"/>
      <c r="CV8" s="1086"/>
      <c r="CW8" s="1084">
        <v>30</v>
      </c>
      <c r="CX8" s="1085"/>
      <c r="CY8" s="1085"/>
      <c r="CZ8" s="1085"/>
      <c r="DA8" s="1086"/>
      <c r="DB8" s="1084" t="s">
        <v>582</v>
      </c>
      <c r="DC8" s="1085"/>
      <c r="DD8" s="1085"/>
      <c r="DE8" s="1085"/>
      <c r="DF8" s="1086"/>
      <c r="DG8" s="1084" t="s">
        <v>582</v>
      </c>
      <c r="DH8" s="1085"/>
      <c r="DI8" s="1085"/>
      <c r="DJ8" s="1085"/>
      <c r="DK8" s="1086"/>
      <c r="DL8" s="1084" t="s">
        <v>582</v>
      </c>
      <c r="DM8" s="1085"/>
      <c r="DN8" s="1085"/>
      <c r="DO8" s="1085"/>
      <c r="DP8" s="1086"/>
      <c r="DQ8" s="1084" t="s">
        <v>582</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3329</v>
      </c>
      <c r="R23" s="1164"/>
      <c r="S23" s="1164"/>
      <c r="T23" s="1164"/>
      <c r="U23" s="1164"/>
      <c r="V23" s="1164">
        <v>3269</v>
      </c>
      <c r="W23" s="1164"/>
      <c r="X23" s="1164"/>
      <c r="Y23" s="1164"/>
      <c r="Z23" s="1164"/>
      <c r="AA23" s="1164">
        <v>60</v>
      </c>
      <c r="AB23" s="1164"/>
      <c r="AC23" s="1164"/>
      <c r="AD23" s="1164"/>
      <c r="AE23" s="1165"/>
      <c r="AF23" s="1166">
        <v>53</v>
      </c>
      <c r="AG23" s="1164"/>
      <c r="AH23" s="1164"/>
      <c r="AI23" s="1164"/>
      <c r="AJ23" s="1167"/>
      <c r="AK23" s="1168"/>
      <c r="AL23" s="1169"/>
      <c r="AM23" s="1169"/>
      <c r="AN23" s="1169"/>
      <c r="AO23" s="1169"/>
      <c r="AP23" s="1164">
        <v>1628</v>
      </c>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374</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370</v>
      </c>
      <c r="R28" s="1149"/>
      <c r="S28" s="1149"/>
      <c r="T28" s="1149"/>
      <c r="U28" s="1149"/>
      <c r="V28" s="1149">
        <v>356</v>
      </c>
      <c r="W28" s="1149"/>
      <c r="X28" s="1149"/>
      <c r="Y28" s="1149"/>
      <c r="Z28" s="1149"/>
      <c r="AA28" s="1149">
        <v>14</v>
      </c>
      <c r="AB28" s="1149"/>
      <c r="AC28" s="1149"/>
      <c r="AD28" s="1149"/>
      <c r="AE28" s="1150"/>
      <c r="AF28" s="1151">
        <v>14</v>
      </c>
      <c r="AG28" s="1149"/>
      <c r="AH28" s="1149"/>
      <c r="AI28" s="1149"/>
      <c r="AJ28" s="1152"/>
      <c r="AK28" s="1153">
        <v>29</v>
      </c>
      <c r="AL28" s="1141"/>
      <c r="AM28" s="1141"/>
      <c r="AN28" s="1141"/>
      <c r="AO28" s="1141"/>
      <c r="AP28" s="1141" t="s">
        <v>576</v>
      </c>
      <c r="AQ28" s="1141"/>
      <c r="AR28" s="1141"/>
      <c r="AS28" s="1141"/>
      <c r="AT28" s="1141"/>
      <c r="AU28" s="1141" t="s">
        <v>576</v>
      </c>
      <c r="AV28" s="1141"/>
      <c r="AW28" s="1141"/>
      <c r="AX28" s="1141"/>
      <c r="AY28" s="1141"/>
      <c r="AZ28" s="1142" t="s">
        <v>576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364</v>
      </c>
      <c r="R29" s="1139"/>
      <c r="S29" s="1139"/>
      <c r="T29" s="1139"/>
      <c r="U29" s="1139"/>
      <c r="V29" s="1139">
        <v>333</v>
      </c>
      <c r="W29" s="1139"/>
      <c r="X29" s="1139"/>
      <c r="Y29" s="1139"/>
      <c r="Z29" s="1139"/>
      <c r="AA29" s="1139">
        <v>31</v>
      </c>
      <c r="AB29" s="1139"/>
      <c r="AC29" s="1139"/>
      <c r="AD29" s="1139"/>
      <c r="AE29" s="1140"/>
      <c r="AF29" s="1114">
        <v>31</v>
      </c>
      <c r="AG29" s="1115"/>
      <c r="AH29" s="1115"/>
      <c r="AI29" s="1115"/>
      <c r="AJ29" s="1116"/>
      <c r="AK29" s="1075">
        <v>49</v>
      </c>
      <c r="AL29" s="1066"/>
      <c r="AM29" s="1066"/>
      <c r="AN29" s="1066"/>
      <c r="AO29" s="1066"/>
      <c r="AP29" s="1066" t="s">
        <v>576</v>
      </c>
      <c r="AQ29" s="1066"/>
      <c r="AR29" s="1066"/>
      <c r="AS29" s="1066"/>
      <c r="AT29" s="1066"/>
      <c r="AU29" s="1066" t="s">
        <v>576</v>
      </c>
      <c r="AV29" s="1066"/>
      <c r="AW29" s="1066"/>
      <c r="AX29" s="1066"/>
      <c r="AY29" s="1066"/>
      <c r="AZ29" s="1137" t="s">
        <v>576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32</v>
      </c>
      <c r="R30" s="1139"/>
      <c r="S30" s="1139"/>
      <c r="T30" s="1139"/>
      <c r="U30" s="1139"/>
      <c r="V30" s="1139">
        <v>32</v>
      </c>
      <c r="W30" s="1139"/>
      <c r="X30" s="1139"/>
      <c r="Y30" s="1139"/>
      <c r="Z30" s="1139"/>
      <c r="AA30" s="1139" t="s">
        <v>576</v>
      </c>
      <c r="AB30" s="1139"/>
      <c r="AC30" s="1139"/>
      <c r="AD30" s="1139"/>
      <c r="AE30" s="1140"/>
      <c r="AF30" s="1114" t="s">
        <v>395</v>
      </c>
      <c r="AG30" s="1115"/>
      <c r="AH30" s="1115"/>
      <c r="AI30" s="1115"/>
      <c r="AJ30" s="1116"/>
      <c r="AK30" s="1075">
        <v>11</v>
      </c>
      <c r="AL30" s="1066"/>
      <c r="AM30" s="1066"/>
      <c r="AN30" s="1066"/>
      <c r="AO30" s="1066"/>
      <c r="AP30" s="1066" t="s">
        <v>576</v>
      </c>
      <c r="AQ30" s="1066"/>
      <c r="AR30" s="1066"/>
      <c r="AS30" s="1066"/>
      <c r="AT30" s="1066"/>
      <c r="AU30" s="1066" t="s">
        <v>576</v>
      </c>
      <c r="AV30" s="1066"/>
      <c r="AW30" s="1066"/>
      <c r="AX30" s="1066"/>
      <c r="AY30" s="1066"/>
      <c r="AZ30" s="1137" t="s">
        <v>576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128</v>
      </c>
      <c r="R31" s="1139"/>
      <c r="S31" s="1139"/>
      <c r="T31" s="1139"/>
      <c r="U31" s="1139"/>
      <c r="V31" s="1139">
        <v>128</v>
      </c>
      <c r="W31" s="1139"/>
      <c r="X31" s="1139"/>
      <c r="Y31" s="1139"/>
      <c r="Z31" s="1139"/>
      <c r="AA31" s="1139" t="s">
        <v>576</v>
      </c>
      <c r="AB31" s="1139"/>
      <c r="AC31" s="1139"/>
      <c r="AD31" s="1139"/>
      <c r="AE31" s="1140"/>
      <c r="AF31" s="1114" t="s">
        <v>395</v>
      </c>
      <c r="AG31" s="1115"/>
      <c r="AH31" s="1115"/>
      <c r="AI31" s="1115"/>
      <c r="AJ31" s="1116"/>
      <c r="AK31" s="1075">
        <v>22</v>
      </c>
      <c r="AL31" s="1066"/>
      <c r="AM31" s="1066"/>
      <c r="AN31" s="1066"/>
      <c r="AO31" s="1066"/>
      <c r="AP31" s="1066">
        <v>186</v>
      </c>
      <c r="AQ31" s="1066"/>
      <c r="AR31" s="1066"/>
      <c r="AS31" s="1066"/>
      <c r="AT31" s="1066"/>
      <c r="AU31" s="1066">
        <v>107</v>
      </c>
      <c r="AV31" s="1066"/>
      <c r="AW31" s="1066"/>
      <c r="AX31" s="1066"/>
      <c r="AY31" s="1066"/>
      <c r="AZ31" s="1137" t="s">
        <v>576</v>
      </c>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144</v>
      </c>
      <c r="R32" s="1139"/>
      <c r="S32" s="1139"/>
      <c r="T32" s="1139"/>
      <c r="U32" s="1139"/>
      <c r="V32" s="1139">
        <v>144</v>
      </c>
      <c r="W32" s="1139"/>
      <c r="X32" s="1139"/>
      <c r="Y32" s="1139"/>
      <c r="Z32" s="1139"/>
      <c r="AA32" s="1139" t="s">
        <v>593</v>
      </c>
      <c r="AB32" s="1139"/>
      <c r="AC32" s="1139"/>
      <c r="AD32" s="1139"/>
      <c r="AE32" s="1140"/>
      <c r="AF32" s="1114" t="s">
        <v>577</v>
      </c>
      <c r="AG32" s="1115"/>
      <c r="AH32" s="1115"/>
      <c r="AI32" s="1115"/>
      <c r="AJ32" s="1116"/>
      <c r="AK32" s="1075">
        <v>120</v>
      </c>
      <c r="AL32" s="1066"/>
      <c r="AM32" s="1066"/>
      <c r="AN32" s="1066"/>
      <c r="AO32" s="1066"/>
      <c r="AP32" s="1066">
        <v>711</v>
      </c>
      <c r="AQ32" s="1066"/>
      <c r="AR32" s="1066"/>
      <c r="AS32" s="1066"/>
      <c r="AT32" s="1066"/>
      <c r="AU32" s="1066">
        <v>299</v>
      </c>
      <c r="AV32" s="1066"/>
      <c r="AW32" s="1066"/>
      <c r="AX32" s="1066"/>
      <c r="AY32" s="1066"/>
      <c r="AZ32" s="1137" t="s">
        <v>576</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45</v>
      </c>
      <c r="AG63" s="1054"/>
      <c r="AH63" s="1054"/>
      <c r="AI63" s="1054"/>
      <c r="AJ63" s="1125"/>
      <c r="AK63" s="1126"/>
      <c r="AL63" s="1058"/>
      <c r="AM63" s="1058"/>
      <c r="AN63" s="1058"/>
      <c r="AO63" s="1058"/>
      <c r="AP63" s="1054">
        <v>897</v>
      </c>
      <c r="AQ63" s="1054"/>
      <c r="AR63" s="1054"/>
      <c r="AS63" s="1054"/>
      <c r="AT63" s="1054"/>
      <c r="AU63" s="1054">
        <v>406</v>
      </c>
      <c r="AV63" s="1054"/>
      <c r="AW63" s="1054"/>
      <c r="AX63" s="1054"/>
      <c r="AY63" s="1054"/>
      <c r="AZ63" s="1120"/>
      <c r="BA63" s="1120"/>
      <c r="BB63" s="1120"/>
      <c r="BC63" s="1120"/>
      <c r="BD63" s="1120"/>
      <c r="BE63" s="1055"/>
      <c r="BF63" s="1055"/>
      <c r="BG63" s="1055"/>
      <c r="BH63" s="1055"/>
      <c r="BI63" s="1056"/>
      <c r="BJ63" s="1121" t="s">
        <v>130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416</v>
      </c>
      <c r="B66" s="1091"/>
      <c r="C66" s="1091"/>
      <c r="D66" s="1091"/>
      <c r="E66" s="1091"/>
      <c r="F66" s="1091"/>
      <c r="G66" s="1091"/>
      <c r="H66" s="1091"/>
      <c r="I66" s="1091"/>
      <c r="J66" s="1091"/>
      <c r="K66" s="1091"/>
      <c r="L66" s="1091"/>
      <c r="M66" s="1091"/>
      <c r="N66" s="1091"/>
      <c r="O66" s="1091"/>
      <c r="P66" s="1092"/>
      <c r="Q66" s="1096" t="s">
        <v>417</v>
      </c>
      <c r="R66" s="1097"/>
      <c r="S66" s="1097"/>
      <c r="T66" s="1097"/>
      <c r="U66" s="1098"/>
      <c r="V66" s="1096" t="s">
        <v>418</v>
      </c>
      <c r="W66" s="1097"/>
      <c r="X66" s="1097"/>
      <c r="Y66" s="1097"/>
      <c r="Z66" s="1098"/>
      <c r="AA66" s="1096" t="s">
        <v>419</v>
      </c>
      <c r="AB66" s="1097"/>
      <c r="AC66" s="1097"/>
      <c r="AD66" s="1097"/>
      <c r="AE66" s="1098"/>
      <c r="AF66" s="1102" t="s">
        <v>420</v>
      </c>
      <c r="AG66" s="1103"/>
      <c r="AH66" s="1103"/>
      <c r="AI66" s="1103"/>
      <c r="AJ66" s="1104"/>
      <c r="AK66" s="1096" t="s">
        <v>421</v>
      </c>
      <c r="AL66" s="1091"/>
      <c r="AM66" s="1091"/>
      <c r="AN66" s="1091"/>
      <c r="AO66" s="1092"/>
      <c r="AP66" s="1096" t="s">
        <v>403</v>
      </c>
      <c r="AQ66" s="1097"/>
      <c r="AR66" s="1097"/>
      <c r="AS66" s="1097"/>
      <c r="AT66" s="1098"/>
      <c r="AU66" s="1096" t="s">
        <v>422</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578</v>
      </c>
      <c r="C68" s="1081"/>
      <c r="D68" s="1081"/>
      <c r="E68" s="1081"/>
      <c r="F68" s="1081"/>
      <c r="G68" s="1081"/>
      <c r="H68" s="1081"/>
      <c r="I68" s="1081"/>
      <c r="J68" s="1081"/>
      <c r="K68" s="1081"/>
      <c r="L68" s="1081"/>
      <c r="M68" s="1081"/>
      <c r="N68" s="1081"/>
      <c r="O68" s="1081"/>
      <c r="P68" s="1082"/>
      <c r="Q68" s="1083">
        <v>12373</v>
      </c>
      <c r="R68" s="1077"/>
      <c r="S68" s="1077"/>
      <c r="T68" s="1077"/>
      <c r="U68" s="1077"/>
      <c r="V68" s="1077">
        <v>12413</v>
      </c>
      <c r="W68" s="1077"/>
      <c r="X68" s="1077"/>
      <c r="Y68" s="1077"/>
      <c r="Z68" s="1077"/>
      <c r="AA68" s="1077">
        <f>+Q68-V68</f>
        <v>-40</v>
      </c>
      <c r="AB68" s="1077"/>
      <c r="AC68" s="1077"/>
      <c r="AD68" s="1077"/>
      <c r="AE68" s="1077"/>
      <c r="AF68" s="1077">
        <v>465</v>
      </c>
      <c r="AG68" s="1077"/>
      <c r="AH68" s="1077"/>
      <c r="AI68" s="1077"/>
      <c r="AJ68" s="1077"/>
      <c r="AK68" s="1077">
        <v>1967</v>
      </c>
      <c r="AL68" s="1077"/>
      <c r="AM68" s="1077"/>
      <c r="AN68" s="1077"/>
      <c r="AO68" s="1077"/>
      <c r="AP68" s="1077">
        <v>4638</v>
      </c>
      <c r="AQ68" s="1077"/>
      <c r="AR68" s="1077"/>
      <c r="AS68" s="1077"/>
      <c r="AT68" s="1077"/>
      <c r="AU68" s="1077">
        <v>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579</v>
      </c>
      <c r="C69" s="1070"/>
      <c r="D69" s="1070"/>
      <c r="E69" s="1070"/>
      <c r="F69" s="1070"/>
      <c r="G69" s="1070"/>
      <c r="H69" s="1070"/>
      <c r="I69" s="1070"/>
      <c r="J69" s="1070"/>
      <c r="K69" s="1070"/>
      <c r="L69" s="1070"/>
      <c r="M69" s="1070"/>
      <c r="N69" s="1070"/>
      <c r="O69" s="1070"/>
      <c r="P69" s="1071"/>
      <c r="Q69" s="1072">
        <v>5726</v>
      </c>
      <c r="R69" s="1066"/>
      <c r="S69" s="1066"/>
      <c r="T69" s="1066"/>
      <c r="U69" s="1066"/>
      <c r="V69" s="1066">
        <v>5666</v>
      </c>
      <c r="W69" s="1066"/>
      <c r="X69" s="1066"/>
      <c r="Y69" s="1066"/>
      <c r="Z69" s="1066"/>
      <c r="AA69" s="1066">
        <v>60</v>
      </c>
      <c r="AB69" s="1066"/>
      <c r="AC69" s="1066"/>
      <c r="AD69" s="1066"/>
      <c r="AE69" s="1066"/>
      <c r="AF69" s="1066">
        <v>60</v>
      </c>
      <c r="AG69" s="1066"/>
      <c r="AH69" s="1066"/>
      <c r="AI69" s="1066"/>
      <c r="AJ69" s="1066"/>
      <c r="AK69" s="1066">
        <v>28</v>
      </c>
      <c r="AL69" s="1066"/>
      <c r="AM69" s="1066"/>
      <c r="AN69" s="1066"/>
      <c r="AO69" s="1066"/>
      <c r="AP69" s="1066">
        <v>1578</v>
      </c>
      <c r="AQ69" s="1066"/>
      <c r="AR69" s="1066"/>
      <c r="AS69" s="1066"/>
      <c r="AT69" s="1066"/>
      <c r="AU69" s="1066">
        <v>92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580</v>
      </c>
      <c r="C70" s="1070"/>
      <c r="D70" s="1070"/>
      <c r="E70" s="1070"/>
      <c r="F70" s="1070"/>
      <c r="G70" s="1070"/>
      <c r="H70" s="1070"/>
      <c r="I70" s="1070"/>
      <c r="J70" s="1070"/>
      <c r="K70" s="1070"/>
      <c r="L70" s="1070"/>
      <c r="M70" s="1070"/>
      <c r="N70" s="1070"/>
      <c r="O70" s="1070"/>
      <c r="P70" s="1071"/>
      <c r="Q70" s="1072">
        <v>534</v>
      </c>
      <c r="R70" s="1066"/>
      <c r="S70" s="1066"/>
      <c r="T70" s="1066"/>
      <c r="U70" s="1066"/>
      <c r="V70" s="1066">
        <v>508</v>
      </c>
      <c r="W70" s="1066"/>
      <c r="X70" s="1066"/>
      <c r="Y70" s="1066"/>
      <c r="Z70" s="1066"/>
      <c r="AA70" s="1066">
        <v>26</v>
      </c>
      <c r="AB70" s="1066"/>
      <c r="AC70" s="1066"/>
      <c r="AD70" s="1066"/>
      <c r="AE70" s="1066"/>
      <c r="AF70" s="1066">
        <v>26</v>
      </c>
      <c r="AG70" s="1066"/>
      <c r="AH70" s="1066"/>
      <c r="AI70" s="1066"/>
      <c r="AJ70" s="1066"/>
      <c r="AK70" s="1066">
        <v>5</v>
      </c>
      <c r="AL70" s="1066"/>
      <c r="AM70" s="1066"/>
      <c r="AN70" s="1066"/>
      <c r="AO70" s="1066"/>
      <c r="AP70" s="1066" t="s">
        <v>582</v>
      </c>
      <c r="AQ70" s="1066"/>
      <c r="AR70" s="1066"/>
      <c r="AS70" s="1066"/>
      <c r="AT70" s="1066"/>
      <c r="AU70" s="1066" t="s">
        <v>582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581</v>
      </c>
      <c r="C71" s="1070"/>
      <c r="D71" s="1070"/>
      <c r="E71" s="1070"/>
      <c r="F71" s="1070"/>
      <c r="G71" s="1070"/>
      <c r="H71" s="1070"/>
      <c r="I71" s="1070"/>
      <c r="J71" s="1070"/>
      <c r="K71" s="1070"/>
      <c r="L71" s="1070"/>
      <c r="M71" s="1070"/>
      <c r="N71" s="1070"/>
      <c r="O71" s="1070"/>
      <c r="P71" s="1071"/>
      <c r="Q71" s="1072">
        <v>171935</v>
      </c>
      <c r="R71" s="1066"/>
      <c r="S71" s="1066"/>
      <c r="T71" s="1066"/>
      <c r="U71" s="1066"/>
      <c r="V71" s="1066">
        <v>162213</v>
      </c>
      <c r="W71" s="1066"/>
      <c r="X71" s="1066"/>
      <c r="Y71" s="1066"/>
      <c r="Z71" s="1066"/>
      <c r="AA71" s="1066">
        <v>9722</v>
      </c>
      <c r="AB71" s="1066"/>
      <c r="AC71" s="1066"/>
      <c r="AD71" s="1066"/>
      <c r="AE71" s="1066"/>
      <c r="AF71" s="1066">
        <v>9719</v>
      </c>
      <c r="AG71" s="1066"/>
      <c r="AH71" s="1066"/>
      <c r="AI71" s="1066"/>
      <c r="AJ71" s="1066"/>
      <c r="AK71" s="1066">
        <v>4660</v>
      </c>
      <c r="AL71" s="1066"/>
      <c r="AM71" s="1066"/>
      <c r="AN71" s="1066"/>
      <c r="AO71" s="1066"/>
      <c r="AP71" s="1066" t="s">
        <v>582</v>
      </c>
      <c r="AQ71" s="1066"/>
      <c r="AR71" s="1066"/>
      <c r="AS71" s="1066"/>
      <c r="AT71" s="1066"/>
      <c r="AU71" s="1066" t="s">
        <v>582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583</v>
      </c>
      <c r="C72" s="1070"/>
      <c r="D72" s="1070"/>
      <c r="E72" s="1070"/>
      <c r="F72" s="1070"/>
      <c r="G72" s="1070"/>
      <c r="H72" s="1070"/>
      <c r="I72" s="1070"/>
      <c r="J72" s="1070"/>
      <c r="K72" s="1070"/>
      <c r="L72" s="1070"/>
      <c r="M72" s="1070"/>
      <c r="N72" s="1070"/>
      <c r="O72" s="1070"/>
      <c r="P72" s="1071"/>
      <c r="Q72" s="1072">
        <v>704</v>
      </c>
      <c r="R72" s="1066"/>
      <c r="S72" s="1066"/>
      <c r="T72" s="1066"/>
      <c r="U72" s="1066"/>
      <c r="V72" s="1066">
        <v>685</v>
      </c>
      <c r="W72" s="1066"/>
      <c r="X72" s="1066"/>
      <c r="Y72" s="1066"/>
      <c r="Z72" s="1066"/>
      <c r="AA72" s="1066">
        <v>19</v>
      </c>
      <c r="AB72" s="1066"/>
      <c r="AC72" s="1066"/>
      <c r="AD72" s="1066"/>
      <c r="AE72" s="1066"/>
      <c r="AF72" s="1066">
        <v>19</v>
      </c>
      <c r="AG72" s="1066"/>
      <c r="AH72" s="1066"/>
      <c r="AI72" s="1066"/>
      <c r="AJ72" s="1066"/>
      <c r="AK72" s="1066">
        <v>14</v>
      </c>
      <c r="AL72" s="1066"/>
      <c r="AM72" s="1066"/>
      <c r="AN72" s="1066"/>
      <c r="AO72" s="1066"/>
      <c r="AP72" s="1066" t="s">
        <v>582</v>
      </c>
      <c r="AQ72" s="1066"/>
      <c r="AR72" s="1066"/>
      <c r="AS72" s="1066"/>
      <c r="AT72" s="1066"/>
      <c r="AU72" s="1066" t="s">
        <v>582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584</v>
      </c>
      <c r="C73" s="1070"/>
      <c r="D73" s="1070"/>
      <c r="E73" s="1070"/>
      <c r="F73" s="1070"/>
      <c r="G73" s="1070"/>
      <c r="H73" s="1070"/>
      <c r="I73" s="1070"/>
      <c r="J73" s="1070"/>
      <c r="K73" s="1070"/>
      <c r="L73" s="1070"/>
      <c r="M73" s="1070"/>
      <c r="N73" s="1070"/>
      <c r="O73" s="1070"/>
      <c r="P73" s="1071"/>
      <c r="Q73" s="1072">
        <v>148</v>
      </c>
      <c r="R73" s="1066"/>
      <c r="S73" s="1066"/>
      <c r="T73" s="1066"/>
      <c r="U73" s="1066"/>
      <c r="V73" s="1066">
        <v>143</v>
      </c>
      <c r="W73" s="1066"/>
      <c r="X73" s="1066"/>
      <c r="Y73" s="1066"/>
      <c r="Z73" s="1066"/>
      <c r="AA73" s="1066">
        <v>6</v>
      </c>
      <c r="AB73" s="1066"/>
      <c r="AC73" s="1066"/>
      <c r="AD73" s="1066"/>
      <c r="AE73" s="1066"/>
      <c r="AF73" s="1066">
        <v>6</v>
      </c>
      <c r="AG73" s="1066"/>
      <c r="AH73" s="1066"/>
      <c r="AI73" s="1066"/>
      <c r="AJ73" s="1066"/>
      <c r="AK73" s="1066">
        <v>12</v>
      </c>
      <c r="AL73" s="1066"/>
      <c r="AM73" s="1066"/>
      <c r="AN73" s="1066"/>
      <c r="AO73" s="1066"/>
      <c r="AP73" s="1066" t="s">
        <v>582</v>
      </c>
      <c r="AQ73" s="1066"/>
      <c r="AR73" s="1066"/>
      <c r="AS73" s="1066"/>
      <c r="AT73" s="1066"/>
      <c r="AU73" s="1066" t="s">
        <v>582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585</v>
      </c>
      <c r="C74" s="1070"/>
      <c r="D74" s="1070"/>
      <c r="E74" s="1070"/>
      <c r="F74" s="1070"/>
      <c r="G74" s="1070"/>
      <c r="H74" s="1070"/>
      <c r="I74" s="1070"/>
      <c r="J74" s="1070"/>
      <c r="K74" s="1070"/>
      <c r="L74" s="1070"/>
      <c r="M74" s="1070"/>
      <c r="N74" s="1070"/>
      <c r="O74" s="1070"/>
      <c r="P74" s="1071"/>
      <c r="Q74" s="1072">
        <v>9867</v>
      </c>
      <c r="R74" s="1066"/>
      <c r="S74" s="1066"/>
      <c r="T74" s="1066"/>
      <c r="U74" s="1066"/>
      <c r="V74" s="1066">
        <v>6844</v>
      </c>
      <c r="W74" s="1066"/>
      <c r="X74" s="1066"/>
      <c r="Y74" s="1066"/>
      <c r="Z74" s="1066"/>
      <c r="AA74" s="1066">
        <v>3023</v>
      </c>
      <c r="AB74" s="1066"/>
      <c r="AC74" s="1066"/>
      <c r="AD74" s="1066"/>
      <c r="AE74" s="1066"/>
      <c r="AF74" s="1066">
        <v>3023</v>
      </c>
      <c r="AG74" s="1066"/>
      <c r="AH74" s="1066"/>
      <c r="AI74" s="1066"/>
      <c r="AJ74" s="1066"/>
      <c r="AK74" s="1066" t="s">
        <v>582</v>
      </c>
      <c r="AL74" s="1066"/>
      <c r="AM74" s="1066"/>
      <c r="AN74" s="1066"/>
      <c r="AO74" s="1066"/>
      <c r="AP74" s="1066" t="s">
        <v>582</v>
      </c>
      <c r="AQ74" s="1066"/>
      <c r="AR74" s="1066"/>
      <c r="AS74" s="1066"/>
      <c r="AT74" s="1066"/>
      <c r="AU74" s="1066" t="s">
        <v>582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13318</v>
      </c>
      <c r="AG88" s="1054"/>
      <c r="AH88" s="1054"/>
      <c r="AI88" s="1054"/>
      <c r="AJ88" s="1054"/>
      <c r="AK88" s="1058"/>
      <c r="AL88" s="1058"/>
      <c r="AM88" s="1058"/>
      <c r="AN88" s="1058"/>
      <c r="AO88" s="1058"/>
      <c r="AP88" s="1054">
        <v>6216</v>
      </c>
      <c r="AQ88" s="1054"/>
      <c r="AR88" s="1054"/>
      <c r="AS88" s="1054"/>
      <c r="AT88" s="1054"/>
      <c r="AU88" s="1054">
        <v>99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309</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309</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309</v>
      </c>
      <c r="DR109" s="989"/>
      <c r="DS109" s="989"/>
      <c r="DT109" s="989"/>
      <c r="DU109" s="990"/>
      <c r="DV109" s="991" t="s">
        <v>434</v>
      </c>
      <c r="DW109" s="989"/>
      <c r="DX109" s="989"/>
      <c r="DY109" s="989"/>
      <c r="DZ109" s="1020"/>
    </row>
    <row r="110" spans="1:131" s="248" customFormat="1" ht="26.25" customHeight="1" x14ac:dyDescent="0.15">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204496</v>
      </c>
      <c r="AB110" s="982"/>
      <c r="AC110" s="982"/>
      <c r="AD110" s="982"/>
      <c r="AE110" s="983"/>
      <c r="AF110" s="984">
        <v>180348</v>
      </c>
      <c r="AG110" s="982"/>
      <c r="AH110" s="982"/>
      <c r="AI110" s="982"/>
      <c r="AJ110" s="983"/>
      <c r="AK110" s="984">
        <v>159965</v>
      </c>
      <c r="AL110" s="982"/>
      <c r="AM110" s="982"/>
      <c r="AN110" s="982"/>
      <c r="AO110" s="983"/>
      <c r="AP110" s="985">
        <v>12.1</v>
      </c>
      <c r="AQ110" s="986"/>
      <c r="AR110" s="986"/>
      <c r="AS110" s="986"/>
      <c r="AT110" s="987"/>
      <c r="AU110" s="1021" t="s">
        <v>72</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1336805</v>
      </c>
      <c r="BR110" s="929"/>
      <c r="BS110" s="929"/>
      <c r="BT110" s="929"/>
      <c r="BU110" s="929"/>
      <c r="BV110" s="929">
        <v>1268850</v>
      </c>
      <c r="BW110" s="929"/>
      <c r="BX110" s="929"/>
      <c r="BY110" s="929"/>
      <c r="BZ110" s="929"/>
      <c r="CA110" s="929">
        <v>1627585</v>
      </c>
      <c r="CB110" s="929"/>
      <c r="CC110" s="929"/>
      <c r="CD110" s="929"/>
      <c r="CE110" s="929"/>
      <c r="CF110" s="953">
        <v>123.2</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440</v>
      </c>
      <c r="DH110" s="929"/>
      <c r="DI110" s="929"/>
      <c r="DJ110" s="929"/>
      <c r="DK110" s="929"/>
      <c r="DL110" s="929" t="s">
        <v>130</v>
      </c>
      <c r="DM110" s="929"/>
      <c r="DN110" s="929"/>
      <c r="DO110" s="929"/>
      <c r="DP110" s="929"/>
      <c r="DQ110" s="929" t="s">
        <v>130</v>
      </c>
      <c r="DR110" s="929"/>
      <c r="DS110" s="929"/>
      <c r="DT110" s="929"/>
      <c r="DU110" s="929"/>
      <c r="DV110" s="930" t="s">
        <v>130</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442</v>
      </c>
      <c r="AB111" s="1010"/>
      <c r="AC111" s="1010"/>
      <c r="AD111" s="1010"/>
      <c r="AE111" s="1011"/>
      <c r="AF111" s="1012" t="s">
        <v>130</v>
      </c>
      <c r="AG111" s="1010"/>
      <c r="AH111" s="1010"/>
      <c r="AI111" s="1010"/>
      <c r="AJ111" s="1011"/>
      <c r="AK111" s="1012" t="s">
        <v>440</v>
      </c>
      <c r="AL111" s="1010"/>
      <c r="AM111" s="1010"/>
      <c r="AN111" s="1010"/>
      <c r="AO111" s="1011"/>
      <c r="AP111" s="1013" t="s">
        <v>130</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t="s">
        <v>130</v>
      </c>
      <c r="BR111" s="901"/>
      <c r="BS111" s="901"/>
      <c r="BT111" s="901"/>
      <c r="BU111" s="901"/>
      <c r="BV111" s="901" t="s">
        <v>130</v>
      </c>
      <c r="BW111" s="901"/>
      <c r="BX111" s="901"/>
      <c r="BY111" s="901"/>
      <c r="BZ111" s="901"/>
      <c r="CA111" s="901" t="s">
        <v>130</v>
      </c>
      <c r="CB111" s="901"/>
      <c r="CC111" s="901"/>
      <c r="CD111" s="901"/>
      <c r="CE111" s="901"/>
      <c r="CF111" s="962" t="s">
        <v>440</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130</v>
      </c>
      <c r="DH111" s="901"/>
      <c r="DI111" s="901"/>
      <c r="DJ111" s="901"/>
      <c r="DK111" s="901"/>
      <c r="DL111" s="901" t="s">
        <v>442</v>
      </c>
      <c r="DM111" s="901"/>
      <c r="DN111" s="901"/>
      <c r="DO111" s="901"/>
      <c r="DP111" s="901"/>
      <c r="DQ111" s="901" t="s">
        <v>130</v>
      </c>
      <c r="DR111" s="901"/>
      <c r="DS111" s="901"/>
      <c r="DT111" s="901"/>
      <c r="DU111" s="901"/>
      <c r="DV111" s="878" t="s">
        <v>442</v>
      </c>
      <c r="DW111" s="878"/>
      <c r="DX111" s="878"/>
      <c r="DY111" s="878"/>
      <c r="DZ111" s="879"/>
    </row>
    <row r="112" spans="1:131" s="248" customFormat="1" ht="26.25" customHeight="1" x14ac:dyDescent="0.15">
      <c r="A112" s="1003" t="s">
        <v>445</v>
      </c>
      <c r="B112" s="1004"/>
      <c r="C112" s="834" t="s">
        <v>446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130</v>
      </c>
      <c r="AB112" s="864"/>
      <c r="AC112" s="864"/>
      <c r="AD112" s="864"/>
      <c r="AE112" s="865"/>
      <c r="AF112" s="866" t="s">
        <v>442</v>
      </c>
      <c r="AG112" s="864"/>
      <c r="AH112" s="864"/>
      <c r="AI112" s="864"/>
      <c r="AJ112" s="865"/>
      <c r="AK112" s="866" t="s">
        <v>130</v>
      </c>
      <c r="AL112" s="864"/>
      <c r="AM112" s="864"/>
      <c r="AN112" s="864"/>
      <c r="AO112" s="865"/>
      <c r="AP112" s="911" t="s">
        <v>130</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449028</v>
      </c>
      <c r="BR112" s="901"/>
      <c r="BS112" s="901"/>
      <c r="BT112" s="901"/>
      <c r="BU112" s="901"/>
      <c r="BV112" s="901">
        <v>432130</v>
      </c>
      <c r="BW112" s="901"/>
      <c r="BX112" s="901"/>
      <c r="BY112" s="901"/>
      <c r="BZ112" s="901"/>
      <c r="CA112" s="901">
        <v>406348</v>
      </c>
      <c r="CB112" s="901"/>
      <c r="CC112" s="901"/>
      <c r="CD112" s="901"/>
      <c r="CE112" s="901"/>
      <c r="CF112" s="962">
        <v>30.8</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130</v>
      </c>
      <c r="DH112" s="901"/>
      <c r="DI112" s="901"/>
      <c r="DJ112" s="901"/>
      <c r="DK112" s="901"/>
      <c r="DL112" s="901" t="s">
        <v>130</v>
      </c>
      <c r="DM112" s="901"/>
      <c r="DN112" s="901"/>
      <c r="DO112" s="901"/>
      <c r="DP112" s="901"/>
      <c r="DQ112" s="901" t="s">
        <v>130</v>
      </c>
      <c r="DR112" s="901"/>
      <c r="DS112" s="901"/>
      <c r="DT112" s="901"/>
      <c r="DU112" s="901"/>
      <c r="DV112" s="878" t="s">
        <v>130</v>
      </c>
      <c r="DW112" s="878"/>
      <c r="DX112" s="878"/>
      <c r="DY112" s="878"/>
      <c r="DZ112" s="879"/>
    </row>
    <row r="113" spans="1:130" s="248" customFormat="1" ht="26.25" customHeight="1" x14ac:dyDescent="0.15">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117393</v>
      </c>
      <c r="AB113" s="1010"/>
      <c r="AC113" s="1010"/>
      <c r="AD113" s="1010"/>
      <c r="AE113" s="1011"/>
      <c r="AF113" s="1012">
        <v>109327</v>
      </c>
      <c r="AG113" s="1010"/>
      <c r="AH113" s="1010"/>
      <c r="AI113" s="1010"/>
      <c r="AJ113" s="1011"/>
      <c r="AK113" s="1012">
        <v>106037</v>
      </c>
      <c r="AL113" s="1010"/>
      <c r="AM113" s="1010"/>
      <c r="AN113" s="1010"/>
      <c r="AO113" s="1011"/>
      <c r="AP113" s="1013">
        <v>8</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144960</v>
      </c>
      <c r="BR113" s="901"/>
      <c r="BS113" s="901"/>
      <c r="BT113" s="901"/>
      <c r="BU113" s="901"/>
      <c r="BV113" s="901">
        <v>121957</v>
      </c>
      <c r="BW113" s="901"/>
      <c r="BX113" s="901"/>
      <c r="BY113" s="901"/>
      <c r="BZ113" s="901"/>
      <c r="CA113" s="901">
        <v>98879</v>
      </c>
      <c r="CB113" s="901"/>
      <c r="CC113" s="901"/>
      <c r="CD113" s="901"/>
      <c r="CE113" s="901"/>
      <c r="CF113" s="962">
        <v>7.5</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442</v>
      </c>
      <c r="DH113" s="864"/>
      <c r="DI113" s="864"/>
      <c r="DJ113" s="864"/>
      <c r="DK113" s="865"/>
      <c r="DL113" s="866" t="s">
        <v>130</v>
      </c>
      <c r="DM113" s="864"/>
      <c r="DN113" s="864"/>
      <c r="DO113" s="864"/>
      <c r="DP113" s="865"/>
      <c r="DQ113" s="866" t="s">
        <v>442</v>
      </c>
      <c r="DR113" s="864"/>
      <c r="DS113" s="864"/>
      <c r="DT113" s="864"/>
      <c r="DU113" s="865"/>
      <c r="DV113" s="911" t="s">
        <v>130</v>
      </c>
      <c r="DW113" s="912"/>
      <c r="DX113" s="912"/>
      <c r="DY113" s="912"/>
      <c r="DZ113" s="913"/>
    </row>
    <row r="114" spans="1:130" s="248" customFormat="1" ht="26.25" customHeight="1" x14ac:dyDescent="0.15">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28144</v>
      </c>
      <c r="AB114" s="864"/>
      <c r="AC114" s="864"/>
      <c r="AD114" s="864"/>
      <c r="AE114" s="865"/>
      <c r="AF114" s="866">
        <v>27312</v>
      </c>
      <c r="AG114" s="864"/>
      <c r="AH114" s="864"/>
      <c r="AI114" s="864"/>
      <c r="AJ114" s="865"/>
      <c r="AK114" s="866">
        <v>25094</v>
      </c>
      <c r="AL114" s="864"/>
      <c r="AM114" s="864"/>
      <c r="AN114" s="864"/>
      <c r="AO114" s="865"/>
      <c r="AP114" s="911">
        <v>1.9</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396569</v>
      </c>
      <c r="BR114" s="901"/>
      <c r="BS114" s="901"/>
      <c r="BT114" s="901"/>
      <c r="BU114" s="901"/>
      <c r="BV114" s="901">
        <v>351480</v>
      </c>
      <c r="BW114" s="901"/>
      <c r="BX114" s="901"/>
      <c r="BY114" s="901"/>
      <c r="BZ114" s="901"/>
      <c r="CA114" s="901">
        <v>324691</v>
      </c>
      <c r="CB114" s="901"/>
      <c r="CC114" s="901"/>
      <c r="CD114" s="901"/>
      <c r="CE114" s="901"/>
      <c r="CF114" s="962">
        <v>24.6</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442</v>
      </c>
      <c r="DH114" s="864"/>
      <c r="DI114" s="864"/>
      <c r="DJ114" s="864"/>
      <c r="DK114" s="865"/>
      <c r="DL114" s="866" t="s">
        <v>130</v>
      </c>
      <c r="DM114" s="864"/>
      <c r="DN114" s="864"/>
      <c r="DO114" s="864"/>
      <c r="DP114" s="865"/>
      <c r="DQ114" s="866" t="s">
        <v>130</v>
      </c>
      <c r="DR114" s="864"/>
      <c r="DS114" s="864"/>
      <c r="DT114" s="864"/>
      <c r="DU114" s="865"/>
      <c r="DV114" s="911" t="s">
        <v>130</v>
      </c>
      <c r="DW114" s="912"/>
      <c r="DX114" s="912"/>
      <c r="DY114" s="912"/>
      <c r="DZ114" s="913"/>
    </row>
    <row r="115" spans="1:130" s="248" customFormat="1" ht="26.25" customHeight="1" x14ac:dyDescent="0.15">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442</v>
      </c>
      <c r="AB115" s="1010"/>
      <c r="AC115" s="1010"/>
      <c r="AD115" s="1010"/>
      <c r="AE115" s="1011"/>
      <c r="AF115" s="1012" t="s">
        <v>442</v>
      </c>
      <c r="AG115" s="1010"/>
      <c r="AH115" s="1010"/>
      <c r="AI115" s="1010"/>
      <c r="AJ115" s="1011"/>
      <c r="AK115" s="1012" t="s">
        <v>442</v>
      </c>
      <c r="AL115" s="1010"/>
      <c r="AM115" s="1010"/>
      <c r="AN115" s="1010"/>
      <c r="AO115" s="1011"/>
      <c r="AP115" s="1013" t="s">
        <v>130</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442</v>
      </c>
      <c r="BR115" s="901"/>
      <c r="BS115" s="901"/>
      <c r="BT115" s="901"/>
      <c r="BU115" s="901"/>
      <c r="BV115" s="901" t="s">
        <v>130</v>
      </c>
      <c r="BW115" s="901"/>
      <c r="BX115" s="901"/>
      <c r="BY115" s="901"/>
      <c r="BZ115" s="901"/>
      <c r="CA115" s="901" t="s">
        <v>440</v>
      </c>
      <c r="CB115" s="901"/>
      <c r="CC115" s="901"/>
      <c r="CD115" s="901"/>
      <c r="CE115" s="901"/>
      <c r="CF115" s="962" t="s">
        <v>130</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130</v>
      </c>
      <c r="DH115" s="864"/>
      <c r="DI115" s="864"/>
      <c r="DJ115" s="864"/>
      <c r="DK115" s="865"/>
      <c r="DL115" s="866" t="s">
        <v>442</v>
      </c>
      <c r="DM115" s="864"/>
      <c r="DN115" s="864"/>
      <c r="DO115" s="864"/>
      <c r="DP115" s="865"/>
      <c r="DQ115" s="866" t="s">
        <v>130</v>
      </c>
      <c r="DR115" s="864"/>
      <c r="DS115" s="864"/>
      <c r="DT115" s="864"/>
      <c r="DU115" s="865"/>
      <c r="DV115" s="911" t="s">
        <v>442</v>
      </c>
      <c r="DW115" s="912"/>
      <c r="DX115" s="912"/>
      <c r="DY115" s="912"/>
      <c r="DZ115" s="913"/>
    </row>
    <row r="116" spans="1:130" s="248" customFormat="1" ht="26.25" customHeight="1" x14ac:dyDescent="0.15">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271</v>
      </c>
      <c r="AB116" s="864"/>
      <c r="AC116" s="864"/>
      <c r="AD116" s="864"/>
      <c r="AE116" s="865"/>
      <c r="AF116" s="866">
        <v>380</v>
      </c>
      <c r="AG116" s="864"/>
      <c r="AH116" s="864"/>
      <c r="AI116" s="864"/>
      <c r="AJ116" s="865"/>
      <c r="AK116" s="866">
        <v>530</v>
      </c>
      <c r="AL116" s="864"/>
      <c r="AM116" s="864"/>
      <c r="AN116" s="864"/>
      <c r="AO116" s="865"/>
      <c r="AP116" s="911">
        <v>0</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442</v>
      </c>
      <c r="BR116" s="901"/>
      <c r="BS116" s="901"/>
      <c r="BT116" s="901"/>
      <c r="BU116" s="901"/>
      <c r="BV116" s="901" t="s">
        <v>130</v>
      </c>
      <c r="BW116" s="901"/>
      <c r="BX116" s="901"/>
      <c r="BY116" s="901"/>
      <c r="BZ116" s="901"/>
      <c r="CA116" s="901" t="s">
        <v>130</v>
      </c>
      <c r="CB116" s="901"/>
      <c r="CC116" s="901"/>
      <c r="CD116" s="901"/>
      <c r="CE116" s="901"/>
      <c r="CF116" s="962" t="s">
        <v>130</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442</v>
      </c>
      <c r="DH116" s="864"/>
      <c r="DI116" s="864"/>
      <c r="DJ116" s="864"/>
      <c r="DK116" s="865"/>
      <c r="DL116" s="866" t="s">
        <v>130</v>
      </c>
      <c r="DM116" s="864"/>
      <c r="DN116" s="864"/>
      <c r="DO116" s="864"/>
      <c r="DP116" s="865"/>
      <c r="DQ116" s="866" t="s">
        <v>130</v>
      </c>
      <c r="DR116" s="864"/>
      <c r="DS116" s="864"/>
      <c r="DT116" s="864"/>
      <c r="DU116" s="865"/>
      <c r="DV116" s="911" t="s">
        <v>442</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350304</v>
      </c>
      <c r="AB117" s="996"/>
      <c r="AC117" s="996"/>
      <c r="AD117" s="996"/>
      <c r="AE117" s="997"/>
      <c r="AF117" s="998">
        <v>317367</v>
      </c>
      <c r="AG117" s="996"/>
      <c r="AH117" s="996"/>
      <c r="AI117" s="996"/>
      <c r="AJ117" s="997"/>
      <c r="AK117" s="998">
        <v>291626</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130</v>
      </c>
      <c r="BR117" s="901"/>
      <c r="BS117" s="901"/>
      <c r="BT117" s="901"/>
      <c r="BU117" s="901"/>
      <c r="BV117" s="901" t="s">
        <v>130</v>
      </c>
      <c r="BW117" s="901"/>
      <c r="BX117" s="901"/>
      <c r="BY117" s="901"/>
      <c r="BZ117" s="901"/>
      <c r="CA117" s="901" t="s">
        <v>130</v>
      </c>
      <c r="CB117" s="901"/>
      <c r="CC117" s="901"/>
      <c r="CD117" s="901"/>
      <c r="CE117" s="901"/>
      <c r="CF117" s="962" t="s">
        <v>130</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440</v>
      </c>
      <c r="DH117" s="864"/>
      <c r="DI117" s="864"/>
      <c r="DJ117" s="864"/>
      <c r="DK117" s="865"/>
      <c r="DL117" s="866" t="s">
        <v>130</v>
      </c>
      <c r="DM117" s="864"/>
      <c r="DN117" s="864"/>
      <c r="DO117" s="864"/>
      <c r="DP117" s="865"/>
      <c r="DQ117" s="866" t="s">
        <v>130</v>
      </c>
      <c r="DR117" s="864"/>
      <c r="DS117" s="864"/>
      <c r="DT117" s="864"/>
      <c r="DU117" s="865"/>
      <c r="DV117" s="911" t="s">
        <v>130</v>
      </c>
      <c r="DW117" s="912"/>
      <c r="DX117" s="912"/>
      <c r="DY117" s="912"/>
      <c r="DZ117" s="913"/>
    </row>
    <row r="118" spans="1:130" s="248" customFormat="1" ht="26.25" customHeight="1" x14ac:dyDescent="0.15">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309</v>
      </c>
      <c r="AL118" s="989"/>
      <c r="AM118" s="989"/>
      <c r="AN118" s="989"/>
      <c r="AO118" s="990"/>
      <c r="AP118" s="992" t="s">
        <v>434</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130</v>
      </c>
      <c r="BR118" s="932"/>
      <c r="BS118" s="932"/>
      <c r="BT118" s="932"/>
      <c r="BU118" s="932"/>
      <c r="BV118" s="932" t="s">
        <v>130</v>
      </c>
      <c r="BW118" s="932"/>
      <c r="BX118" s="932"/>
      <c r="BY118" s="932"/>
      <c r="BZ118" s="932"/>
      <c r="CA118" s="932" t="s">
        <v>130</v>
      </c>
      <c r="CB118" s="932"/>
      <c r="CC118" s="932"/>
      <c r="CD118" s="932"/>
      <c r="CE118" s="932"/>
      <c r="CF118" s="962" t="s">
        <v>130</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130</v>
      </c>
      <c r="DH118" s="864"/>
      <c r="DI118" s="864"/>
      <c r="DJ118" s="864"/>
      <c r="DK118" s="865"/>
      <c r="DL118" s="866" t="s">
        <v>130</v>
      </c>
      <c r="DM118" s="864"/>
      <c r="DN118" s="864"/>
      <c r="DO118" s="864"/>
      <c r="DP118" s="865"/>
      <c r="DQ118" s="866" t="s">
        <v>130</v>
      </c>
      <c r="DR118" s="864"/>
      <c r="DS118" s="864"/>
      <c r="DT118" s="864"/>
      <c r="DU118" s="865"/>
      <c r="DV118" s="911" t="s">
        <v>130</v>
      </c>
      <c r="DW118" s="912"/>
      <c r="DX118" s="912"/>
      <c r="DY118" s="912"/>
      <c r="DZ118" s="913"/>
    </row>
    <row r="119" spans="1:130" s="248" customFormat="1" ht="26.25" customHeight="1" x14ac:dyDescent="0.15">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130</v>
      </c>
      <c r="AB119" s="982"/>
      <c r="AC119" s="982"/>
      <c r="AD119" s="982"/>
      <c r="AE119" s="983"/>
      <c r="AF119" s="984" t="s">
        <v>130</v>
      </c>
      <c r="AG119" s="982"/>
      <c r="AH119" s="982"/>
      <c r="AI119" s="982"/>
      <c r="AJ119" s="983"/>
      <c r="AK119" s="984" t="s">
        <v>130</v>
      </c>
      <c r="AL119" s="982"/>
      <c r="AM119" s="982"/>
      <c r="AN119" s="982"/>
      <c r="AO119" s="983"/>
      <c r="AP119" s="985" t="s">
        <v>130</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466</v>
      </c>
      <c r="BP119" s="965"/>
      <c r="BQ119" s="969">
        <v>2327362</v>
      </c>
      <c r="BR119" s="932"/>
      <c r="BS119" s="932"/>
      <c r="BT119" s="932"/>
      <c r="BU119" s="932"/>
      <c r="BV119" s="932">
        <v>2174417</v>
      </c>
      <c r="BW119" s="932"/>
      <c r="BX119" s="932"/>
      <c r="BY119" s="932"/>
      <c r="BZ119" s="932"/>
      <c r="CA119" s="932">
        <v>2457503</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440</v>
      </c>
      <c r="DH119" s="847"/>
      <c r="DI119" s="847"/>
      <c r="DJ119" s="847"/>
      <c r="DK119" s="848"/>
      <c r="DL119" s="849" t="s">
        <v>440</v>
      </c>
      <c r="DM119" s="847"/>
      <c r="DN119" s="847"/>
      <c r="DO119" s="847"/>
      <c r="DP119" s="848"/>
      <c r="DQ119" s="849" t="s">
        <v>440</v>
      </c>
      <c r="DR119" s="847"/>
      <c r="DS119" s="847"/>
      <c r="DT119" s="847"/>
      <c r="DU119" s="848"/>
      <c r="DV119" s="935" t="s">
        <v>440</v>
      </c>
      <c r="DW119" s="936"/>
      <c r="DX119" s="936"/>
      <c r="DY119" s="936"/>
      <c r="DZ119" s="937"/>
    </row>
    <row r="120" spans="1:130" s="248" customFormat="1" ht="26.25" customHeight="1" x14ac:dyDescent="0.15">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440</v>
      </c>
      <c r="AB120" s="864"/>
      <c r="AC120" s="864"/>
      <c r="AD120" s="864"/>
      <c r="AE120" s="865"/>
      <c r="AF120" s="866" t="s">
        <v>440</v>
      </c>
      <c r="AG120" s="864"/>
      <c r="AH120" s="864"/>
      <c r="AI120" s="864"/>
      <c r="AJ120" s="865"/>
      <c r="AK120" s="866" t="s">
        <v>440</v>
      </c>
      <c r="AL120" s="864"/>
      <c r="AM120" s="864"/>
      <c r="AN120" s="864"/>
      <c r="AO120" s="865"/>
      <c r="AP120" s="911" t="s">
        <v>440</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1837736</v>
      </c>
      <c r="BR120" s="929"/>
      <c r="BS120" s="929"/>
      <c r="BT120" s="929"/>
      <c r="BU120" s="929"/>
      <c r="BV120" s="929">
        <v>1847824</v>
      </c>
      <c r="BW120" s="929"/>
      <c r="BX120" s="929"/>
      <c r="BY120" s="929"/>
      <c r="BZ120" s="929"/>
      <c r="CA120" s="929">
        <v>1950978</v>
      </c>
      <c r="CB120" s="929"/>
      <c r="CC120" s="929"/>
      <c r="CD120" s="929"/>
      <c r="CE120" s="929"/>
      <c r="CF120" s="953">
        <v>147.69999999999999</v>
      </c>
      <c r="CG120" s="954"/>
      <c r="CH120" s="954"/>
      <c r="CI120" s="954"/>
      <c r="CJ120" s="954"/>
      <c r="CK120" s="955" t="s">
        <v>470</v>
      </c>
      <c r="CL120" s="939"/>
      <c r="CM120" s="939"/>
      <c r="CN120" s="939"/>
      <c r="CO120" s="940"/>
      <c r="CP120" s="959" t="s">
        <v>471</v>
      </c>
      <c r="CQ120" s="960"/>
      <c r="CR120" s="960"/>
      <c r="CS120" s="960"/>
      <c r="CT120" s="960"/>
      <c r="CU120" s="960"/>
      <c r="CV120" s="960"/>
      <c r="CW120" s="960"/>
      <c r="CX120" s="960"/>
      <c r="CY120" s="960"/>
      <c r="CZ120" s="960"/>
      <c r="DA120" s="960"/>
      <c r="DB120" s="960"/>
      <c r="DC120" s="960"/>
      <c r="DD120" s="960"/>
      <c r="DE120" s="960"/>
      <c r="DF120" s="961"/>
      <c r="DG120" s="948">
        <v>320553</v>
      </c>
      <c r="DH120" s="929"/>
      <c r="DI120" s="929"/>
      <c r="DJ120" s="929"/>
      <c r="DK120" s="929"/>
      <c r="DL120" s="929">
        <v>329595</v>
      </c>
      <c r="DM120" s="929"/>
      <c r="DN120" s="929"/>
      <c r="DO120" s="929"/>
      <c r="DP120" s="929"/>
      <c r="DQ120" s="929">
        <v>298870</v>
      </c>
      <c r="DR120" s="929"/>
      <c r="DS120" s="929"/>
      <c r="DT120" s="929"/>
      <c r="DU120" s="929"/>
      <c r="DV120" s="930">
        <v>22.6</v>
      </c>
      <c r="DW120" s="930"/>
      <c r="DX120" s="930"/>
      <c r="DY120" s="930"/>
      <c r="DZ120" s="931"/>
    </row>
    <row r="121" spans="1:130" s="248" customFormat="1" ht="26.25" customHeight="1" x14ac:dyDescent="0.15">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440</v>
      </c>
      <c r="AB121" s="864"/>
      <c r="AC121" s="864"/>
      <c r="AD121" s="864"/>
      <c r="AE121" s="865"/>
      <c r="AF121" s="866" t="s">
        <v>440</v>
      </c>
      <c r="AG121" s="864"/>
      <c r="AH121" s="864"/>
      <c r="AI121" s="864"/>
      <c r="AJ121" s="865"/>
      <c r="AK121" s="866" t="s">
        <v>440</v>
      </c>
      <c r="AL121" s="864"/>
      <c r="AM121" s="864"/>
      <c r="AN121" s="864"/>
      <c r="AO121" s="865"/>
      <c r="AP121" s="911" t="s">
        <v>440</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v>579</v>
      </c>
      <c r="BR121" s="901"/>
      <c r="BS121" s="901"/>
      <c r="BT121" s="901"/>
      <c r="BU121" s="901"/>
      <c r="BV121" s="901" t="s">
        <v>440</v>
      </c>
      <c r="BW121" s="901"/>
      <c r="BX121" s="901"/>
      <c r="BY121" s="901"/>
      <c r="BZ121" s="901"/>
      <c r="CA121" s="901" t="s">
        <v>440</v>
      </c>
      <c r="CB121" s="901"/>
      <c r="CC121" s="901"/>
      <c r="CD121" s="901"/>
      <c r="CE121" s="901"/>
      <c r="CF121" s="962" t="s">
        <v>440</v>
      </c>
      <c r="CG121" s="963"/>
      <c r="CH121" s="963"/>
      <c r="CI121" s="963"/>
      <c r="CJ121" s="963"/>
      <c r="CK121" s="956"/>
      <c r="CL121" s="942"/>
      <c r="CM121" s="942"/>
      <c r="CN121" s="942"/>
      <c r="CO121" s="943"/>
      <c r="CP121" s="922" t="s">
        <v>409</v>
      </c>
      <c r="CQ121" s="923"/>
      <c r="CR121" s="923"/>
      <c r="CS121" s="923"/>
      <c r="CT121" s="923"/>
      <c r="CU121" s="923"/>
      <c r="CV121" s="923"/>
      <c r="CW121" s="923"/>
      <c r="CX121" s="923"/>
      <c r="CY121" s="923"/>
      <c r="CZ121" s="923"/>
      <c r="DA121" s="923"/>
      <c r="DB121" s="923"/>
      <c r="DC121" s="923"/>
      <c r="DD121" s="923"/>
      <c r="DE121" s="923"/>
      <c r="DF121" s="924"/>
      <c r="DG121" s="900">
        <v>128475</v>
      </c>
      <c r="DH121" s="901"/>
      <c r="DI121" s="901"/>
      <c r="DJ121" s="901"/>
      <c r="DK121" s="901"/>
      <c r="DL121" s="901">
        <v>102535</v>
      </c>
      <c r="DM121" s="901"/>
      <c r="DN121" s="901"/>
      <c r="DO121" s="901"/>
      <c r="DP121" s="901"/>
      <c r="DQ121" s="901">
        <v>107478</v>
      </c>
      <c r="DR121" s="901"/>
      <c r="DS121" s="901"/>
      <c r="DT121" s="901"/>
      <c r="DU121" s="901"/>
      <c r="DV121" s="878">
        <v>8.1</v>
      </c>
      <c r="DW121" s="878"/>
      <c r="DX121" s="878"/>
      <c r="DY121" s="878"/>
      <c r="DZ121" s="879"/>
    </row>
    <row r="122" spans="1:130" s="248" customFormat="1" ht="26.25" customHeight="1" x14ac:dyDescent="0.15">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440</v>
      </c>
      <c r="AB122" s="864"/>
      <c r="AC122" s="864"/>
      <c r="AD122" s="864"/>
      <c r="AE122" s="865"/>
      <c r="AF122" s="866" t="s">
        <v>440</v>
      </c>
      <c r="AG122" s="864"/>
      <c r="AH122" s="864"/>
      <c r="AI122" s="864"/>
      <c r="AJ122" s="865"/>
      <c r="AK122" s="866" t="s">
        <v>440</v>
      </c>
      <c r="AL122" s="864"/>
      <c r="AM122" s="864"/>
      <c r="AN122" s="864"/>
      <c r="AO122" s="865"/>
      <c r="AP122" s="911" t="s">
        <v>440</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1921520</v>
      </c>
      <c r="BR122" s="932"/>
      <c r="BS122" s="932"/>
      <c r="BT122" s="932"/>
      <c r="BU122" s="932"/>
      <c r="BV122" s="932">
        <v>1788608</v>
      </c>
      <c r="BW122" s="932"/>
      <c r="BX122" s="932"/>
      <c r="BY122" s="932"/>
      <c r="BZ122" s="932"/>
      <c r="CA122" s="932">
        <v>1990901</v>
      </c>
      <c r="CB122" s="932"/>
      <c r="CC122" s="932"/>
      <c r="CD122" s="932"/>
      <c r="CE122" s="932"/>
      <c r="CF122" s="933">
        <v>150.69999999999999</v>
      </c>
      <c r="CG122" s="934"/>
      <c r="CH122" s="934"/>
      <c r="CI122" s="934"/>
      <c r="CJ122" s="934"/>
      <c r="CK122" s="956"/>
      <c r="CL122" s="942"/>
      <c r="CM122" s="942"/>
      <c r="CN122" s="942"/>
      <c r="CO122" s="943"/>
      <c r="CP122" s="922" t="s">
        <v>407</v>
      </c>
      <c r="CQ122" s="923"/>
      <c r="CR122" s="923"/>
      <c r="CS122" s="923"/>
      <c r="CT122" s="923"/>
      <c r="CU122" s="923"/>
      <c r="CV122" s="923"/>
      <c r="CW122" s="923"/>
      <c r="CX122" s="923"/>
      <c r="CY122" s="923"/>
      <c r="CZ122" s="923"/>
      <c r="DA122" s="923"/>
      <c r="DB122" s="923"/>
      <c r="DC122" s="923"/>
      <c r="DD122" s="923"/>
      <c r="DE122" s="923"/>
      <c r="DF122" s="924"/>
      <c r="DG122" s="900" t="s">
        <v>395</v>
      </c>
      <c r="DH122" s="901"/>
      <c r="DI122" s="901"/>
      <c r="DJ122" s="901"/>
      <c r="DK122" s="901"/>
      <c r="DL122" s="901" t="s">
        <v>395</v>
      </c>
      <c r="DM122" s="901"/>
      <c r="DN122" s="901"/>
      <c r="DO122" s="901"/>
      <c r="DP122" s="901"/>
      <c r="DQ122" s="901" t="s">
        <v>130</v>
      </c>
      <c r="DR122" s="901"/>
      <c r="DS122" s="901"/>
      <c r="DT122" s="901"/>
      <c r="DU122" s="901"/>
      <c r="DV122" s="878" t="s">
        <v>395</v>
      </c>
      <c r="DW122" s="878"/>
      <c r="DX122" s="878"/>
      <c r="DY122" s="878"/>
      <c r="DZ122" s="879"/>
    </row>
    <row r="123" spans="1:130" s="248" customFormat="1" ht="26.25" customHeight="1" x14ac:dyDescent="0.15">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130</v>
      </c>
      <c r="AB123" s="864"/>
      <c r="AC123" s="864"/>
      <c r="AD123" s="864"/>
      <c r="AE123" s="865"/>
      <c r="AF123" s="866" t="s">
        <v>130</v>
      </c>
      <c r="AG123" s="864"/>
      <c r="AH123" s="864"/>
      <c r="AI123" s="864"/>
      <c r="AJ123" s="865"/>
      <c r="AK123" s="866" t="s">
        <v>130</v>
      </c>
      <c r="AL123" s="864"/>
      <c r="AM123" s="864"/>
      <c r="AN123" s="864"/>
      <c r="AO123" s="865"/>
      <c r="AP123" s="911" t="s">
        <v>395</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475</v>
      </c>
      <c r="BP123" s="965"/>
      <c r="BQ123" s="919">
        <v>3759835</v>
      </c>
      <c r="BR123" s="920"/>
      <c r="BS123" s="920"/>
      <c r="BT123" s="920"/>
      <c r="BU123" s="920"/>
      <c r="BV123" s="920">
        <v>3636432</v>
      </c>
      <c r="BW123" s="920"/>
      <c r="BX123" s="920"/>
      <c r="BY123" s="920"/>
      <c r="BZ123" s="920"/>
      <c r="CA123" s="920">
        <v>3941879</v>
      </c>
      <c r="CB123" s="920"/>
      <c r="CC123" s="920"/>
      <c r="CD123" s="920"/>
      <c r="CE123" s="920"/>
      <c r="CF123" s="830"/>
      <c r="CG123" s="831"/>
      <c r="CH123" s="831"/>
      <c r="CI123" s="831"/>
      <c r="CJ123" s="921"/>
      <c r="CK123" s="956"/>
      <c r="CL123" s="942"/>
      <c r="CM123" s="942"/>
      <c r="CN123" s="942"/>
      <c r="CO123" s="943"/>
      <c r="CP123" s="922" t="s">
        <v>476</v>
      </c>
      <c r="CQ123" s="923"/>
      <c r="CR123" s="923"/>
      <c r="CS123" s="923"/>
      <c r="CT123" s="923"/>
      <c r="CU123" s="923"/>
      <c r="CV123" s="923"/>
      <c r="CW123" s="923"/>
      <c r="CX123" s="923"/>
      <c r="CY123" s="923"/>
      <c r="CZ123" s="923"/>
      <c r="DA123" s="923"/>
      <c r="DB123" s="923"/>
      <c r="DC123" s="923"/>
      <c r="DD123" s="923"/>
      <c r="DE123" s="923"/>
      <c r="DF123" s="924"/>
      <c r="DG123" s="863" t="s">
        <v>395</v>
      </c>
      <c r="DH123" s="864"/>
      <c r="DI123" s="864"/>
      <c r="DJ123" s="864"/>
      <c r="DK123" s="865"/>
      <c r="DL123" s="866" t="s">
        <v>395</v>
      </c>
      <c r="DM123" s="864"/>
      <c r="DN123" s="864"/>
      <c r="DO123" s="864"/>
      <c r="DP123" s="865"/>
      <c r="DQ123" s="866" t="s">
        <v>130</v>
      </c>
      <c r="DR123" s="864"/>
      <c r="DS123" s="864"/>
      <c r="DT123" s="864"/>
      <c r="DU123" s="865"/>
      <c r="DV123" s="911" t="s">
        <v>130</v>
      </c>
      <c r="DW123" s="912"/>
      <c r="DX123" s="912"/>
      <c r="DY123" s="912"/>
      <c r="DZ123" s="913"/>
    </row>
    <row r="124" spans="1:130" s="248" customFormat="1" ht="26.25" customHeight="1" thickBot="1" x14ac:dyDescent="0.2">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395</v>
      </c>
      <c r="AB124" s="864"/>
      <c r="AC124" s="864"/>
      <c r="AD124" s="864"/>
      <c r="AE124" s="865"/>
      <c r="AF124" s="866" t="s">
        <v>395</v>
      </c>
      <c r="AG124" s="864"/>
      <c r="AH124" s="864"/>
      <c r="AI124" s="864"/>
      <c r="AJ124" s="865"/>
      <c r="AK124" s="866" t="s">
        <v>395</v>
      </c>
      <c r="AL124" s="864"/>
      <c r="AM124" s="864"/>
      <c r="AN124" s="864"/>
      <c r="AO124" s="865"/>
      <c r="AP124" s="911" t="s">
        <v>130</v>
      </c>
      <c r="AQ124" s="912"/>
      <c r="AR124" s="912"/>
      <c r="AS124" s="912"/>
      <c r="AT124" s="913"/>
      <c r="AU124" s="914" t="s">
        <v>477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395</v>
      </c>
      <c r="BR124" s="918"/>
      <c r="BS124" s="918"/>
      <c r="BT124" s="918"/>
      <c r="BU124" s="918"/>
      <c r="BV124" s="918" t="s">
        <v>395</v>
      </c>
      <c r="BW124" s="918"/>
      <c r="BX124" s="918"/>
      <c r="BY124" s="918"/>
      <c r="BZ124" s="918"/>
      <c r="CA124" s="918" t="s">
        <v>395</v>
      </c>
      <c r="CB124" s="918"/>
      <c r="CC124" s="918"/>
      <c r="CD124" s="918"/>
      <c r="CE124" s="918"/>
      <c r="CF124" s="808"/>
      <c r="CG124" s="809"/>
      <c r="CH124" s="809"/>
      <c r="CI124" s="809"/>
      <c r="CJ124" s="949"/>
      <c r="CK124" s="957"/>
      <c r="CL124" s="957"/>
      <c r="CM124" s="957"/>
      <c r="CN124" s="957"/>
      <c r="CO124" s="958"/>
      <c r="CP124" s="922" t="s">
        <v>478</v>
      </c>
      <c r="CQ124" s="923"/>
      <c r="CR124" s="923"/>
      <c r="CS124" s="923"/>
      <c r="CT124" s="923"/>
      <c r="CU124" s="923"/>
      <c r="CV124" s="923"/>
      <c r="CW124" s="923"/>
      <c r="CX124" s="923"/>
      <c r="CY124" s="923"/>
      <c r="CZ124" s="923"/>
      <c r="DA124" s="923"/>
      <c r="DB124" s="923"/>
      <c r="DC124" s="923"/>
      <c r="DD124" s="923"/>
      <c r="DE124" s="923"/>
      <c r="DF124" s="924"/>
      <c r="DG124" s="846" t="s">
        <v>130</v>
      </c>
      <c r="DH124" s="847"/>
      <c r="DI124" s="847"/>
      <c r="DJ124" s="847"/>
      <c r="DK124" s="848"/>
      <c r="DL124" s="849" t="s">
        <v>395</v>
      </c>
      <c r="DM124" s="847"/>
      <c r="DN124" s="847"/>
      <c r="DO124" s="847"/>
      <c r="DP124" s="848"/>
      <c r="DQ124" s="849" t="s">
        <v>395</v>
      </c>
      <c r="DR124" s="847"/>
      <c r="DS124" s="847"/>
      <c r="DT124" s="847"/>
      <c r="DU124" s="848"/>
      <c r="DV124" s="935" t="s">
        <v>395</v>
      </c>
      <c r="DW124" s="936"/>
      <c r="DX124" s="936"/>
      <c r="DY124" s="936"/>
      <c r="DZ124" s="937"/>
    </row>
    <row r="125" spans="1:130" s="248" customFormat="1" ht="26.25" customHeight="1" x14ac:dyDescent="0.15">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395</v>
      </c>
      <c r="AB125" s="864"/>
      <c r="AC125" s="864"/>
      <c r="AD125" s="864"/>
      <c r="AE125" s="865"/>
      <c r="AF125" s="866" t="s">
        <v>395</v>
      </c>
      <c r="AG125" s="864"/>
      <c r="AH125" s="864"/>
      <c r="AI125" s="864"/>
      <c r="AJ125" s="865"/>
      <c r="AK125" s="866" t="s">
        <v>395</v>
      </c>
      <c r="AL125" s="864"/>
      <c r="AM125" s="864"/>
      <c r="AN125" s="864"/>
      <c r="AO125" s="865"/>
      <c r="AP125" s="911" t="s">
        <v>395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479</v>
      </c>
      <c r="CL125" s="939"/>
      <c r="CM125" s="939"/>
      <c r="CN125" s="939"/>
      <c r="CO125" s="940"/>
      <c r="CP125" s="947" t="s">
        <v>480</v>
      </c>
      <c r="CQ125" s="892"/>
      <c r="CR125" s="892"/>
      <c r="CS125" s="892"/>
      <c r="CT125" s="892"/>
      <c r="CU125" s="892"/>
      <c r="CV125" s="892"/>
      <c r="CW125" s="892"/>
      <c r="CX125" s="892"/>
      <c r="CY125" s="892"/>
      <c r="CZ125" s="892"/>
      <c r="DA125" s="892"/>
      <c r="DB125" s="892"/>
      <c r="DC125" s="892"/>
      <c r="DD125" s="892"/>
      <c r="DE125" s="892"/>
      <c r="DF125" s="893"/>
      <c r="DG125" s="948" t="s">
        <v>395</v>
      </c>
      <c r="DH125" s="929"/>
      <c r="DI125" s="929"/>
      <c r="DJ125" s="929"/>
      <c r="DK125" s="929"/>
      <c r="DL125" s="929" t="s">
        <v>130</v>
      </c>
      <c r="DM125" s="929"/>
      <c r="DN125" s="929"/>
      <c r="DO125" s="929"/>
      <c r="DP125" s="929"/>
      <c r="DQ125" s="929" t="s">
        <v>395</v>
      </c>
      <c r="DR125" s="929"/>
      <c r="DS125" s="929"/>
      <c r="DT125" s="929"/>
      <c r="DU125" s="929"/>
      <c r="DV125" s="930" t="s">
        <v>130</v>
      </c>
      <c r="DW125" s="930"/>
      <c r="DX125" s="930"/>
      <c r="DY125" s="930"/>
      <c r="DZ125" s="931"/>
    </row>
    <row r="126" spans="1:130" s="248" customFormat="1" ht="26.25" customHeight="1" thickBot="1" x14ac:dyDescent="0.2">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130</v>
      </c>
      <c r="AB126" s="864"/>
      <c r="AC126" s="864"/>
      <c r="AD126" s="864"/>
      <c r="AE126" s="865"/>
      <c r="AF126" s="866" t="s">
        <v>395</v>
      </c>
      <c r="AG126" s="864"/>
      <c r="AH126" s="864"/>
      <c r="AI126" s="864"/>
      <c r="AJ126" s="865"/>
      <c r="AK126" s="866" t="s">
        <v>130</v>
      </c>
      <c r="AL126" s="864"/>
      <c r="AM126" s="864"/>
      <c r="AN126" s="864"/>
      <c r="AO126" s="865"/>
      <c r="AP126" s="911" t="s">
        <v>395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481</v>
      </c>
      <c r="CQ126" s="834"/>
      <c r="CR126" s="834"/>
      <c r="CS126" s="834"/>
      <c r="CT126" s="834"/>
      <c r="CU126" s="834"/>
      <c r="CV126" s="834"/>
      <c r="CW126" s="834"/>
      <c r="CX126" s="834"/>
      <c r="CY126" s="834"/>
      <c r="CZ126" s="834"/>
      <c r="DA126" s="834"/>
      <c r="DB126" s="834"/>
      <c r="DC126" s="834"/>
      <c r="DD126" s="834"/>
      <c r="DE126" s="834"/>
      <c r="DF126" s="835"/>
      <c r="DG126" s="900" t="s">
        <v>130</v>
      </c>
      <c r="DH126" s="901"/>
      <c r="DI126" s="901"/>
      <c r="DJ126" s="901"/>
      <c r="DK126" s="901"/>
      <c r="DL126" s="901" t="s">
        <v>130</v>
      </c>
      <c r="DM126" s="901"/>
      <c r="DN126" s="901"/>
      <c r="DO126" s="901"/>
      <c r="DP126" s="901"/>
      <c r="DQ126" s="901" t="s">
        <v>395</v>
      </c>
      <c r="DR126" s="901"/>
      <c r="DS126" s="901"/>
      <c r="DT126" s="901"/>
      <c r="DU126" s="901"/>
      <c r="DV126" s="878" t="s">
        <v>130</v>
      </c>
      <c r="DW126" s="878"/>
      <c r="DX126" s="878"/>
      <c r="DY126" s="878"/>
      <c r="DZ126" s="879"/>
    </row>
    <row r="127" spans="1:130" s="248" customFormat="1" ht="26.25" customHeight="1" x14ac:dyDescent="0.15">
      <c r="A127" s="906"/>
      <c r="B127" s="907"/>
      <c r="C127" s="925" t="s">
        <v>482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395</v>
      </c>
      <c r="AB127" s="864"/>
      <c r="AC127" s="864"/>
      <c r="AD127" s="864"/>
      <c r="AE127" s="865"/>
      <c r="AF127" s="866" t="s">
        <v>395</v>
      </c>
      <c r="AG127" s="864"/>
      <c r="AH127" s="864"/>
      <c r="AI127" s="864"/>
      <c r="AJ127" s="865"/>
      <c r="AK127" s="866" t="s">
        <v>395</v>
      </c>
      <c r="AL127" s="864"/>
      <c r="AM127" s="864"/>
      <c r="AN127" s="864"/>
      <c r="AO127" s="865"/>
      <c r="AP127" s="911" t="s">
        <v>395</v>
      </c>
      <c r="AQ127" s="912"/>
      <c r="AR127" s="912"/>
      <c r="AS127" s="912"/>
      <c r="AT127" s="913"/>
      <c r="AU127" s="284"/>
      <c r="AV127" s="284"/>
      <c r="AW127" s="284"/>
      <c r="AX127" s="928" t="s">
        <v>483</v>
      </c>
      <c r="AY127" s="896"/>
      <c r="AZ127" s="896"/>
      <c r="BA127" s="896"/>
      <c r="BB127" s="896"/>
      <c r="BC127" s="896"/>
      <c r="BD127" s="896"/>
      <c r="BE127" s="897"/>
      <c r="BF127" s="895" t="s">
        <v>484</v>
      </c>
      <c r="BG127" s="896"/>
      <c r="BH127" s="896"/>
      <c r="BI127" s="896"/>
      <c r="BJ127" s="896"/>
      <c r="BK127" s="896"/>
      <c r="BL127" s="897"/>
      <c r="BM127" s="895" t="s">
        <v>485</v>
      </c>
      <c r="BN127" s="896"/>
      <c r="BO127" s="896"/>
      <c r="BP127" s="896"/>
      <c r="BQ127" s="896"/>
      <c r="BR127" s="896"/>
      <c r="BS127" s="897"/>
      <c r="BT127" s="895" t="s">
        <v>486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487</v>
      </c>
      <c r="CQ127" s="834"/>
      <c r="CR127" s="834"/>
      <c r="CS127" s="834"/>
      <c r="CT127" s="834"/>
      <c r="CU127" s="834"/>
      <c r="CV127" s="834"/>
      <c r="CW127" s="834"/>
      <c r="CX127" s="834"/>
      <c r="CY127" s="834"/>
      <c r="CZ127" s="834"/>
      <c r="DA127" s="834"/>
      <c r="DB127" s="834"/>
      <c r="DC127" s="834"/>
      <c r="DD127" s="834"/>
      <c r="DE127" s="834"/>
      <c r="DF127" s="835"/>
      <c r="DG127" s="900" t="s">
        <v>395</v>
      </c>
      <c r="DH127" s="901"/>
      <c r="DI127" s="901"/>
      <c r="DJ127" s="901"/>
      <c r="DK127" s="901"/>
      <c r="DL127" s="901" t="s">
        <v>130</v>
      </c>
      <c r="DM127" s="901"/>
      <c r="DN127" s="901"/>
      <c r="DO127" s="901"/>
      <c r="DP127" s="901"/>
      <c r="DQ127" s="901" t="s">
        <v>395</v>
      </c>
      <c r="DR127" s="901"/>
      <c r="DS127" s="901"/>
      <c r="DT127" s="901"/>
      <c r="DU127" s="901"/>
      <c r="DV127" s="878" t="s">
        <v>395</v>
      </c>
      <c r="DW127" s="878"/>
      <c r="DX127" s="878"/>
      <c r="DY127" s="878"/>
      <c r="DZ127" s="879"/>
    </row>
    <row r="128" spans="1:130" s="248" customFormat="1" ht="26.25" customHeight="1" thickBot="1" x14ac:dyDescent="0.2">
      <c r="A128" s="880" t="s">
        <v>488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489</v>
      </c>
      <c r="X128" s="882"/>
      <c r="Y128" s="882"/>
      <c r="Z128" s="883"/>
      <c r="AA128" s="884">
        <v>1745</v>
      </c>
      <c r="AB128" s="885"/>
      <c r="AC128" s="885"/>
      <c r="AD128" s="885"/>
      <c r="AE128" s="886"/>
      <c r="AF128" s="887">
        <v>1547</v>
      </c>
      <c r="AG128" s="885"/>
      <c r="AH128" s="885"/>
      <c r="AI128" s="885"/>
      <c r="AJ128" s="886"/>
      <c r="AK128" s="887" t="s">
        <v>395</v>
      </c>
      <c r="AL128" s="885"/>
      <c r="AM128" s="885"/>
      <c r="AN128" s="885"/>
      <c r="AO128" s="886"/>
      <c r="AP128" s="888"/>
      <c r="AQ128" s="889"/>
      <c r="AR128" s="889"/>
      <c r="AS128" s="889"/>
      <c r="AT128" s="890"/>
      <c r="AU128" s="284"/>
      <c r="AV128" s="284"/>
      <c r="AW128" s="284"/>
      <c r="AX128" s="891" t="s">
        <v>490</v>
      </c>
      <c r="AY128" s="892"/>
      <c r="AZ128" s="892"/>
      <c r="BA128" s="892"/>
      <c r="BB128" s="892"/>
      <c r="BC128" s="892"/>
      <c r="BD128" s="892"/>
      <c r="BE128" s="893"/>
      <c r="BF128" s="870" t="s">
        <v>395</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491</v>
      </c>
      <c r="CQ128" s="812"/>
      <c r="CR128" s="812"/>
      <c r="CS128" s="812"/>
      <c r="CT128" s="812"/>
      <c r="CU128" s="812"/>
      <c r="CV128" s="812"/>
      <c r="CW128" s="812"/>
      <c r="CX128" s="812"/>
      <c r="CY128" s="812"/>
      <c r="CZ128" s="812"/>
      <c r="DA128" s="812"/>
      <c r="DB128" s="812"/>
      <c r="DC128" s="812"/>
      <c r="DD128" s="812"/>
      <c r="DE128" s="812"/>
      <c r="DF128" s="813"/>
      <c r="DG128" s="874" t="s">
        <v>130</v>
      </c>
      <c r="DH128" s="875"/>
      <c r="DI128" s="875"/>
      <c r="DJ128" s="875"/>
      <c r="DK128" s="875"/>
      <c r="DL128" s="875" t="s">
        <v>395</v>
      </c>
      <c r="DM128" s="875"/>
      <c r="DN128" s="875"/>
      <c r="DO128" s="875"/>
      <c r="DP128" s="875"/>
      <c r="DQ128" s="875" t="s">
        <v>395</v>
      </c>
      <c r="DR128" s="875"/>
      <c r="DS128" s="875"/>
      <c r="DT128" s="875"/>
      <c r="DU128" s="875"/>
      <c r="DV128" s="876" t="s">
        <v>395</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492</v>
      </c>
      <c r="X129" s="861"/>
      <c r="Y129" s="861"/>
      <c r="Z129" s="862"/>
      <c r="AA129" s="863">
        <v>1524475</v>
      </c>
      <c r="AB129" s="864"/>
      <c r="AC129" s="864"/>
      <c r="AD129" s="864"/>
      <c r="AE129" s="865"/>
      <c r="AF129" s="866">
        <v>1501992</v>
      </c>
      <c r="AG129" s="864"/>
      <c r="AH129" s="864"/>
      <c r="AI129" s="864"/>
      <c r="AJ129" s="865"/>
      <c r="AK129" s="866">
        <v>1541025</v>
      </c>
      <c r="AL129" s="864"/>
      <c r="AM129" s="864"/>
      <c r="AN129" s="864"/>
      <c r="AO129" s="865"/>
      <c r="AP129" s="867"/>
      <c r="AQ129" s="868"/>
      <c r="AR129" s="868"/>
      <c r="AS129" s="868"/>
      <c r="AT129" s="869"/>
      <c r="AU129" s="286"/>
      <c r="AV129" s="286"/>
      <c r="AW129" s="286"/>
      <c r="AX129" s="833" t="s">
        <v>493</v>
      </c>
      <c r="AY129" s="834"/>
      <c r="AZ129" s="834"/>
      <c r="BA129" s="834"/>
      <c r="BB129" s="834"/>
      <c r="BC129" s="834"/>
      <c r="BD129" s="834"/>
      <c r="BE129" s="835"/>
      <c r="BF129" s="853" t="s">
        <v>395</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495</v>
      </c>
      <c r="X130" s="861"/>
      <c r="Y130" s="861"/>
      <c r="Z130" s="862"/>
      <c r="AA130" s="863">
        <v>254966</v>
      </c>
      <c r="AB130" s="864"/>
      <c r="AC130" s="864"/>
      <c r="AD130" s="864"/>
      <c r="AE130" s="865"/>
      <c r="AF130" s="866">
        <v>232401</v>
      </c>
      <c r="AG130" s="864"/>
      <c r="AH130" s="864"/>
      <c r="AI130" s="864"/>
      <c r="AJ130" s="865"/>
      <c r="AK130" s="866">
        <v>220272</v>
      </c>
      <c r="AL130" s="864"/>
      <c r="AM130" s="864"/>
      <c r="AN130" s="864"/>
      <c r="AO130" s="865"/>
      <c r="AP130" s="867"/>
      <c r="AQ130" s="868"/>
      <c r="AR130" s="868"/>
      <c r="AS130" s="868"/>
      <c r="AT130" s="869"/>
      <c r="AU130" s="286"/>
      <c r="AV130" s="286"/>
      <c r="AW130" s="286"/>
      <c r="AX130" s="833" t="s">
        <v>496</v>
      </c>
      <c r="AY130" s="834"/>
      <c r="AZ130" s="834"/>
      <c r="BA130" s="834"/>
      <c r="BB130" s="834"/>
      <c r="BC130" s="834"/>
      <c r="BD130" s="834"/>
      <c r="BE130" s="835"/>
      <c r="BF130" s="836">
        <v>6.4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497</v>
      </c>
      <c r="X131" s="844"/>
      <c r="Y131" s="844"/>
      <c r="Z131" s="845"/>
      <c r="AA131" s="846">
        <v>1269509</v>
      </c>
      <c r="AB131" s="847"/>
      <c r="AC131" s="847"/>
      <c r="AD131" s="847"/>
      <c r="AE131" s="848"/>
      <c r="AF131" s="849">
        <v>1269591</v>
      </c>
      <c r="AG131" s="847"/>
      <c r="AH131" s="847"/>
      <c r="AI131" s="847"/>
      <c r="AJ131" s="848"/>
      <c r="AK131" s="849">
        <v>1320753</v>
      </c>
      <c r="AL131" s="847"/>
      <c r="AM131" s="847"/>
      <c r="AN131" s="847"/>
      <c r="AO131" s="848"/>
      <c r="AP131" s="850"/>
      <c r="AQ131" s="851"/>
      <c r="AR131" s="851"/>
      <c r="AS131" s="851"/>
      <c r="AT131" s="852"/>
      <c r="AU131" s="286"/>
      <c r="AV131" s="286"/>
      <c r="AW131" s="286"/>
      <c r="AX131" s="811" t="s">
        <v>498</v>
      </c>
      <c r="AY131" s="812"/>
      <c r="AZ131" s="812"/>
      <c r="BA131" s="812"/>
      <c r="BB131" s="812"/>
      <c r="BC131" s="812"/>
      <c r="BD131" s="812"/>
      <c r="BE131" s="813"/>
      <c r="BF131" s="814" t="s">
        <v>395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500</v>
      </c>
      <c r="W132" s="824"/>
      <c r="X132" s="824"/>
      <c r="Y132" s="824"/>
      <c r="Z132" s="825"/>
      <c r="AA132" s="826">
        <v>7.3723778250000001</v>
      </c>
      <c r="AB132" s="827"/>
      <c r="AC132" s="827"/>
      <c r="AD132" s="827"/>
      <c r="AE132" s="828"/>
      <c r="AF132" s="829">
        <v>6.5705412220000001</v>
      </c>
      <c r="AG132" s="827"/>
      <c r="AH132" s="827"/>
      <c r="AI132" s="827"/>
      <c r="AJ132" s="828"/>
      <c r="AK132" s="829">
        <v>5.4025241660000001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501</v>
      </c>
      <c r="W133" s="803"/>
      <c r="X133" s="803"/>
      <c r="Y133" s="803"/>
      <c r="Z133" s="804"/>
      <c r="AA133" s="805">
        <v>8.9</v>
      </c>
      <c r="AB133" s="806"/>
      <c r="AC133" s="806"/>
      <c r="AD133" s="806"/>
      <c r="AE133" s="807"/>
      <c r="AF133" s="805">
        <v>7.8</v>
      </c>
      <c r="AG133" s="806"/>
      <c r="AH133" s="806"/>
      <c r="AI133" s="806"/>
      <c r="AJ133" s="807"/>
      <c r="AK133" s="805">
        <v>6.4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L6tn83XAM3wUZowH+Gio6z9ClOiMOmLJaX6FX5J5syd10xwekLH6V3nA0GfV9FRc6nD9oOA+rZMHQ/qH7XzFw==" saltValue="6Ri8PbB2AusVdFCTKhEJ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1" zoomScale="70" zoomScaleNormal="85" zoomScaleSheetLayoutView="70" workbookViewId="0">
      <selection activeCell="DC72" sqref="DC7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wRLANUqn9vuThZGl+uj9r7EGkvnCngDJVCS3UtwNrz0ETYjQjb4P0hSgH+vpx0iVLONmm2ZuO6TRuqCnJby/g==" saltValue="FuLaEaCn3CzmDdBw5BUE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51" zoomScale="115" zoomScaleNormal="115" zoomScaleSheetLayoutView="55" workbookViewId="0">
      <selection activeCell="H63" sqref="H63"/>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JUIWaJzI0wh0IP1Y7Guca+mTM0AWiRGQzAPocrnYI77byocs7Jknzgy0akFlQZ6F7HTAero7dEShRB2P7aYwg==" saltValue="6yta7TV9iG+xM7F0udlE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1" zoomScale="70" zoomScaleSheetLayoutView="70" workbookViewId="0">
      <selection activeCell="H63" sqref="H63"/>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510</v>
      </c>
      <c r="AL9" s="1228"/>
      <c r="AM9" s="1228"/>
      <c r="AN9" s="1229"/>
      <c r="AO9" s="314">
        <v>376532</v>
      </c>
      <c r="AP9" s="314">
        <v>196931</v>
      </c>
      <c r="AQ9" s="315">
        <v>224098</v>
      </c>
      <c r="AR9" s="316">
        <v>-12.1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511</v>
      </c>
      <c r="AL10" s="1228"/>
      <c r="AM10" s="1228"/>
      <c r="AN10" s="1229"/>
      <c r="AO10" s="317">
        <v>177457</v>
      </c>
      <c r="AP10" s="317">
        <v>92812</v>
      </c>
      <c r="AQ10" s="318">
        <v>32087</v>
      </c>
      <c r="AR10" s="319">
        <v>189.3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512</v>
      </c>
      <c r="AL11" s="1228"/>
      <c r="AM11" s="1228"/>
      <c r="AN11" s="1229"/>
      <c r="AO11" s="317">
        <v>6475</v>
      </c>
      <c r="AP11" s="317">
        <v>3387</v>
      </c>
      <c r="AQ11" s="318">
        <v>3587</v>
      </c>
      <c r="AR11" s="319">
        <v>-5.6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513</v>
      </c>
      <c r="AL12" s="1228"/>
      <c r="AM12" s="1228"/>
      <c r="AN12" s="1229"/>
      <c r="AO12" s="317" t="s">
        <v>514</v>
      </c>
      <c r="AP12" s="317" t="s">
        <v>514</v>
      </c>
      <c r="AQ12" s="318" t="s">
        <v>514</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515</v>
      </c>
      <c r="AL13" s="1228"/>
      <c r="AM13" s="1228"/>
      <c r="AN13" s="1229"/>
      <c r="AO13" s="317">
        <v>31125</v>
      </c>
      <c r="AP13" s="317">
        <v>16279</v>
      </c>
      <c r="AQ13" s="318">
        <v>11579</v>
      </c>
      <c r="AR13" s="319">
        <v>40.6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516</v>
      </c>
      <c r="AL14" s="1228"/>
      <c r="AM14" s="1228"/>
      <c r="AN14" s="1229"/>
      <c r="AO14" s="317">
        <v>14970</v>
      </c>
      <c r="AP14" s="317">
        <v>7829</v>
      </c>
      <c r="AQ14" s="318">
        <v>4496</v>
      </c>
      <c r="AR14" s="319">
        <v>74.099999999999994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517</v>
      </c>
      <c r="AL15" s="1231"/>
      <c r="AM15" s="1231"/>
      <c r="AN15" s="1232"/>
      <c r="AO15" s="317">
        <v>-41261</v>
      </c>
      <c r="AP15" s="317">
        <v>-21580</v>
      </c>
      <c r="AQ15" s="318">
        <v>-17592</v>
      </c>
      <c r="AR15" s="319">
        <v>22.7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565298</v>
      </c>
      <c r="AP16" s="317">
        <v>295658</v>
      </c>
      <c r="AQ16" s="318">
        <v>258255</v>
      </c>
      <c r="AR16" s="319">
        <v>14.5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522</v>
      </c>
      <c r="AL21" s="1234"/>
      <c r="AM21" s="1234"/>
      <c r="AN21" s="1235"/>
      <c r="AO21" s="330">
        <v>21.44</v>
      </c>
      <c r="AP21" s="331">
        <v>22.75</v>
      </c>
      <c r="AQ21" s="332">
        <v>-1.31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523</v>
      </c>
      <c r="AL22" s="1234"/>
      <c r="AM22" s="1234"/>
      <c r="AN22" s="1235"/>
      <c r="AO22" s="335">
        <v>94.1</v>
      </c>
      <c r="AP22" s="336">
        <v>95.6</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527</v>
      </c>
      <c r="AL32" s="1217"/>
      <c r="AM32" s="1217"/>
      <c r="AN32" s="1218"/>
      <c r="AO32" s="345">
        <v>159965</v>
      </c>
      <c r="AP32" s="345">
        <v>83664</v>
      </c>
      <c r="AQ32" s="346">
        <v>146295</v>
      </c>
      <c r="AR32" s="347">
        <v>-42.8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528</v>
      </c>
      <c r="AL33" s="1217"/>
      <c r="AM33" s="1217"/>
      <c r="AN33" s="1218"/>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529</v>
      </c>
      <c r="AL34" s="1217"/>
      <c r="AM34" s="1217"/>
      <c r="AN34" s="1218"/>
      <c r="AO34" s="345" t="s">
        <v>514</v>
      </c>
      <c r="AP34" s="345" t="s">
        <v>514</v>
      </c>
      <c r="AQ34" s="346">
        <v>4</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530</v>
      </c>
      <c r="AL35" s="1217"/>
      <c r="AM35" s="1217"/>
      <c r="AN35" s="1218"/>
      <c r="AO35" s="345">
        <v>106037</v>
      </c>
      <c r="AP35" s="345">
        <v>55459</v>
      </c>
      <c r="AQ35" s="346">
        <v>31593</v>
      </c>
      <c r="AR35" s="347">
        <v>75.5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531</v>
      </c>
      <c r="AL36" s="1217"/>
      <c r="AM36" s="1217"/>
      <c r="AN36" s="1218"/>
      <c r="AO36" s="345">
        <v>25094</v>
      </c>
      <c r="AP36" s="345">
        <v>13124</v>
      </c>
      <c r="AQ36" s="346">
        <v>3914</v>
      </c>
      <c r="AR36" s="347">
        <v>235.3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532</v>
      </c>
      <c r="AL37" s="1217"/>
      <c r="AM37" s="1217"/>
      <c r="AN37" s="1218"/>
      <c r="AO37" s="345" t="s">
        <v>514</v>
      </c>
      <c r="AP37" s="345" t="s">
        <v>514</v>
      </c>
      <c r="AQ37" s="346">
        <v>1348</v>
      </c>
      <c r="AR37" s="347" t="s">
        <v>514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533</v>
      </c>
      <c r="AL38" s="1214"/>
      <c r="AM38" s="1214"/>
      <c r="AN38" s="1215"/>
      <c r="AO38" s="348">
        <v>530</v>
      </c>
      <c r="AP38" s="348">
        <v>277</v>
      </c>
      <c r="AQ38" s="349">
        <v>27</v>
      </c>
      <c r="AR38" s="337">
        <v>925.9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534</v>
      </c>
      <c r="AL39" s="1214"/>
      <c r="AM39" s="1214"/>
      <c r="AN39" s="1215"/>
      <c r="AO39" s="345" t="s">
        <v>514</v>
      </c>
      <c r="AP39" s="345" t="s">
        <v>514</v>
      </c>
      <c r="AQ39" s="346">
        <v>-7201</v>
      </c>
      <c r="AR39" s="347" t="s">
        <v>514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535</v>
      </c>
      <c r="AL40" s="1217"/>
      <c r="AM40" s="1217"/>
      <c r="AN40" s="1218"/>
      <c r="AO40" s="345">
        <v>-220272</v>
      </c>
      <c r="AP40" s="345">
        <v>-115205</v>
      </c>
      <c r="AQ40" s="346">
        <v>-128709</v>
      </c>
      <c r="AR40" s="347">
        <v>-10.5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71354</v>
      </c>
      <c r="AP41" s="345">
        <v>37319</v>
      </c>
      <c r="AQ41" s="346">
        <v>47272</v>
      </c>
      <c r="AR41" s="347">
        <v>-21.1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505</v>
      </c>
      <c r="AN49" s="1224" t="s">
        <v>539</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345384</v>
      </c>
      <c r="AN51" s="367">
        <v>160345</v>
      </c>
      <c r="AO51" s="368">
        <v>-9</v>
      </c>
      <c r="AP51" s="369">
        <v>291945</v>
      </c>
      <c r="AQ51" s="370">
        <v>4.0999999999999996</v>
      </c>
      <c r="AR51" s="371">
        <v>-13.1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269996</v>
      </c>
      <c r="AN52" s="375">
        <v>125346</v>
      </c>
      <c r="AO52" s="376">
        <v>-18.2</v>
      </c>
      <c r="AP52" s="377">
        <v>127651</v>
      </c>
      <c r="AQ52" s="378">
        <v>0.3</v>
      </c>
      <c r="AR52" s="379">
        <v>-18.5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343165</v>
      </c>
      <c r="AN53" s="367">
        <v>163256</v>
      </c>
      <c r="AO53" s="368">
        <v>1.8</v>
      </c>
      <c r="AP53" s="369">
        <v>291173</v>
      </c>
      <c r="AQ53" s="370">
        <v>-0.3</v>
      </c>
      <c r="AR53" s="371">
        <v>2.1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165232</v>
      </c>
      <c r="AN54" s="375">
        <v>78607</v>
      </c>
      <c r="AO54" s="376">
        <v>-37.299999999999997</v>
      </c>
      <c r="AP54" s="377">
        <v>119071</v>
      </c>
      <c r="AQ54" s="378">
        <v>-6.7</v>
      </c>
      <c r="AR54" s="379">
        <v>-30.6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323065</v>
      </c>
      <c r="AN55" s="367">
        <v>158210</v>
      </c>
      <c r="AO55" s="368">
        <v>-3.1</v>
      </c>
      <c r="AP55" s="369">
        <v>271581</v>
      </c>
      <c r="AQ55" s="370">
        <v>-6.7</v>
      </c>
      <c r="AR55" s="371">
        <v>3.6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224207</v>
      </c>
      <c r="AN56" s="375">
        <v>109798</v>
      </c>
      <c r="AO56" s="376">
        <v>39.700000000000003</v>
      </c>
      <c r="AP56" s="377">
        <v>117844</v>
      </c>
      <c r="AQ56" s="378">
        <v>-1</v>
      </c>
      <c r="AR56" s="379">
        <v>40.700000000000003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321719</v>
      </c>
      <c r="AN57" s="367">
        <v>164142</v>
      </c>
      <c r="AO57" s="368">
        <v>3.7</v>
      </c>
      <c r="AP57" s="369">
        <v>268375</v>
      </c>
      <c r="AQ57" s="370">
        <v>-1.2</v>
      </c>
      <c r="AR57" s="371">
        <v>4.9000000000000004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222747</v>
      </c>
      <c r="AN58" s="375">
        <v>113646</v>
      </c>
      <c r="AO58" s="376">
        <v>3.5</v>
      </c>
      <c r="AP58" s="377">
        <v>119602</v>
      </c>
      <c r="AQ58" s="378">
        <v>1.5</v>
      </c>
      <c r="AR58" s="379">
        <v>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843496</v>
      </c>
      <c r="AN59" s="367">
        <v>441159</v>
      </c>
      <c r="AO59" s="368">
        <v>168.8</v>
      </c>
      <c r="AP59" s="369">
        <v>301035</v>
      </c>
      <c r="AQ59" s="370">
        <v>12.2</v>
      </c>
      <c r="AR59" s="371">
        <v>156.6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431478</v>
      </c>
      <c r="AN60" s="375">
        <v>225668</v>
      </c>
      <c r="AO60" s="376">
        <v>98.6</v>
      </c>
      <c r="AP60" s="377">
        <v>154376</v>
      </c>
      <c r="AQ60" s="378">
        <v>29.1</v>
      </c>
      <c r="AR60" s="379">
        <v>69.5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435366</v>
      </c>
      <c r="AN61" s="382">
        <v>217422</v>
      </c>
      <c r="AO61" s="383">
        <v>32.4</v>
      </c>
      <c r="AP61" s="384">
        <v>284822</v>
      </c>
      <c r="AQ61" s="385">
        <v>1.6</v>
      </c>
      <c r="AR61" s="371">
        <v>30.8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262732</v>
      </c>
      <c r="AN62" s="375">
        <v>130613</v>
      </c>
      <c r="AO62" s="376">
        <v>17.3</v>
      </c>
      <c r="AP62" s="377">
        <v>127709</v>
      </c>
      <c r="AQ62" s="378">
        <v>4.5999999999999996</v>
      </c>
      <c r="AR62" s="379">
        <v>12.7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XO1KrNCy/mC4R9SAnEPNe0CBb+GEC0w7IewDT2xBDa+6aABLiVCNguOYT4SwG3onpFTxfD6jEUSaBkWmOPPX1g==" saltValue="qO7fogYdUuJkKSHc5EFUf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1" zoomScale="70" zoomScaleNormal="70" zoomScaleSheetLayoutView="55" workbookViewId="0">
      <selection activeCell="H63" sqref="H6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Gu58A7SR26pvENFMg4BoarJjjTNph1bS+woswj7P1X99H7zet/AGg5WqtlOc9B/M0bBUHkEWOAvkecrJCxHSHQ==" saltValue="UUcXxUvuIT3TEA/WBZH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1" zoomScale="70" zoomScaleNormal="70" zoomScaleSheetLayoutView="55" workbookViewId="0">
      <selection activeCell="H63" sqref="H63"/>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O84v86ZaaiQvFJ9szaZsWEWt2D508ex5RXTtZLjr6xsbaWd92x484L8aIq+58kCDBMMg8FM1ncm2Yku6cqqHxw==" saltValue="NWJfL5q62Sf9NePq3sQp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H63" sqref="H6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44.87</v>
      </c>
      <c r="G47" s="12">
        <v>46.01</v>
      </c>
      <c r="H47" s="12">
        <v>46.92</v>
      </c>
      <c r="I47" s="12">
        <v>47.63</v>
      </c>
      <c r="J47" s="13">
        <v>47.3</v>
      </c>
    </row>
    <row r="48" spans="2:10" ht="57.75" customHeight="1" x14ac:dyDescent="0.15">
      <c r="B48" s="14"/>
      <c r="C48" s="1240" t="s">
        <v>4</v>
      </c>
      <c r="D48" s="1240"/>
      <c r="E48" s="1241"/>
      <c r="F48" s="15">
        <v>3.7</v>
      </c>
      <c r="G48" s="16">
        <v>3.35</v>
      </c>
      <c r="H48" s="16">
        <v>3.98</v>
      </c>
      <c r="I48" s="16">
        <v>3.35</v>
      </c>
      <c r="J48" s="17">
        <v>3.41</v>
      </c>
    </row>
    <row r="49" spans="2:10" ht="57.75" customHeight="1" thickBot="1" x14ac:dyDescent="0.2">
      <c r="B49" s="18"/>
      <c r="C49" s="1242" t="s">
        <v>5</v>
      </c>
      <c r="D49" s="1242"/>
      <c r="E49" s="1243"/>
      <c r="F49" s="19">
        <v>4.3899999999999997</v>
      </c>
      <c r="G49" s="20" t="s">
        <v>560</v>
      </c>
      <c r="H49" s="20">
        <v>0.23</v>
      </c>
      <c r="I49" s="20" t="s">
        <v>561</v>
      </c>
      <c r="J49" s="21">
        <v>1.01</v>
      </c>
    </row>
    <row r="50" spans="2:10" ht="13.5" customHeight="1" x14ac:dyDescent="0.15"/>
  </sheetData>
  <sheetProtection algorithmName="SHA-512" hashValue="nuDk+QBfXIbxh3ec1AiFUVqunHtNp5mpmtyMMpL6CVoHw6KHsPYWe0Pap/P+xclz2LbmJMI0LQ74PLmwRZQxQA==" saltValue="imK4TRzFRhc6mf54Oq+d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2022-03-16T07:52:23Z</cp:lastPrinted>
  <dcterms:created xsi:type="dcterms:W3CDTF">2022-02-02T03:29:19Z</dcterms:created>
  <dcterms:modified xsi:type="dcterms:W3CDTF">2022-09-28T07:43:14Z</dcterms:modified>
  <cp:category/>
</cp:coreProperties>
</file>