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240" yWindow="6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s="1"/>
  <c r="BW34" i="9" l="1"/>
  <c r="BW35" i="9" s="1"/>
  <c r="BW36" i="9" s="1"/>
  <c r="BW37" i="9" s="1"/>
  <c r="BW38" i="9" s="1"/>
  <c r="BW39" i="9" s="1"/>
  <c r="BW40" i="9" s="1"/>
</calcChain>
</file>

<file path=xl/sharedStrings.xml><?xml version="1.0" encoding="utf-8"?>
<sst xmlns="http://schemas.openxmlformats.org/spreadsheetml/2006/main" count="1078" uniqueCount="558">
  <si>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</si>
  <si>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</si>
  <si>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</si>
  <si>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</si>
  <si>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</si>
  <si>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</si>
  <si>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</si>
  <si>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</si>
  <si>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</si>
  <si>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</si>
  <si>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</si>
  <si>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</si>
  <si>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</si>
  <si>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</si>
  <si>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</si>
  <si>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</si>
  <si>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</si>
  <si>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</si>
  <si>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</si>
  <si>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</si>
  <si>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</si>
  <si>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</si>
  <si>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</si>
  <si>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</si>
  <si>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</si>
  <si>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</si>
  <si>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</si>
  <si>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</si>
  <si>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</si>
  <si>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</si>
  <si>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</si>
  <si>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</si>
  <si>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</si>
  <si>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</si>
  <si>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</si>
  <si>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</si>
  <si>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</si>
  <si>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</si>
  <si>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</si>
  <si>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</si>
  <si>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</si>
  <si>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</si>
  <si>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</si>
  <si>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</si>
  <si>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</si>
  <si>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</si>
  <si>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</si>
  <si>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</si>
  <si>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</si>
  <si>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</si>
  <si>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</si>
  <si>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</si>
  <si>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</si>
  <si>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</si>
  <si>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</si>
  <si>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</si>
  <si>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</si>
  <si>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</si>
  <si>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</si>
  <si>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</si>
  <si>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</si>
  <si>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</si>
  <si>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</si>
  <si>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</si>
  <si>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</si>
  <si>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</si>
  <si>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</si>
  <si>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</si>
  <si>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</si>
  <si>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</si>
  <si>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</si>
  <si>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</si>
  <si>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</si>
  <si>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</si>
  <si>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</si>
  <si>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</si>
  <si>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</si>
  <si>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</si>
  <si>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</si>
  <si>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</si>
  <si>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</si>
  <si>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</si>
  <si>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</si>
  <si>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</si>
  <si>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</si>
  <si>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</si>
  <si>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</si>
  <si>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</si>
  <si>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</si>
  <si>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</si>
  <si>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</si>
  <si>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</si>
  <si>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</si>
  <si>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</si>
  <si>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</si>
  <si>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</si>
  <si>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</si>
  <si>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</si>
  <si>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</si>
  <si>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</si>
  <si>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</si>
  <si>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</si>
  <si>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</si>
  <si>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</si>
  <si>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</si>
  <si>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</si>
  <si>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</si>
  <si>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</si>
  <si>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</si>
  <si>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</si>
  <si>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</si>
  <si>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</si>
  <si>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</si>
  <si>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</si>
  <si>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</si>
  <si>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</si>
  <si>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</si>
  <si>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</si>
  <si>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</si>
  <si>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</si>
  <si>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</si>
  <si>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</si>
  <si>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</si>
  <si>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</si>
  <si>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</si>
  <si>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</si>
  <si>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</si>
  <si>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</si>
  <si>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</si>
  <si>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</si>
  <si>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</si>
  <si>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</si>
  <si>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</si>
  <si>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</si>
  <si>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</si>
  <si>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</si>
  <si>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</si>
  <si>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</si>
  <si>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</si>
  <si>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</si>
  <si>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</si>
  <si>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</si>
  <si>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</si>
  <si>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</si>
  <si>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</si>
  <si>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</si>
  <si>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</si>
  <si>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</si>
  <si>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</si>
  <si>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</si>
  <si>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</si>
  <si>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</si>
  <si>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</si>
  <si>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</si>
  <si>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</si>
  <si>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</si>
  <si>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</si>
  <si>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</si>
  <si>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</si>
  <si>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</si>
  <si>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</si>
  <si>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</si>
  <si>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</si>
  <si>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</si>
  <si>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</si>
  <si>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</si>
  <si>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</si>
  <si>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</si>
  <si>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</si>
  <si>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</si>
  <si>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</si>
  <si>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</si>
  <si>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</si>
  <si>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</si>
  <si>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</si>
  <si>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</si>
  <si>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</si>
  <si>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</si>
  <si>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</si>
  <si>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</si>
  <si>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</si>
  <si>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</si>
  <si>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</si>
  <si>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</si>
  <si>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</si>
  <si>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</si>
  <si>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</si>
  <si>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</si>
  <si>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</si>
  <si>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</si>
  <si>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</si>
  <si>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</si>
  <si>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</si>
  <si>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</si>
  <si>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</si>
  <si>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</si>
  <si>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青森県風間浦村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</si>
  <si>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</si>
  <si>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</si>
  <si>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</si>
  <si>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</si>
  <si>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</si>
  <si>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</si>
  <si>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</si>
  <si>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</si>
  <si>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</si>
  <si>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</si>
  <si>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</si>
  <si>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</si>
  <si>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</si>
  <si>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</si>
  <si>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</si>
  <si>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</si>
  <si>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</si>
  <si>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</si>
  <si>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</si>
  <si>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</si>
  <si>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</si>
  <si>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</si>
  <si>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</si>
  <si>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</si>
  <si>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</si>
  <si>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</si>
  <si>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</si>
  <si>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</si>
  <si>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</si>
  <si>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</si>
  <si>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</si>
  <si>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</si>
  <si>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</si>
  <si>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</si>
  <si>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</si>
  <si>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</si>
  <si>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</si>
  <si>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</si>
  <si>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</si>
  <si>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</si>
  <si>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</si>
  <si>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</si>
  <si>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</si>
  <si>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</si>
  <si>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</si>
  <si>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</si>
  <si>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</si>
  <si>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</si>
  <si>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</si>
  <si>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</si>
  <si>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</si>
  <si>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</si>
  <si>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</si>
  <si>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</si>
  <si>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</si>
  <si>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</si>
  <si>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</si>
  <si>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</si>
  <si>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</si>
  <si>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</si>
  <si>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</si>
  <si>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</si>
  <si>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</si>
  <si>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</si>
  <si>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</si>
  <si>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</si>
  <si>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</si>
  <si>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</si>
  <si>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</si>
  <si>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</si>
  <si>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</si>
  <si>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</si>
  <si>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</si>
  <si>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</si>
  <si>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</si>
  <si>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</si>
  <si>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</si>
  <si>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</si>
  <si>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</si>
  <si>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</si>
  <si>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</si>
  <si>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</si>
  <si>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</si>
  <si>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</si>
  <si>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</si>
  <si>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</si>
  <si>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</si>
  <si>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</si>
  <si>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</si>
  <si>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</si>
  <si>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</si>
  <si>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</si>
  <si>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</si>
  <si>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</si>
  <si>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</si>
  <si>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</si>
  <si>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</si>
  <si>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</si>
  <si>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</si>
  <si>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</si>
  <si>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</si>
  <si>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</si>
  <si>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</si>
  <si>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</si>
  <si>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</si>
  <si>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</si>
  <si>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</si>
  <si>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</si>
  <si>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</si>
  <si>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</si>
  <si>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</si>
  <si>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</si>
  <si>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</si>
  <si>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</si>
  <si>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</si>
  <si>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</si>
  <si>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</si>
  <si>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</si>
  <si>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</si>
  <si>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</si>
  <si>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</si>
  <si>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</si>
  <si>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</si>
  <si>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</si>
  <si>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</si>
  <si>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</si>
  <si>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</si>
  <si>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</si>
  <si>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</si>
  <si>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</si>
  <si>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</si>
  <si>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</si>
  <si>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</si>
  <si>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</si>
  <si>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</si>
  <si>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</si>
  <si>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</si>
  <si>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</si>
  <si>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</si>
  <si>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</si>
  <si>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</si>
  <si>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</si>
  <si>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</si>
  <si>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</si>
  <si>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</si>
  <si>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</si>
  <si>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</si>
  <si>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</si>
  <si>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青森県風間浦村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</si>
  <si>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</si>
  <si>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</si>
  <si>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</si>
  <si>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</si>
  <si>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</si>
  <si>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</si>
  <si>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</si>
  <si>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</si>
  <si>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</si>
  <si>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</si>
  <si>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</si>
  <si>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</si>
  <si>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</si>
  <si>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</si>
  <si>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</si>
  <si>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</si>
  <si>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</si>
  <si>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</si>
  <si>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</si>
  <si>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</si>
  <si>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</si>
  <si>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</si>
  <si>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</si>
  <si>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</si>
  <si>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</si>
  <si>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</si>
  <si>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</si>
  <si>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</si>
  <si>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</si>
  <si>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</si>
  <si>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</si>
  <si>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</si>
  <si>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</si>
  <si>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</si>
  <si>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</si>
  <si>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</si>
  <si>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</si>
  <si>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</si>
  <si>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</si>
  <si>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</si>
  <si>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</si>
  <si>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</si>
  <si>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</si>
  <si>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</si>
  <si>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</si>
  <si>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</si>
  <si>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</si>
  <si>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</si>
  <si>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</si>
  <si>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</si>
  <si>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</si>
  <si>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</si>
  <si>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</si>
  <si>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</si>
  <si>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</si>
  <si>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</si>
  <si>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</si>
  <si>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</si>
  <si>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</si>
  <si>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</si>
  <si>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</si>
  <si>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</si>
  <si>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</si>
  <si>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</si>
  <si>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</si>
  <si>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</si>
  <si>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</si>
  <si>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</si>
  <si>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</si>
  <si>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</si>
  <si>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</si>
  <si>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</si>
  <si>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</si>
  <si>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</si>
  <si>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</si>
  <si>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</si>
  <si>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</si>
  <si>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</si>
  <si>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</si>
  <si>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</si>
  <si>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</si>
  <si>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</si>
  <si>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</si>
  <si>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</si>
  <si>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</si>
  <si>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</si>
  <si>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</si>
  <si>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</si>
  <si>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</si>
  <si>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</si>
  <si>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</si>
  <si>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</si>
  <si>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</si>
  <si>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</si>
  <si>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</si>
  <si>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</si>
  <si>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</si>
  <si>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</si>
  <si>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</si>
  <si>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</si>
  <si>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</si>
  <si>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</si>
  <si>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</si>
  <si>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</si>
  <si>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</si>
  <si>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</si>
  <si>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</si>
  <si>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</si>
  <si>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</si>
  <si>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</si>
  <si>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</si>
  <si>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</si>
  <si>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</si>
  <si>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</si>
  <si>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</si>
  <si>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</si>
  <si>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</si>
  <si>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</si>
  <si>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</si>
  <si>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</si>
  <si>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</si>
  <si>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</si>
  <si>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</si>
  <si>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</si>
  <si>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</si>
  <si>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</si>
  <si>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</si>
  <si>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</si>
  <si>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</si>
  <si>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</si>
  <si>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</si>
  <si>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</si>
  <si>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</si>
  <si>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</si>
  <si>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</si>
  <si>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</si>
  <si>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</si>
  <si>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</si>
  <si>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</si>
  <si>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</si>
  <si>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</si>
  <si>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</si>
  <si>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</si>
  <si>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</si>
  <si>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</si>
  <si>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</si>
  <si>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</si>
  <si>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</si>
  <si>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</si>
  <si>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</si>
  <si>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</si>
  <si>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</si>
  <si>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</si>
  <si>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</si>
  <si>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</si>
  <si>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</si>
  <si>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</si>
  <si>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</si>
  <si>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</si>
  <si>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</si>
  <si>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</si>
  <si>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</si>
  <si>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</si>
  <si>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</si>
  <si>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</si>
  <si>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</si>
  <si>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</si>
  <si>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</si>
  <si>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</si>
  <si>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</si>
  <si>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</si>
  <si>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</si>
  <si>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</si>
  <si>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</si>
  <si>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6.11</t>
  </si>
  <si>
    <t>▲ 0.44</t>
  </si>
  <si>
    <t>一般会計</t>
  </si>
  <si>
    <t>介護保険特別会計</t>
  </si>
  <si>
    <t>簡易水道特別会計</t>
  </si>
  <si>
    <t>国民健康保険特別会計</t>
  </si>
  <si>
    <t>後期高齢者医療特別会計</t>
  </si>
  <si>
    <t>その他会計（赤字）</t>
  </si>
  <si>
    <t>その他会計（黒字）</t>
  </si>
  <si>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</si>
  <si>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</si>
  <si>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</si>
  <si>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</si>
  <si>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</si>
  <si>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</si>
  <si>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</si>
  <si>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</si>
  <si>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</si>
  <si>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</si>
  <si>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</si>
  <si>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</si>
  <si>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</si>
  <si>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</si>
  <si>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</si>
  <si>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</si>
  <si>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</si>
  <si>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</si>
  <si>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</si>
  <si>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</si>
  <si>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と比較して高い水準にある。将来負担比率は減少傾向にあるものの、平成２５年度から平成２７年度にかけて行った統合小学校建設事業に際し８億円の地方債を発行したため、未だ類似団体の平均を上回っている。これらの地方債の償還が始まり、実質公債費比率については今後上昇していくことが考えられるため、これまで以上に公債費の適正化に取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</si>
  <si>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</si>
  <si>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</si>
  <si>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</si>
  <si>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</si>
  <si>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</si>
  <si>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については減少傾向にあるが、類似団体に比べ高い水準にある一方、有形固定資産原価償却率は類似団体よりやや低い水準にまで低下してる。老朽化した小学校３校を１校に集約化したことによる新規地方債発行により将来負担率は類似団体の平均を上回っているが、維持管理に要する経費は減少することが見込ま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</si>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</sst>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291945</c:v>
                </c:pt>
              </c:numCache>
            </c:numRef>
          </c:val>
          <c:smooth val="0"/>
          <c:extLst>
            <c:ext xmlns:c16="http://schemas.microsoft.com/office/drawing/2014/chart" uri="{C3380CC4-5D6E-409C-BE32-E72D297353CC}">
              <c16:uniqueId val="{00000000-28FC-49CB-8620-603A246422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126976</c:v>
                </c:pt>
                <c:pt idx="1">
                  <c:v>163565</c:v>
                </c:pt>
                <c:pt idx="2">
                  <c:v>304446</c:v>
                </c:pt>
                <c:pt idx="3">
                  <c:v>569354</c:v>
                </c:pt>
                <c:pt idx="4">
                  <c:v>79689</c:v>
                </c:pt>
              </c:numCache>
            </c:numRef>
          </c:val>
          <c:smooth val="0"/>
          <c:extLst>
            <c:ext xmlns:c16="http://schemas.microsoft.com/office/drawing/2014/chart" uri="{C3380CC4-5D6E-409C-BE32-E72D297353CC}">
              <c16:uniqueId val="{00000001-28FC-49CB-8620-603A246422D9}"/>
            </c:ext>
          </c:extLst>
        </c:ser>
        <c:dLbls>
          <c:showLegendKey val="0"/>
          <c:showVal val="0"/>
          <c:showCatName val="0"/>
          <c:showSerName val="0"/>
          <c:showPercent val="0"/>
          <c:showBubbleSize val="0"/>
        </c:dLbls>
        <c:marker val="1"/>
        <c:smooth val="0"/>
        <c:axId val="213913512"/>
        <c:axId val="250920864"/>
      </c:lineChart>
      <c:catAx>
        <c:axId val="213913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920864"/>
        <c:crosses val="autoZero"/>
        <c:auto val="1"/>
        <c:lblAlgn val="ctr"/>
        <c:lblOffset val="100"/>
        <c:tickLblSkip val="1"/>
        <c:tickMarkSkip val="1"/>
        <c:noMultiLvlLbl val="0"/>
      </c:catAx>
      <c:valAx>
        <c:axId val="25092086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913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2.81</c:v>
                </c:pt>
                <c:pt idx="1">
                  <c:v>4.8899999999999997</c:v>
                </c:pt>
                <c:pt idx="2">
                  <c:v>4.09</c:v>
                </c:pt>
                <c:pt idx="3">
                  <c:v>6.21</c:v>
                </c:pt>
                <c:pt idx="4">
                  <c:v>6.08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2.76</c:v>
                </c:pt>
                <c:pt idx="1">
                  <c:v>2.14</c:v>
                </c:pt>
                <c:pt idx="2">
                  <c:v>5.0599999999999996</c:v>
                </c:pt>
                <c:pt idx="3">
                  <c:v>14.11</c:v>
                </c:pt>
                <c:pt idx="4">
                  <c:v>29.76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3926824"/>
        <c:axId val="254053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-6.11</c:v>
                </c:pt>
                <c:pt idx="1">
                  <c:v>0</c:v>
                </c:pt>
                <c:pt idx="2">
                  <c:v>-0.44</c:v>
                </c:pt>
                <c:pt idx="3">
                  <c:v>9.8000000000000007</c:v>
                </c:pt>
                <c:pt idx="4">
                  <c:v>11.93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3926824"/>
        <c:axId val="254053984"/>
      </c:lineChart>
      <c:catAx>
        <c:axId val="213926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053984"/>
        <c:crosses val="autoZero"/>
        <c:auto val="1"/>
        <c:lblAlgn val="ctr"/>
        <c:lblOffset val="100"/>
        <c:tickLblSkip val="1"/>
        <c:tickMarkSkip val="1"/>
        <c:noMultiLvlLbl val="0"/>
      </c:catAx>
      <c:valAx>
        <c:axId val="25405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26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1.37</c:v>
                </c:pt>
                <c:pt idx="2">
                  <c:v>#N/A</c:v>
                </c:pt>
                <c:pt idx="3">
                  <c:v>1.83</c:v>
                </c:pt>
                <c:pt idx="4">
                  <c:v>#N/A</c:v>
                </c:pt>
                <c:pt idx="5">
                  <c:v>1.75</c:v>
                </c:pt>
                <c:pt idx="6">
                  <c:v>#N/A</c:v>
                </c:pt>
                <c:pt idx="7">
                  <c:v>0.41</c:v>
                </c:pt>
                <c:pt idx="8">
                  <c:v>#N/A</c:v>
                </c:pt>
                <c:pt idx="9">
                  <c:v>0.04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0.16</c:v>
                </c:pt>
                <c:pt idx="2">
                  <c:v>#N/A</c:v>
                </c:pt>
                <c:pt idx="3">
                  <c:v>0.06</c:v>
                </c:pt>
                <c:pt idx="4">
                  <c:v>#N/A</c:v>
                </c:pt>
                <c:pt idx="5">
                  <c:v>0.13</c:v>
                </c:pt>
                <c:pt idx="6">
                  <c:v>#N/A</c:v>
                </c:pt>
                <c:pt idx="7">
                  <c:v>0.08</c:v>
                </c:pt>
                <c:pt idx="8">
                  <c:v>#N/A</c:v>
                </c:pt>
                <c:pt idx="9">
                  <c:v>0.09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1.45</c:v>
                </c:pt>
                <c:pt idx="2">
                  <c:v>#N/A</c:v>
                </c:pt>
                <c:pt idx="3">
                  <c:v>2.23</c:v>
                </c:pt>
                <c:pt idx="4">
                  <c:v>#N/A</c:v>
                </c:pt>
                <c:pt idx="5">
                  <c:v>2.38</c:v>
                </c:pt>
                <c:pt idx="6">
                  <c:v>#N/A</c:v>
                </c:pt>
                <c:pt idx="7">
                  <c:v>0.26</c:v>
                </c:pt>
                <c:pt idx="8">
                  <c:v>#N/A</c:v>
                </c:pt>
                <c:pt idx="9">
                  <c:v>1.1399999999999999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2.81</c:v>
                </c:pt>
                <c:pt idx="2">
                  <c:v>#N/A</c:v>
                </c:pt>
                <c:pt idx="3">
                  <c:v>4.88</c:v>
                </c:pt>
                <c:pt idx="4">
                  <c:v>#N/A</c:v>
                </c:pt>
                <c:pt idx="5">
                  <c:v>4.09</c:v>
                </c:pt>
                <c:pt idx="6">
                  <c:v>#N/A</c:v>
                </c:pt>
                <c:pt idx="7">
                  <c:v>6.21</c:v>
                </c:pt>
                <c:pt idx="8">
                  <c:v>#N/A</c:v>
                </c:pt>
                <c:pt idx="9">
                  <c:v>6.08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2111232"/>
        <c:axId val="350006512"/>
      </c:barChart>
      <c:catAx>
        <c:axId val="25211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006512"/>
        <c:crosses val="autoZero"/>
        <c:auto val="1"/>
        <c:lblAlgn val="ctr"/>
        <c:lblOffset val="100"/>
        <c:tickLblSkip val="1"/>
        <c:tickMarkSkip val="1"/>
        <c:noMultiLvlLbl val="0"/>
      </c:catAx>
      <c:valAx>
        <c:axId val="35000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11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305</c:v>
                </c:pt>
                <c:pt idx="5">
                  <c:v>307</c:v>
                </c:pt>
                <c:pt idx="8">
                  <c:v>304</c:v>
                </c:pt>
                <c:pt idx="11">
                  <c:v>288</c:v>
                </c:pt>
                <c:pt idx="14">
                  <c:v>284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2</c:v>
                </c:pt>
                <c:pt idx="6">
                  <c:v>2</c:v>
                </c:pt>
                <c:pt idx="9">
                  <c:v>4</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57</c:v>
                </c:pt>
                <c:pt idx="3">
                  <c:v>46</c:v>
                </c:pt>
                <c:pt idx="6">
                  <c:v>48</c:v>
                </c:pt>
                <c:pt idx="9">
                  <c:v>57</c:v>
                </c:pt>
                <c:pt idx="12">
                  <c:v>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c:v>
                </c:pt>
                <c:pt idx="3">
                  <c:v>45</c:v>
                </c:pt>
                <c:pt idx="6">
                  <c:v>40</c:v>
                </c:pt>
                <c:pt idx="9">
                  <c:v>44</c:v>
                </c:pt>
                <c:pt idx="12">
                  <c:v>32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373</c:v>
                </c:pt>
                <c:pt idx="3">
                  <c:v>396</c:v>
                </c:pt>
                <c:pt idx="6">
                  <c:v>385</c:v>
                </c:pt>
                <c:pt idx="9">
                  <c:v>352</c:v>
                </c:pt>
                <c:pt idx="12">
                  <c:v>336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4391176"/>
        <c:axId val="255839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177</c:v>
                </c:pt>
                <c:pt idx="2">
                  <c:v>#N/A</c:v>
                </c:pt>
                <c:pt idx="3">
                  <c:v>#N/A</c:v>
                </c:pt>
                <c:pt idx="4">
                  <c:v>182</c:v>
                </c:pt>
                <c:pt idx="5">
                  <c:v>#N/A</c:v>
                </c:pt>
                <c:pt idx="6">
                  <c:v>#N/A</c:v>
                </c:pt>
                <c:pt idx="7">
                  <c:v>171</c:v>
                </c:pt>
                <c:pt idx="8">
                  <c:v>#N/A</c:v>
                </c:pt>
                <c:pt idx="9">
                  <c:v>#N/A</c:v>
                </c:pt>
                <c:pt idx="10">
                  <c:v>169</c:v>
                </c:pt>
                <c:pt idx="11">
                  <c:v>#N/A</c:v>
                </c:pt>
                <c:pt idx="12">
                  <c:v>#N/A</c:v>
                </c:pt>
                <c:pt idx="13">
                  <c:v>141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4391176"/>
        <c:axId val="255839144"/>
      </c:lineChart>
      <c:catAx>
        <c:axId val="21439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839144"/>
        <c:crosses val="autoZero"/>
        <c:auto val="1"/>
        <c:lblAlgn val="ctr"/>
        <c:lblOffset val="100"/>
        <c:tickLblSkip val="1"/>
        <c:tickMarkSkip val="1"/>
        <c:noMultiLvlLbl val="0"/>
      </c:catAx>
      <c:valAx>
        <c:axId val="255839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9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2504</c:v>
                </c:pt>
                <c:pt idx="5">
                  <c:v>2239</c:v>
                </c:pt>
                <c:pt idx="8">
                  <c:v>2474</c:v>
                </c:pt>
                <c:pt idx="11">
                  <c:v>2792</c:v>
                </c:pt>
                <c:pt idx="14">
                  <c:v>2693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102</c:v>
                </c:pt>
                <c:pt idx="5">
                  <c:v>96</c:v>
                </c:pt>
                <c:pt idx="8">
                  <c:v>115</c:v>
                </c:pt>
                <c:pt idx="11">
                  <c:v>116</c:v>
                </c:pt>
                <c:pt idx="14">
                  <c:v>118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1181</c:v>
                </c:pt>
                <c:pt idx="5">
                  <c:v>1005</c:v>
                </c:pt>
                <c:pt idx="8">
                  <c:v>1095</c:v>
                </c:pt>
                <c:pt idx="11">
                  <c:v>1288</c:v>
                </c:pt>
                <c:pt idx="14">
                  <c:v>1448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166</c:v>
                </c:pt>
                <c:pt idx="3">
                  <c:v>97</c:v>
                </c:pt>
                <c:pt idx="6">
                  <c:v>31</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614</c:v>
                </c:pt>
                <c:pt idx="3">
                  <c:v>691</c:v>
                </c:pt>
                <c:pt idx="6">
                  <c:v>547</c:v>
                </c:pt>
                <c:pt idx="9">
                  <c:v>482</c:v>
                </c:pt>
                <c:pt idx="12">
                  <c:v>437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369</c:v>
                </c:pt>
                <c:pt idx="3">
                  <c:v>353</c:v>
                </c:pt>
                <c:pt idx="6">
                  <c:v>427</c:v>
                </c:pt>
                <c:pt idx="9">
                  <c:v>384</c:v>
                </c:pt>
                <c:pt idx="12">
                  <c:v>332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446</c:v>
                </c:pt>
                <c:pt idx="3">
                  <c:v>414</c:v>
                </c:pt>
                <c:pt idx="6">
                  <c:v>397</c:v>
                </c:pt>
                <c:pt idx="9">
                  <c:v>381</c:v>
                </c:pt>
                <c:pt idx="12">
                  <c:v>328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2849</c:v>
                </c:pt>
                <c:pt idx="3">
                  <c:v>2748</c:v>
                </c:pt>
                <c:pt idx="6">
                  <c:v>2862</c:v>
                </c:pt>
                <c:pt idx="9">
                  <c:v>3324</c:v>
                </c:pt>
                <c:pt idx="12">
                  <c:v>3186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2385240"/>
        <c:axId val="25568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656</c:v>
                </c:pt>
                <c:pt idx="2">
                  <c:v>#N/A</c:v>
                </c:pt>
                <c:pt idx="3">
                  <c:v>#N/A</c:v>
                </c:pt>
                <c:pt idx="4">
                  <c:v>963</c:v>
                </c:pt>
                <c:pt idx="5">
                  <c:v>#N/A</c:v>
                </c:pt>
                <c:pt idx="6">
                  <c:v>#N/A</c:v>
                </c:pt>
                <c:pt idx="7">
                  <c:v>581</c:v>
                </c:pt>
                <c:pt idx="8">
                  <c:v>#N/A</c:v>
                </c:pt>
                <c:pt idx="9">
                  <c:v>#N/A</c:v>
                </c:pt>
                <c:pt idx="10">
                  <c:v>374</c:v>
                </c:pt>
                <c:pt idx="11">
                  <c:v>#N/A</c:v>
                </c:pt>
                <c:pt idx="12">
                  <c:v>#N/A</c:v>
                </c:pt>
                <c:pt idx="13">
                  <c:v>24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2385240"/>
        <c:axId val="255685888"/>
      </c:lineChart>
      <c:catAx>
        <c:axId val="212385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685888"/>
        <c:crosses val="autoZero"/>
        <c:auto val="1"/>
        <c:lblAlgn val="ctr"/>
        <c:lblOffset val="100"/>
        <c:tickLblSkip val="1"/>
        <c:tickMarkSkip val="1"/>
        <c:noMultiLvlLbl val="0"/>
      </c:catAx>
      <c:valAx>
        <c:axId val="25568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385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{753D52E1-42FA-4B61-A5BA-7EC89BEC8C16}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{E4763F06-394C-4BE2-A02C-AA35B5B2AFE3}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{95182866-2E84-4889-8033-0C8A31491EBF}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{64936502-F810-48D2-9FC2-0BC8B481260D}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{8344452B-B724-42B0-A9C2-6EE2AA12339D}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49.6</c:v>
                </c:pt>
              </c:numCache>
            </c:numRef>
          </c:xVal>
          <c:yVal>
            <c:numRef>
              <c:f>公会計指標分析・財政指標組合せ分析表!$K$51:$O$51</c:f>
              <c:numCache>
                <c:formatCode>#,##0.0;"▲ "#,##0.0</c:formatCode>
                <c:ptCount val="5"/>
                <c:pt idx="3">
                  <c:v>30.6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{BE3A1BFA-33CB-4F87-B486-784A7CD8AFE9}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{0B01AA6F-0DF3-4165-9457-3B3CFD50E7D1}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{D05B9365-A2D5-43A7-A639-B168F0CC6E82}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{2F42056A-FD58-4C88-8880-07FCDAC7B04E}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{0148B281-9132-4EC9-B81A-053264299972}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39220464"/>
        <c:axId val="439220856"/>
      </c:scatterChart>
      <c:valAx>
        <c:axId val="439220464"/>
        <c:scaling>
          <c:orientation val="minMax"/>
          <c:max val="56.4"/>
          <c:min val="49.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220856"/>
        <c:crosses val="autoZero"/>
        <c:crossBetween val="midCat"/>
      </c:valAx>
      <c:valAx>
        <c:axId val="439220856"/>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220464"/>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{7EFA870A-53DA-4F4E-9FF1-759DCD975390}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{BC7F67C0-A649-4962-BFD8-6ECCB4B0F0E6}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{93F3B350-D77A-43D3-9661-5E66FF13D3E1}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{ACC81B9B-DC16-4ABE-A659-8F8A6137D1C2}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{CEB39C2D-759B-49DE-9C05-8C6D454F7371}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15.5</c:v>
                </c:pt>
                <c:pt idx="2">
                  <c:v>15.8</c:v>
                </c:pt>
                <c:pt idx="3">
                  <c:v>15.2</c:v>
                </c:pt>
                <c:pt idx="4">
                  <c:v>13.7</c:v>
                </c:pt>
              </c:numCache>
            </c:numRef>
          </c:xVal>
          <c:yVal>
            <c:numRef>
              <c:f>公会計指標分析・財政指標組合せ分析表!$K$73:$O$73</c:f>
              <c:numCache>
                <c:formatCode>#,##0.0;"▲ "#,##0.0</c:formatCode>
                <c:ptCount val="5"/>
                <c:pt idx="0">
                  <c:v>58.6</c:v>
                </c:pt>
                <c:pt idx="1">
                  <c:v>86.6</c:v>
                </c:pt>
                <c:pt idx="2">
                  <c:v>52.5</c:v>
                </c:pt>
                <c:pt idx="3">
                  <c:v>30.6</c:v>
                </c:pt>
                <c:pt idx="4">
                  <c:v>1.9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{900CDA80-CDCB-4FB2-B1A1-E4ACFC89D4A0}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{C268925B-9067-4617-86B2-8FED183D2DB6}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283547148945643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{89984B18-BD40-486D-B935-C30FE1DCC831}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0575453034171002E-2"/>
                  <c:y val="-8.1481824575849585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{79D8EE3D-7104-49A4-9CE5-7DBBDC75132E}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1705462261813713E-2"/>
                  <c:y val="-4.357332784382344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{00E3E2A4-08F0-4914-A58B-90923F0853CC}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39221640"/>
        <c:axId val="439222032"/>
      </c:scatterChart>
      <c:valAx>
        <c:axId val="439221640"/>
        <c:scaling>
          <c:orientation val="minMax"/>
          <c:max val="16.600000000000001"/>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222032"/>
        <c:crosses val="autoZero"/>
        <c:crossBetween val="midCat"/>
      </c:valAx>
      <c:valAx>
        <c:axId val="439222032"/>
        <c:scaling>
          <c:orientation val="minMax"/>
          <c:max val="10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221640"/>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実質公債費比率は、元利償還のピークを越えたため減少傾向にあるが、平成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年度に多額の地方債を借入したことにより公債費比率が上昇するため、今後は事業の見直しなどにより地方債の新規発行を抑制するなど財政健全化を図る。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借入の過疎対策事業債の元金償還が終了したことにより、地方債現在高が減少し将来負担額は前年度と比べ減少した。充当可能財源等は財政調整基金等の積立により充当可能基金が増となっており、将来負担比率の分子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地方債の新規発行を抑え将来負担額の抑制に努める。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2,048
69.55
2,572,917
2,476,084
90,261
1,484,527
3,186,190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村では、平成２８年度に策定した公共施設等総合管理計画において、公共施設等の延べ床面積を２１％削減するという目標を掲げ、老朽化した施設の集約化・複合化や除却を進めている。有形固定資産減価償却率については類似団体平均値を下回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463253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589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589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463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200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16510</xdr:rowOff>
    </xdr:from>
    <xdr:to>
      <xdr:col>3</xdr:col>
      <xdr:colOff>511175</xdr:colOff>
      <xdr:row>32</xdr:row>
      <xdr:rowOff>118110</xdr:rowOff>
    </xdr:to>
    <xdr:sp macro="" textlink="">
      <xdr:nvSpPr>
        <xdr:cNvPr id="71" name="フローチャート : 判断 70"/>
        <xdr:cNvSpPr/>
      </xdr:nvSpPr>
      <xdr:spPr>
        <a:xfrm>
          <a:off x="4000500" y="55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119804</xdr:rowOff>
    </xdr:from>
    <xdr:to>
      <xdr:col>3</xdr:col>
      <xdr:colOff>511175</xdr:colOff>
      <xdr:row>35</xdr:row>
      <xdr:rowOff>49954</xdr:rowOff>
    </xdr:to>
    <xdr:sp macro="" textlink="">
      <xdr:nvSpPr>
        <xdr:cNvPr id="77" name="円/楕円 76"/>
        <xdr:cNvSpPr/>
      </xdr:nvSpPr>
      <xdr:spPr>
        <a:xfrm>
          <a:off x="4000500" y="5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134637</xdr:rowOff>
    </xdr:from>
    <xdr:ext cx="405111" cy="259045"/>
    <xdr:sp macro="" textlink="">
      <xdr:nvSpPr>
        <xdr:cNvPr id="78" name="n_1aveValue有形固定資産減価償却率"/>
        <xdr:cNvSpPr txBox="1"/>
      </xdr:nvSpPr>
      <xdr:spPr>
        <a:xfrm>
          <a:off x="3836043" y="527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41081</xdr:rowOff>
    </xdr:from>
    <xdr:ext cx="405111" cy="259045"/>
    <xdr:sp macro="" textlink="">
      <xdr:nvSpPr>
        <xdr:cNvPr id="79" name="n_1mainValue有形固定資産減価償却率"/>
        <xdr:cNvSpPr txBox="1"/>
      </xdr:nvSpPr>
      <xdr:spPr>
        <a:xfrm>
          <a:off x="3836043" y="604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2,048
69.55
2,572,917
2,476,084
90,261
1,484,527
3,186,190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59690</xdr:rowOff>
    </xdr:from>
    <xdr:to>
      <xdr:col>5</xdr:col>
      <xdr:colOff>409575</xdr:colOff>
      <xdr:row>38</xdr:row>
      <xdr:rowOff>161290</xdr:rowOff>
    </xdr:to>
    <xdr:sp macro="" textlink="">
      <xdr:nvSpPr>
        <xdr:cNvPr id="64" name="フローチャート : 判断 63"/>
        <xdr:cNvSpPr/>
      </xdr:nvSpPr>
      <xdr:spPr>
        <a:xfrm>
          <a:off x="3746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151130</xdr:rowOff>
    </xdr:from>
    <xdr:to>
      <xdr:col>5</xdr:col>
      <xdr:colOff>409575</xdr:colOff>
      <xdr:row>41</xdr:row>
      <xdr:rowOff>81280</xdr:rowOff>
    </xdr:to>
    <xdr:sp macro="" textlink="">
      <xdr:nvSpPr>
        <xdr:cNvPr id="70" name="円/楕円 69"/>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6367</xdr:rowOff>
    </xdr:from>
    <xdr:ext cx="405111" cy="259045"/>
    <xdr:sp macro="" textlink="">
      <xdr:nvSpPr>
        <xdr:cNvPr id="71" name="n_1aveValue【道路】&#10;有形固定資産減価償却率"/>
        <xdr:cNvSpPr txBox="1"/>
      </xdr:nvSpPr>
      <xdr:spPr>
        <a:xfrm>
          <a:off x="3582043"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72407</xdr:rowOff>
    </xdr:from>
    <xdr:ext cx="405111" cy="259045"/>
    <xdr:sp macro="" textlink="">
      <xdr:nvSpPr>
        <xdr:cNvPr id="72" name="n_1mainValue【道路】&#10;有形固定資産減価償却率"/>
        <xdr:cNvSpPr txBox="1"/>
      </xdr:nvSpPr>
      <xdr:spPr>
        <a:xfrm>
          <a:off x="3582043"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54341</xdr:rowOff>
    </xdr:from>
    <xdr:to>
      <xdr:col>14</xdr:col>
      <xdr:colOff>79375</xdr:colOff>
      <xdr:row>41</xdr:row>
      <xdr:rowOff>155941</xdr:rowOff>
    </xdr:to>
    <xdr:sp macro="" textlink="">
      <xdr:nvSpPr>
        <xdr:cNvPr id="103" name="フローチャート : 判断 102"/>
        <xdr:cNvSpPr/>
      </xdr:nvSpPr>
      <xdr:spPr>
        <a:xfrm>
          <a:off x="9588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68883</xdr:rowOff>
    </xdr:from>
    <xdr:to>
      <xdr:col>14</xdr:col>
      <xdr:colOff>79375</xdr:colOff>
      <xdr:row>41</xdr:row>
      <xdr:rowOff>170483</xdr:rowOff>
    </xdr:to>
    <xdr:sp macro="" textlink="">
      <xdr:nvSpPr>
        <xdr:cNvPr id="109" name="円/楕円 108"/>
        <xdr:cNvSpPr/>
      </xdr:nvSpPr>
      <xdr:spPr>
        <a:xfrm>
          <a:off x="9588500" y="70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1018</xdr:rowOff>
    </xdr:from>
    <xdr:ext cx="534377" cy="259045"/>
    <xdr:sp macro="" textlink="">
      <xdr:nvSpPr>
        <xdr:cNvPr id="110" name="n_1aveValue【道路】&#10;一人当たり延長"/>
        <xdr:cNvSpPr txBox="1"/>
      </xdr:nvSpPr>
      <xdr:spPr>
        <a:xfrm>
          <a:off x="9359410"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161610</xdr:rowOff>
    </xdr:from>
    <xdr:ext cx="534377" cy="259045"/>
    <xdr:sp macro="" textlink="">
      <xdr:nvSpPr>
        <xdr:cNvPr id="111" name="n_1mainValue【道路】&#10;一人当たり延長"/>
        <xdr:cNvSpPr txBox="1"/>
      </xdr:nvSpPr>
      <xdr:spPr>
        <a:xfrm>
          <a:off x="9359410" y="719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56642</xdr:rowOff>
    </xdr:from>
    <xdr:to>
      <xdr:col>5</xdr:col>
      <xdr:colOff>409575</xdr:colOff>
      <xdr:row>61</xdr:row>
      <xdr:rowOff>158242</xdr:rowOff>
    </xdr:to>
    <xdr:sp macro="" textlink="">
      <xdr:nvSpPr>
        <xdr:cNvPr id="141" name="フローチャート : 判断 140"/>
        <xdr:cNvSpPr/>
      </xdr:nvSpPr>
      <xdr:spPr>
        <a:xfrm>
          <a:off x="3746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61214</xdr:rowOff>
    </xdr:from>
    <xdr:to>
      <xdr:col>5</xdr:col>
      <xdr:colOff>409575</xdr:colOff>
      <xdr:row>59</xdr:row>
      <xdr:rowOff>162814</xdr:rowOff>
    </xdr:to>
    <xdr:sp macro="" textlink="">
      <xdr:nvSpPr>
        <xdr:cNvPr id="147" name="円/楕円 146"/>
        <xdr:cNvSpPr/>
      </xdr:nvSpPr>
      <xdr:spPr>
        <a:xfrm>
          <a:off x="3746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149369</xdr:rowOff>
    </xdr:from>
    <xdr:ext cx="405111" cy="259045"/>
    <xdr:sp macro="" textlink="">
      <xdr:nvSpPr>
        <xdr:cNvPr id="148" name="n_1aveValue【橋りょう・トンネル】&#10;有形固定資産減価償却率"/>
        <xdr:cNvSpPr txBox="1"/>
      </xdr:nvSpPr>
      <xdr:spPr>
        <a:xfrm>
          <a:off x="3582043"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7891</xdr:rowOff>
    </xdr:from>
    <xdr:ext cx="405111" cy="259045"/>
    <xdr:sp macro="" textlink="">
      <xdr:nvSpPr>
        <xdr:cNvPr id="149" name="n_1main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41759</xdr:rowOff>
    </xdr:from>
    <xdr:to>
      <xdr:col>14</xdr:col>
      <xdr:colOff>79375</xdr:colOff>
      <xdr:row>58</xdr:row>
      <xdr:rowOff>143359</xdr:rowOff>
    </xdr:to>
    <xdr:sp macro="" textlink="">
      <xdr:nvSpPr>
        <xdr:cNvPr id="180" name="フローチャート : 判断 179"/>
        <xdr:cNvSpPr/>
      </xdr:nvSpPr>
      <xdr:spPr>
        <a:xfrm>
          <a:off x="9588500" y="99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126528</xdr:rowOff>
    </xdr:from>
    <xdr:to>
      <xdr:col>14</xdr:col>
      <xdr:colOff>79375</xdr:colOff>
      <xdr:row>63</xdr:row>
      <xdr:rowOff>56678</xdr:rowOff>
    </xdr:to>
    <xdr:sp macro="" textlink="">
      <xdr:nvSpPr>
        <xdr:cNvPr id="186" name="円/楕円 185"/>
        <xdr:cNvSpPr/>
      </xdr:nvSpPr>
      <xdr:spPr>
        <a:xfrm>
          <a:off x="9588500" y="107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56</xdr:row>
      <xdr:rowOff>159886</xdr:rowOff>
    </xdr:from>
    <xdr:ext cx="690189" cy="259045"/>
    <xdr:sp macro="" textlink="">
      <xdr:nvSpPr>
        <xdr:cNvPr id="187" name="n_1aveValue【橋りょう・トンネル】&#10;一人当たり有形固定資産（償却資産）額"/>
        <xdr:cNvSpPr txBox="1"/>
      </xdr:nvSpPr>
      <xdr:spPr>
        <a:xfrm>
          <a:off x="9281504" y="9761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47805</xdr:rowOff>
    </xdr:from>
    <xdr:ext cx="599010" cy="259045"/>
    <xdr:sp macro="" textlink="">
      <xdr:nvSpPr>
        <xdr:cNvPr id="188" name="n_1mainValue【橋りょう・トンネル】&#10;一人当たり有形固定資産（償却資産）額"/>
        <xdr:cNvSpPr txBox="1"/>
      </xdr:nvSpPr>
      <xdr:spPr>
        <a:xfrm>
          <a:off x="9327094" y="1084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62737</xdr:rowOff>
    </xdr:from>
    <xdr:to>
      <xdr:col>5</xdr:col>
      <xdr:colOff>409575</xdr:colOff>
      <xdr:row>80</xdr:row>
      <xdr:rowOff>164337</xdr:rowOff>
    </xdr:to>
    <xdr:sp macro="" textlink="">
      <xdr:nvSpPr>
        <xdr:cNvPr id="218" name="フローチャート : 判断 217"/>
        <xdr:cNvSpPr/>
      </xdr:nvSpPr>
      <xdr:spPr>
        <a:xfrm>
          <a:off x="3746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37592</xdr:rowOff>
    </xdr:from>
    <xdr:to>
      <xdr:col>5</xdr:col>
      <xdr:colOff>409575</xdr:colOff>
      <xdr:row>83</xdr:row>
      <xdr:rowOff>139192</xdr:rowOff>
    </xdr:to>
    <xdr:sp macro="" textlink="">
      <xdr:nvSpPr>
        <xdr:cNvPr id="224" name="円/楕円 223"/>
        <xdr:cNvSpPr/>
      </xdr:nvSpPr>
      <xdr:spPr>
        <a:xfrm>
          <a:off x="3746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9414</xdr:rowOff>
    </xdr:from>
    <xdr:ext cx="405111" cy="259045"/>
    <xdr:sp macro="" textlink="">
      <xdr:nvSpPr>
        <xdr:cNvPr id="225" name="n_1aveValue【公営住宅】&#10;有形固定資産減価償却率"/>
        <xdr:cNvSpPr txBox="1"/>
      </xdr:nvSpPr>
      <xdr:spPr>
        <a:xfrm>
          <a:off x="3582043"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130319</xdr:rowOff>
    </xdr:from>
    <xdr:ext cx="405111" cy="259045"/>
    <xdr:sp macro="" textlink="">
      <xdr:nvSpPr>
        <xdr:cNvPr id="226" name="n_1mainValue【公営住宅】&#10;有形固定資産減価償却率"/>
        <xdr:cNvSpPr txBox="1"/>
      </xdr:nvSpPr>
      <xdr:spPr>
        <a:xfrm>
          <a:off x="3582043"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6" name="テキスト ボックス 24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8" name="テキスト ボックス 24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2" name="直線コネクタ 251"/>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3"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4" name="直線コネクタ 253"/>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5"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6" name="直線コネクタ 255"/>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7"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8" name="フローチャート : 判断 257"/>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22569</xdr:rowOff>
    </xdr:from>
    <xdr:to>
      <xdr:col>14</xdr:col>
      <xdr:colOff>79375</xdr:colOff>
      <xdr:row>85</xdr:row>
      <xdr:rowOff>124169</xdr:rowOff>
    </xdr:to>
    <xdr:sp macro="" textlink="">
      <xdr:nvSpPr>
        <xdr:cNvPr id="259" name="フローチャート : 判断 258"/>
        <xdr:cNvSpPr/>
      </xdr:nvSpPr>
      <xdr:spPr>
        <a:xfrm>
          <a:off x="9588500" y="145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137740</xdr:rowOff>
    </xdr:from>
    <xdr:to>
      <xdr:col>14</xdr:col>
      <xdr:colOff>79375</xdr:colOff>
      <xdr:row>86</xdr:row>
      <xdr:rowOff>67890</xdr:rowOff>
    </xdr:to>
    <xdr:sp macro="" textlink="">
      <xdr:nvSpPr>
        <xdr:cNvPr id="265" name="円/楕円 264"/>
        <xdr:cNvSpPr/>
      </xdr:nvSpPr>
      <xdr:spPr>
        <a:xfrm>
          <a:off x="9588500" y="147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140696</xdr:rowOff>
    </xdr:from>
    <xdr:ext cx="469744" cy="259045"/>
    <xdr:sp macro="" textlink="">
      <xdr:nvSpPr>
        <xdr:cNvPr id="266" name="n_1aveValue【公営住宅】&#10;一人当たり面積"/>
        <xdr:cNvSpPr txBox="1"/>
      </xdr:nvSpPr>
      <xdr:spPr>
        <a:xfrm>
          <a:off x="9391727" y="143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59017</xdr:rowOff>
    </xdr:from>
    <xdr:ext cx="469744" cy="259045"/>
    <xdr:sp macro="" textlink="">
      <xdr:nvSpPr>
        <xdr:cNvPr id="267" name="n_1mainValue【公営住宅】&#10;一人当たり面積"/>
        <xdr:cNvSpPr txBox="1"/>
      </xdr:nvSpPr>
      <xdr:spPr>
        <a:xfrm>
          <a:off x="9391727" y="1480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138249</xdr:rowOff>
    </xdr:from>
    <xdr:to>
      <xdr:col>6</xdr:col>
      <xdr:colOff>510540</xdr:colOff>
      <xdr:row>104</xdr:row>
      <xdr:rowOff>43543</xdr:rowOff>
    </xdr:to>
    <xdr:cxnSp macro="">
      <xdr:nvCxnSpPr>
        <xdr:cNvPr id="294" name="直線コネクタ 293"/>
        <xdr:cNvCxnSpPr/>
      </xdr:nvCxnSpPr>
      <xdr:spPr>
        <a:xfrm flipV="1">
          <a:off x="4634865" y="17283249"/>
          <a:ext cx="0" cy="59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47370</xdr:rowOff>
    </xdr:from>
    <xdr:ext cx="405111" cy="259045"/>
    <xdr:sp macro="" textlink="">
      <xdr:nvSpPr>
        <xdr:cNvPr id="295" name="【港湾・漁港】&#10;有形固定資産減価償却率最小値テキスト"/>
        <xdr:cNvSpPr txBox="1"/>
      </xdr:nvSpPr>
      <xdr:spPr>
        <a:xfrm>
          <a:off x="4724400" y="1787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104</xdr:row>
      <xdr:rowOff>43543</xdr:rowOff>
    </xdr:from>
    <xdr:to>
      <xdr:col>6</xdr:col>
      <xdr:colOff>600075</xdr:colOff>
      <xdr:row>104</xdr:row>
      <xdr:rowOff>43543</xdr:rowOff>
    </xdr:to>
    <xdr:cxnSp macro="">
      <xdr:nvCxnSpPr>
        <xdr:cNvPr id="296" name="直線コネクタ 295"/>
        <xdr:cNvCxnSpPr/>
      </xdr:nvCxnSpPr>
      <xdr:spPr>
        <a:xfrm>
          <a:off x="4546600" y="1787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84926</xdr:rowOff>
    </xdr:from>
    <xdr:ext cx="405111" cy="259045"/>
    <xdr:sp macro="" textlink="">
      <xdr:nvSpPr>
        <xdr:cNvPr id="297" name="【港湾・漁港】&#10;有形固定資産減価償却率最大値テキスト"/>
        <xdr:cNvSpPr txBox="1"/>
      </xdr:nvSpPr>
      <xdr:spPr>
        <a:xfrm>
          <a:off x="4724400" y="1705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100</xdr:row>
      <xdr:rowOff>138249</xdr:rowOff>
    </xdr:from>
    <xdr:to>
      <xdr:col>6</xdr:col>
      <xdr:colOff>600075</xdr:colOff>
      <xdr:row>100</xdr:row>
      <xdr:rowOff>138249</xdr:rowOff>
    </xdr:to>
    <xdr:cxnSp macro="">
      <xdr:nvCxnSpPr>
        <xdr:cNvPr id="298" name="直線コネクタ 297"/>
        <xdr:cNvCxnSpPr/>
      </xdr:nvCxnSpPr>
      <xdr:spPr>
        <a:xfrm>
          <a:off x="4546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64243</xdr:rowOff>
    </xdr:from>
    <xdr:ext cx="405111" cy="259045"/>
    <xdr:sp macro="" textlink="">
      <xdr:nvSpPr>
        <xdr:cNvPr id="299" name="【港湾・漁港】&#10;有形固定資産減価償却率平均値テキスト"/>
        <xdr:cNvSpPr txBox="1"/>
      </xdr:nvSpPr>
      <xdr:spPr>
        <a:xfrm>
          <a:off x="4724400" y="17380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85816</xdr:rowOff>
    </xdr:from>
    <xdr:to>
      <xdr:col>6</xdr:col>
      <xdr:colOff>561975</xdr:colOff>
      <xdr:row>102</xdr:row>
      <xdr:rowOff>15966</xdr:rowOff>
    </xdr:to>
    <xdr:sp macro="" textlink="">
      <xdr:nvSpPr>
        <xdr:cNvPr id="300" name="フローチャート : 判断 299"/>
        <xdr:cNvSpPr/>
      </xdr:nvSpPr>
      <xdr:spPr>
        <a:xfrm>
          <a:off x="4584700" y="174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4173</xdr:rowOff>
    </xdr:from>
    <xdr:to>
      <xdr:col>5</xdr:col>
      <xdr:colOff>409575</xdr:colOff>
      <xdr:row>105</xdr:row>
      <xdr:rowOff>105773</xdr:rowOff>
    </xdr:to>
    <xdr:sp macro="" textlink="">
      <xdr:nvSpPr>
        <xdr:cNvPr id="301" name="フローチャート : 判断 300"/>
        <xdr:cNvSpPr/>
      </xdr:nvSpPr>
      <xdr:spPr>
        <a:xfrm>
          <a:off x="3746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110308</xdr:rowOff>
    </xdr:from>
    <xdr:to>
      <xdr:col>5</xdr:col>
      <xdr:colOff>409575</xdr:colOff>
      <xdr:row>109</xdr:row>
      <xdr:rowOff>40458</xdr:rowOff>
    </xdr:to>
    <xdr:sp macro="" textlink="">
      <xdr:nvSpPr>
        <xdr:cNvPr id="307" name="円/楕円 306"/>
        <xdr:cNvSpPr/>
      </xdr:nvSpPr>
      <xdr:spPr>
        <a:xfrm>
          <a:off x="3746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122300</xdr:rowOff>
    </xdr:from>
    <xdr:ext cx="405111" cy="259045"/>
    <xdr:sp macro="" textlink="">
      <xdr:nvSpPr>
        <xdr:cNvPr id="308" name="n_1aveValue【港湾・漁港】&#10;有形固定資産減価償却率"/>
        <xdr:cNvSpPr txBox="1"/>
      </xdr:nvSpPr>
      <xdr:spPr>
        <a:xfrm>
          <a:off x="3582043"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31585</xdr:rowOff>
    </xdr:from>
    <xdr:ext cx="405111" cy="259045"/>
    <xdr:sp macro="" textlink="">
      <xdr:nvSpPr>
        <xdr:cNvPr id="309" name="n_1mainValue【港湾・漁港】&#10;有形固定資産減価償却率"/>
        <xdr:cNvSpPr txBox="1"/>
      </xdr:nvSpPr>
      <xdr:spPr>
        <a:xfrm>
          <a:off x="3582043" y="187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0" name="直線コネクタ 3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1" name="テキスト ボックス 32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2" name="直線コネクタ 3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3" name="テキスト ボックス 32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4" name="直線コネクタ 3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5" name="テキスト ボックス 32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6" name="直線コネクタ 3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7" name="テキスト ボックス 32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9" name="テキスト ボックス 32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331" name="直線コネクタ 330"/>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332" name="【港湾・漁港】&#10;一人当たり有形固定資産（償却資産）額最小値テキスト"/>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333" name="直線コネクタ 332"/>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334" name="【港湾・漁港】&#10;一人当たり有形固定資産（償却資産）額最大値テキスト"/>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335" name="直線コネクタ 334"/>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336" name="【港湾・漁港】&#10;一人当たり有形固定資産（償却資産）額平均値テキスト"/>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337" name="フローチャート : 判断 336"/>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89954</xdr:rowOff>
    </xdr:from>
    <xdr:to>
      <xdr:col>14</xdr:col>
      <xdr:colOff>79375</xdr:colOff>
      <xdr:row>107</xdr:row>
      <xdr:rowOff>20104</xdr:rowOff>
    </xdr:to>
    <xdr:sp macro="" textlink="">
      <xdr:nvSpPr>
        <xdr:cNvPr id="338" name="フローチャート : 判断 337"/>
        <xdr:cNvSpPr/>
      </xdr:nvSpPr>
      <xdr:spPr>
        <a:xfrm>
          <a:off x="9588500" y="182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131542</xdr:rowOff>
    </xdr:from>
    <xdr:to>
      <xdr:col>14</xdr:col>
      <xdr:colOff>79375</xdr:colOff>
      <xdr:row>103</xdr:row>
      <xdr:rowOff>61692</xdr:rowOff>
    </xdr:to>
    <xdr:sp macro="" textlink="">
      <xdr:nvSpPr>
        <xdr:cNvPr id="344" name="円/楕円 343"/>
        <xdr:cNvSpPr/>
      </xdr:nvSpPr>
      <xdr:spPr>
        <a:xfrm>
          <a:off x="9588500" y="176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107</xdr:row>
      <xdr:rowOff>11231</xdr:rowOff>
    </xdr:from>
    <xdr:ext cx="599010" cy="259045"/>
    <xdr:sp macro="" textlink="">
      <xdr:nvSpPr>
        <xdr:cNvPr id="345" name="n_1aveValue【港湾・漁港】&#10;一人当たり有形固定資産（償却資産）額"/>
        <xdr:cNvSpPr txBox="1"/>
      </xdr:nvSpPr>
      <xdr:spPr>
        <a:xfrm>
          <a:off x="9327094" y="1835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608,806</a:t>
          </a:r>
          <a:endParaRPr kumimoji="1" lang="ja-JP" altLang="en-US" sz="1000" b="1">
            <a:solidFill>
              <a:srgbClr val="000080"/>
            </a:solidFill>
            <a:latin typeface="ＭＳ Ｐゴシック"/>
          </a:endParaRPr>
        </a:p>
      </xdr:txBody>
    </xdr:sp>
    <xdr:clientData/>
  </xdr:oneCellAnchor>
  <xdr:oneCellAnchor>
    <xdr:from>
      <xdr:col>13</xdr:col>
      <xdr:colOff>356579</xdr:colOff>
      <xdr:row>101</xdr:row>
      <xdr:rowOff>78219</xdr:rowOff>
    </xdr:from>
    <xdr:ext cx="690189" cy="259045"/>
    <xdr:sp macro="" textlink="">
      <xdr:nvSpPr>
        <xdr:cNvPr id="346" name="n_1mainValue【港湾・漁港】&#10;一人当たり有形固定資産（償却資産）額"/>
        <xdr:cNvSpPr txBox="1"/>
      </xdr:nvSpPr>
      <xdr:spPr>
        <a:xfrm>
          <a:off x="9281504" y="17394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2,017,844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72" name="直線コネクタ 371"/>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73"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74" name="直線コネクタ 373"/>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6" name="直線コネクタ 37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7"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8" name="フローチャート : 判断 377"/>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15603</xdr:rowOff>
    </xdr:from>
    <xdr:to>
      <xdr:col>22</xdr:col>
      <xdr:colOff>415925</xdr:colOff>
      <xdr:row>37</xdr:row>
      <xdr:rowOff>117203</xdr:rowOff>
    </xdr:to>
    <xdr:sp macro="" textlink="">
      <xdr:nvSpPr>
        <xdr:cNvPr id="379" name="フローチャート : 判断 378"/>
        <xdr:cNvSpPr/>
      </xdr:nvSpPr>
      <xdr:spPr>
        <a:xfrm>
          <a:off x="15430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146231</xdr:rowOff>
    </xdr:from>
    <xdr:to>
      <xdr:col>22</xdr:col>
      <xdr:colOff>415925</xdr:colOff>
      <xdr:row>38</xdr:row>
      <xdr:rowOff>76381</xdr:rowOff>
    </xdr:to>
    <xdr:sp macro="" textlink="">
      <xdr:nvSpPr>
        <xdr:cNvPr id="385" name="円/楕円 384"/>
        <xdr:cNvSpPr/>
      </xdr:nvSpPr>
      <xdr:spPr>
        <a:xfrm>
          <a:off x="15430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133730</xdr:rowOff>
    </xdr:from>
    <xdr:ext cx="405111" cy="259045"/>
    <xdr:sp macro="" textlink="">
      <xdr:nvSpPr>
        <xdr:cNvPr id="386" name="n_1aveValue【認定こども園・幼稚園・保育所】&#10;有形固定資産減価償却率"/>
        <xdr:cNvSpPr txBox="1"/>
      </xdr:nvSpPr>
      <xdr:spPr>
        <a:xfrm>
          <a:off x="15266043"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67508</xdr:rowOff>
    </xdr:from>
    <xdr:ext cx="405111" cy="259045"/>
    <xdr:sp macro="" textlink="">
      <xdr:nvSpPr>
        <xdr:cNvPr id="387" name="n_1mainValue【認定こども園・幼稚園・保育所】&#10;有形固定資産減価償却率"/>
        <xdr:cNvSpPr txBox="1"/>
      </xdr:nvSpPr>
      <xdr:spPr>
        <a:xfrm>
          <a:off x="15266043"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8" name="直線コネクタ 3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9" name="テキスト ボックス 39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0" name="直線コネクタ 3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401" name="テキスト ボックス 40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2" name="直線コネクタ 4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3" name="テキスト ボックス 40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4" name="直線コネクタ 4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5" name="テキスト ボックス 40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7" name="テキスト ボックス 40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09" name="直線コネクタ 408"/>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10"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11" name="直線コネクタ 410"/>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12"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13" name="直線コネクタ 412"/>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14"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5" name="フローチャート : 判断 414"/>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66548</xdr:rowOff>
    </xdr:from>
    <xdr:to>
      <xdr:col>31</xdr:col>
      <xdr:colOff>85725</xdr:colOff>
      <xdr:row>41</xdr:row>
      <xdr:rowOff>168148</xdr:rowOff>
    </xdr:to>
    <xdr:sp macro="" textlink="">
      <xdr:nvSpPr>
        <xdr:cNvPr id="416" name="フローチャート : 判断 415"/>
        <xdr:cNvSpPr/>
      </xdr:nvSpPr>
      <xdr:spPr>
        <a:xfrm>
          <a:off x="21272500" y="709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65177</xdr:rowOff>
    </xdr:from>
    <xdr:to>
      <xdr:col>31</xdr:col>
      <xdr:colOff>85725</xdr:colOff>
      <xdr:row>41</xdr:row>
      <xdr:rowOff>166777</xdr:rowOff>
    </xdr:to>
    <xdr:sp macro="" textlink="">
      <xdr:nvSpPr>
        <xdr:cNvPr id="422" name="円/楕円 421"/>
        <xdr:cNvSpPr/>
      </xdr:nvSpPr>
      <xdr:spPr>
        <a:xfrm>
          <a:off x="21272500" y="70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159275</xdr:rowOff>
    </xdr:from>
    <xdr:ext cx="469744" cy="259045"/>
    <xdr:sp macro="" textlink="">
      <xdr:nvSpPr>
        <xdr:cNvPr id="423" name="n_1aveValue【認定こども園・幼稚園・保育所】&#10;一人当たり面積"/>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11854</xdr:rowOff>
    </xdr:from>
    <xdr:ext cx="469744" cy="259045"/>
    <xdr:sp macro="" textlink="">
      <xdr:nvSpPr>
        <xdr:cNvPr id="424" name="n_1mainValue【認定こども園・幼稚園・保育所】&#10;一人当たり面積"/>
        <xdr:cNvSpPr txBox="1"/>
      </xdr:nvSpPr>
      <xdr:spPr>
        <a:xfrm>
          <a:off x="21075727" y="68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5" name="テキスト ボックス 43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37" name="テキスト ボックス 43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47" name="テキスト ボックス 44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9" name="テキスト ボックス 4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14696</xdr:rowOff>
    </xdr:from>
    <xdr:to>
      <xdr:col>23</xdr:col>
      <xdr:colOff>516889</xdr:colOff>
      <xdr:row>62</xdr:row>
      <xdr:rowOff>84909</xdr:rowOff>
    </xdr:to>
    <xdr:cxnSp macro="">
      <xdr:nvCxnSpPr>
        <xdr:cNvPr id="451" name="直線コネクタ 450"/>
        <xdr:cNvCxnSpPr/>
      </xdr:nvCxnSpPr>
      <xdr:spPr>
        <a:xfrm flipV="1">
          <a:off x="16318864" y="9444446"/>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88736</xdr:rowOff>
    </xdr:from>
    <xdr:ext cx="405111" cy="259045"/>
    <xdr:sp macro="" textlink="">
      <xdr:nvSpPr>
        <xdr:cNvPr id="452" name="【学校施設】&#10;有形固定資産減価償却率最小値テキスト"/>
        <xdr:cNvSpPr txBox="1"/>
      </xdr:nvSpPr>
      <xdr:spPr>
        <a:xfrm>
          <a:off x="16408400" y="1071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62</xdr:row>
      <xdr:rowOff>84909</xdr:rowOff>
    </xdr:from>
    <xdr:to>
      <xdr:col>23</xdr:col>
      <xdr:colOff>606425</xdr:colOff>
      <xdr:row>62</xdr:row>
      <xdr:rowOff>84909</xdr:rowOff>
    </xdr:to>
    <xdr:cxnSp macro="">
      <xdr:nvCxnSpPr>
        <xdr:cNvPr id="453" name="直線コネクタ 452"/>
        <xdr:cNvCxnSpPr/>
      </xdr:nvCxnSpPr>
      <xdr:spPr>
        <a:xfrm>
          <a:off x="16230600" y="107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132823</xdr:rowOff>
    </xdr:from>
    <xdr:ext cx="405111" cy="259045"/>
    <xdr:sp macro="" textlink="">
      <xdr:nvSpPr>
        <xdr:cNvPr id="454" name="【学校施設】&#10;有形固定資産減価償却率最大値テキスト"/>
        <xdr:cNvSpPr txBox="1"/>
      </xdr:nvSpPr>
      <xdr:spPr>
        <a:xfrm>
          <a:off x="16408400" y="921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14696</xdr:rowOff>
    </xdr:from>
    <xdr:to>
      <xdr:col>23</xdr:col>
      <xdr:colOff>606425</xdr:colOff>
      <xdr:row>55</xdr:row>
      <xdr:rowOff>14696</xdr:rowOff>
    </xdr:to>
    <xdr:cxnSp macro="">
      <xdr:nvCxnSpPr>
        <xdr:cNvPr id="455" name="直線コネクタ 454"/>
        <xdr:cNvCxnSpPr/>
      </xdr:nvCxnSpPr>
      <xdr:spPr>
        <a:xfrm>
          <a:off x="16230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48458</xdr:rowOff>
    </xdr:from>
    <xdr:ext cx="405111" cy="259045"/>
    <xdr:sp macro="" textlink="">
      <xdr:nvSpPr>
        <xdr:cNvPr id="456" name="【学校施設】&#10;有形固定資産減価償却率平均値テキスト"/>
        <xdr:cNvSpPr txBox="1"/>
      </xdr:nvSpPr>
      <xdr:spPr>
        <a:xfrm>
          <a:off x="16408400" y="999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70031</xdr:rowOff>
    </xdr:from>
    <xdr:to>
      <xdr:col>23</xdr:col>
      <xdr:colOff>568325</xdr:colOff>
      <xdr:row>59</xdr:row>
      <xdr:rowOff>181</xdr:rowOff>
    </xdr:to>
    <xdr:sp macro="" textlink="">
      <xdr:nvSpPr>
        <xdr:cNvPr id="457" name="フローチャート : 判断 456"/>
        <xdr:cNvSpPr/>
      </xdr:nvSpPr>
      <xdr:spPr>
        <a:xfrm>
          <a:off x="162687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102688</xdr:rowOff>
    </xdr:from>
    <xdr:to>
      <xdr:col>22</xdr:col>
      <xdr:colOff>415925</xdr:colOff>
      <xdr:row>59</xdr:row>
      <xdr:rowOff>32838</xdr:rowOff>
    </xdr:to>
    <xdr:sp macro="" textlink="">
      <xdr:nvSpPr>
        <xdr:cNvPr id="458" name="フローチャート : 判断 457"/>
        <xdr:cNvSpPr/>
      </xdr:nvSpPr>
      <xdr:spPr>
        <a:xfrm>
          <a:off x="15430500" y="1004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87993</xdr:rowOff>
    </xdr:from>
    <xdr:to>
      <xdr:col>22</xdr:col>
      <xdr:colOff>415925</xdr:colOff>
      <xdr:row>64</xdr:row>
      <xdr:rowOff>18143</xdr:rowOff>
    </xdr:to>
    <xdr:sp macro="" textlink="">
      <xdr:nvSpPr>
        <xdr:cNvPr id="464" name="円/楕円 463"/>
        <xdr:cNvSpPr/>
      </xdr:nvSpPr>
      <xdr:spPr>
        <a:xfrm>
          <a:off x="15430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49365</xdr:rowOff>
    </xdr:from>
    <xdr:ext cx="405111" cy="259045"/>
    <xdr:sp macro="" textlink="">
      <xdr:nvSpPr>
        <xdr:cNvPr id="465" name="n_1aveValue【学校施設】&#10;有形固定資産減価償却率"/>
        <xdr:cNvSpPr txBox="1"/>
      </xdr:nvSpPr>
      <xdr:spPr>
        <a:xfrm>
          <a:off x="15266043"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9270</xdr:rowOff>
    </xdr:from>
    <xdr:ext cx="405111" cy="259045"/>
    <xdr:sp macro="" textlink="">
      <xdr:nvSpPr>
        <xdr:cNvPr id="466" name="n_1mainValue【学校施設】&#10;有形固定資産減価償却率"/>
        <xdr:cNvSpPr txBox="1"/>
      </xdr:nvSpPr>
      <xdr:spPr>
        <a:xfrm>
          <a:off x="15266043"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82" name="テキスト ボックス 4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84" name="テキスト ボックス 4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6" name="テキスト ボックス 4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90" name="直線コネクタ 489"/>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91"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92" name="直線コネクタ 491"/>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93"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94" name="直線コネクタ 493"/>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95"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6" name="フローチャート : 判断 495"/>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30276</xdr:rowOff>
    </xdr:from>
    <xdr:to>
      <xdr:col>31</xdr:col>
      <xdr:colOff>85725</xdr:colOff>
      <xdr:row>62</xdr:row>
      <xdr:rowOff>131876</xdr:rowOff>
    </xdr:to>
    <xdr:sp macro="" textlink="">
      <xdr:nvSpPr>
        <xdr:cNvPr id="497" name="フローチャート : 判断 496"/>
        <xdr:cNvSpPr/>
      </xdr:nvSpPr>
      <xdr:spPr>
        <a:xfrm>
          <a:off x="21272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30353</xdr:rowOff>
    </xdr:from>
    <xdr:to>
      <xdr:col>31</xdr:col>
      <xdr:colOff>85725</xdr:colOff>
      <xdr:row>58</xdr:row>
      <xdr:rowOff>131953</xdr:rowOff>
    </xdr:to>
    <xdr:sp macro="" textlink="">
      <xdr:nvSpPr>
        <xdr:cNvPr id="503" name="円/楕円 502"/>
        <xdr:cNvSpPr/>
      </xdr:nvSpPr>
      <xdr:spPr>
        <a:xfrm>
          <a:off x="21272500" y="9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123003</xdr:rowOff>
    </xdr:from>
    <xdr:ext cx="469744" cy="259045"/>
    <xdr:sp macro="" textlink="">
      <xdr:nvSpPr>
        <xdr:cNvPr id="504" name="n_1aveValue【学校施設】&#10;一人当たり面積"/>
        <xdr:cNvSpPr txBox="1"/>
      </xdr:nvSpPr>
      <xdr:spPr>
        <a:xfrm>
          <a:off x="21075727" y="107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440835</xdr:colOff>
      <xdr:row>56</xdr:row>
      <xdr:rowOff>148480</xdr:rowOff>
    </xdr:from>
    <xdr:ext cx="534377" cy="259045"/>
    <xdr:sp macro="" textlink="">
      <xdr:nvSpPr>
        <xdr:cNvPr id="505" name="n_1mainValue【学校施設】&#10;一人当たり面積"/>
        <xdr:cNvSpPr txBox="1"/>
      </xdr:nvSpPr>
      <xdr:spPr>
        <a:xfrm>
          <a:off x="21043410" y="9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07" name="正方形/長方形 50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08" name="正方形/長方形 50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9" name="正方形/長方形 50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10" name="正方形/長方形 50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1" name="正方形/長方形 5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13" name="正方形/長方形 51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14" name="正方形/長方形 51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15" name="正方形/長方形 51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16" name="正方形/長方形 51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43" name="直線コネクタ 542"/>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44"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45" name="直線コネクタ 544"/>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46"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47" name="直線コネクタ 54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48"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49" name="フローチャート : 判断 548"/>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84182</xdr:rowOff>
    </xdr:from>
    <xdr:to>
      <xdr:col>22</xdr:col>
      <xdr:colOff>415925</xdr:colOff>
      <xdr:row>103</xdr:row>
      <xdr:rowOff>14332</xdr:rowOff>
    </xdr:to>
    <xdr:sp macro="" textlink="">
      <xdr:nvSpPr>
        <xdr:cNvPr id="550" name="フローチャート : 判断 549"/>
        <xdr:cNvSpPr/>
      </xdr:nvSpPr>
      <xdr:spPr>
        <a:xfrm>
          <a:off x="15430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84182</xdr:rowOff>
    </xdr:from>
    <xdr:to>
      <xdr:col>22</xdr:col>
      <xdr:colOff>415925</xdr:colOff>
      <xdr:row>100</xdr:row>
      <xdr:rowOff>14332</xdr:rowOff>
    </xdr:to>
    <xdr:sp macro="" textlink="">
      <xdr:nvSpPr>
        <xdr:cNvPr id="556" name="円/楕円 555"/>
        <xdr:cNvSpPr/>
      </xdr:nvSpPr>
      <xdr:spPr>
        <a:xfrm>
          <a:off x="154305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5459</xdr:rowOff>
    </xdr:from>
    <xdr:ext cx="405111" cy="259045"/>
    <xdr:sp macro="" textlink="">
      <xdr:nvSpPr>
        <xdr:cNvPr id="557" name="n_1aveValue【公民館】&#10;有形固定資産減価償却率"/>
        <xdr:cNvSpPr txBox="1"/>
      </xdr:nvSpPr>
      <xdr:spPr>
        <a:xfrm>
          <a:off x="15266043"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30859</xdr:rowOff>
    </xdr:from>
    <xdr:ext cx="405111" cy="259045"/>
    <xdr:sp macro="" textlink="">
      <xdr:nvSpPr>
        <xdr:cNvPr id="558" name="n_1mainValue【公民館】&#10;有形固定資産減価償却率"/>
        <xdr:cNvSpPr txBox="1"/>
      </xdr:nvSpPr>
      <xdr:spPr>
        <a:xfrm>
          <a:off x="15266043" y="1683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9" name="テキスト ボックス 5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0" name="直線コネクタ 5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1" name="テキスト ボックス 5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2" name="直線コネクタ 5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3" name="テキスト ボックス 5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4" name="直線コネクタ 5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5" name="テキスト ボックス 5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6" name="直線コネクタ 5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7" name="テキスト ボックス 5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8" name="直線コネクタ 5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9" name="テキスト ボックス 5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83" name="直線コネクタ 582"/>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84"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85" name="直線コネクタ 584"/>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86"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87" name="直線コネクタ 586"/>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88"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89" name="フローチャート : 判断 588"/>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127000</xdr:rowOff>
    </xdr:from>
    <xdr:to>
      <xdr:col>31</xdr:col>
      <xdr:colOff>85725</xdr:colOff>
      <xdr:row>107</xdr:row>
      <xdr:rowOff>57150</xdr:rowOff>
    </xdr:to>
    <xdr:sp macro="" textlink="">
      <xdr:nvSpPr>
        <xdr:cNvPr id="590" name="フローチャート : 判断 589"/>
        <xdr:cNvSpPr/>
      </xdr:nvSpPr>
      <xdr:spPr>
        <a:xfrm>
          <a:off x="21272500" y="1830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116839</xdr:rowOff>
    </xdr:from>
    <xdr:to>
      <xdr:col>31</xdr:col>
      <xdr:colOff>85725</xdr:colOff>
      <xdr:row>105</xdr:row>
      <xdr:rowOff>46989</xdr:rowOff>
    </xdr:to>
    <xdr:sp macro="" textlink="">
      <xdr:nvSpPr>
        <xdr:cNvPr id="596" name="円/楕円 595"/>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48277</xdr:rowOff>
    </xdr:from>
    <xdr:ext cx="469744" cy="259045"/>
    <xdr:sp macro="" textlink="">
      <xdr:nvSpPr>
        <xdr:cNvPr id="597" name="n_1aveValue【公民館】&#10;一人当たり面積"/>
        <xdr:cNvSpPr txBox="1"/>
      </xdr:nvSpPr>
      <xdr:spPr>
        <a:xfrm>
          <a:off x="21075727" y="18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63516</xdr:rowOff>
    </xdr:from>
    <xdr:ext cx="469744" cy="259045"/>
    <xdr:sp macro="" textlink="">
      <xdr:nvSpPr>
        <xdr:cNvPr id="598"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を下回っているものの、橋りょう及び公民館については類似団体の平均を上回っている。橋りょうについては、多くが昭和５０年代に建設されており対応年数である６０年を経過しつつあるためである。今後専門的な技術者による定期的な診断を行い、維持補修に努め長寿命化を図っていく。公民館については対応年数を過ぎている建物がほとんどであるため、今後施設の複合化等において施設の整備を図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2,048
69.55
2,572,917
2,476,084
90,261
1,484,527
3,186,190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5" name="テキスト ボックス 7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85" name="テキスト ボックス 8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89" name="直線コネクタ 88"/>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90"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91" name="直線コネクタ 90"/>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9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93" name="直線コネクタ 9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94"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95" name="フローチャート : 判断 94"/>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96" name="フローチャート : 判断 95"/>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57802</xdr:rowOff>
    </xdr:from>
    <xdr:ext cx="405111" cy="259045"/>
    <xdr:sp macro="" textlink="">
      <xdr:nvSpPr>
        <xdr:cNvPr id="97" name="n_1aveValue【福祉施設】&#10;有形固定資産減価償却率"/>
        <xdr:cNvSpPr txBox="1"/>
      </xdr:nvSpPr>
      <xdr:spPr>
        <a:xfrm>
          <a:off x="3582043"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133986</xdr:rowOff>
    </xdr:from>
    <xdr:to>
      <xdr:col>5</xdr:col>
      <xdr:colOff>409575</xdr:colOff>
      <xdr:row>84</xdr:row>
      <xdr:rowOff>64136</xdr:rowOff>
    </xdr:to>
    <xdr:sp macro="" textlink="">
      <xdr:nvSpPr>
        <xdr:cNvPr id="103" name="円/楕円 102"/>
        <xdr:cNvSpPr/>
      </xdr:nvSpPr>
      <xdr:spPr>
        <a:xfrm>
          <a:off x="3746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55263</xdr:rowOff>
    </xdr:from>
    <xdr:ext cx="405111" cy="259045"/>
    <xdr:sp macro="" textlink="">
      <xdr:nvSpPr>
        <xdr:cNvPr id="104" name="n_1mainValue【福祉施設】&#10;有形固定資産減価償却率"/>
        <xdr:cNvSpPr txBox="1"/>
      </xdr:nvSpPr>
      <xdr:spPr>
        <a:xfrm>
          <a:off x="3582043"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15" name="テキスト ボックス 11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16" name="直線コネクタ 1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17" name="テキスト ボックス 1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18" name="直線コネクタ 1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19" name="テキスト ボックス 1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20" name="直線コネクタ 1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21" name="テキスト ボックス 1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22" name="直線コネクタ 1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23" name="テキスト ボックス 1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24" name="直線コネクタ 1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25" name="テキスト ボックス 1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6" name="直線コネクタ 1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7" name="テキスト ボックス 1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29" name="直線コネクタ 128"/>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30"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31" name="直線コネクタ 13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32"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33" name="直線コネクタ 132"/>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34"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35" name="フローチャート : 判断 134"/>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163322</xdr:rowOff>
    </xdr:from>
    <xdr:to>
      <xdr:col>14</xdr:col>
      <xdr:colOff>79375</xdr:colOff>
      <xdr:row>84</xdr:row>
      <xdr:rowOff>93472</xdr:rowOff>
    </xdr:to>
    <xdr:sp macro="" textlink="">
      <xdr:nvSpPr>
        <xdr:cNvPr id="136" name="フローチャート : 判断 135"/>
        <xdr:cNvSpPr/>
      </xdr:nvSpPr>
      <xdr:spPr>
        <a:xfrm>
          <a:off x="9588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84599</xdr:rowOff>
    </xdr:from>
    <xdr:ext cx="469744" cy="259045"/>
    <xdr:sp macro="" textlink="">
      <xdr:nvSpPr>
        <xdr:cNvPr id="137" name="n_1aveValue【福祉施設】&#10;一人当たり面積"/>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8" name="テキスト ボックス 1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9" name="テキスト ボックス 1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40" name="テキスト ボックス 1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1" name="テキスト ボックス 1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2" name="テキスト ボックス 1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41402</xdr:rowOff>
    </xdr:from>
    <xdr:to>
      <xdr:col>14</xdr:col>
      <xdr:colOff>79375</xdr:colOff>
      <xdr:row>78</xdr:row>
      <xdr:rowOff>143002</xdr:rowOff>
    </xdr:to>
    <xdr:sp macro="" textlink="">
      <xdr:nvSpPr>
        <xdr:cNvPr id="143" name="円/楕円 142"/>
        <xdr:cNvSpPr/>
      </xdr:nvSpPr>
      <xdr:spPr>
        <a:xfrm>
          <a:off x="9588500" y="134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159529</xdr:rowOff>
    </xdr:from>
    <xdr:ext cx="469744" cy="259045"/>
    <xdr:sp macro="" textlink="">
      <xdr:nvSpPr>
        <xdr:cNvPr id="144" name="n_1mainValue【福祉施設】&#10;一人当たり面積"/>
        <xdr:cNvSpPr txBox="1"/>
      </xdr:nvSpPr>
      <xdr:spPr>
        <a:xfrm>
          <a:off x="9391727" y="1318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5" name="正方形/長方形 1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6" name="正方形/長方形 1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7" name="正方形/長方形 1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8" name="正方形/長方形 1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9" name="正方形/長方形 1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0" name="正方形/長方形 1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1" name="正方形/長方形 1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2" name="正方形/長方形 1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3" name="正方形/長方形 1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4" name="正方形/長方形 1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5" name="正方形/長方形 1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6" name="正方形/長方形 1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7" name="正方形/長方形 1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8" name="正方形/長方形 1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9" name="正方形/長方形 1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0" name="正方形/長方形 1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1" name="正方形/長方形 1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2" name="正方形/長方形 1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3" name="正方形/長方形 1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4" name="正方形/長方形 1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5" name="正方形/長方形 1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6" name="正方形/長方形 1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7" name="正方形/長方形 1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8" name="正方形/長方形 1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9" name="テキスト ボックス 1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0" name="直線コネクタ 1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1" name="テキスト ボックス 17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72" name="直線コネクタ 1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73" name="テキスト ボックス 17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74" name="直線コネクタ 1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75" name="テキスト ボックス 1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76" name="直線コネクタ 1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77" name="テキスト ボックス 1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78" name="直線コネクタ 1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79" name="テキスト ボックス 1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80" name="直線コネクタ 1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81" name="テキスト ボックス 1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82" name="直線コネクタ 1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83" name="テキスト ボックス 18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4" name="直線コネクタ 1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85" name="テキスト ボックス 1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37</xdr:row>
      <xdr:rowOff>81099</xdr:rowOff>
    </xdr:from>
    <xdr:to>
      <xdr:col>23</xdr:col>
      <xdr:colOff>516889</xdr:colOff>
      <xdr:row>42</xdr:row>
      <xdr:rowOff>105591</xdr:rowOff>
    </xdr:to>
    <xdr:cxnSp macro="">
      <xdr:nvCxnSpPr>
        <xdr:cNvPr id="187" name="直線コネクタ 186"/>
        <xdr:cNvCxnSpPr/>
      </xdr:nvCxnSpPr>
      <xdr:spPr>
        <a:xfrm flipV="1">
          <a:off x="16318864" y="6424749"/>
          <a:ext cx="0" cy="881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109418</xdr:rowOff>
    </xdr:from>
    <xdr:ext cx="405111" cy="259045"/>
    <xdr:sp macro="" textlink="">
      <xdr:nvSpPr>
        <xdr:cNvPr id="188" name="【一般廃棄物処理施設】&#10;有形固定資産減価償却率最小値テキスト"/>
        <xdr:cNvSpPr txBox="1"/>
      </xdr:nvSpPr>
      <xdr:spPr>
        <a:xfrm>
          <a:off x="16408400" y="731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42</xdr:row>
      <xdr:rowOff>105591</xdr:rowOff>
    </xdr:from>
    <xdr:to>
      <xdr:col>23</xdr:col>
      <xdr:colOff>606425</xdr:colOff>
      <xdr:row>42</xdr:row>
      <xdr:rowOff>105591</xdr:rowOff>
    </xdr:to>
    <xdr:cxnSp macro="">
      <xdr:nvCxnSpPr>
        <xdr:cNvPr id="189" name="直線コネクタ 188"/>
        <xdr:cNvCxnSpPr/>
      </xdr:nvCxnSpPr>
      <xdr:spPr>
        <a:xfrm>
          <a:off x="16230600" y="730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27776</xdr:rowOff>
    </xdr:from>
    <xdr:ext cx="405111" cy="259045"/>
    <xdr:sp macro="" textlink="">
      <xdr:nvSpPr>
        <xdr:cNvPr id="190" name="【一般廃棄物処理施設】&#10;有形固定資産減価償却率最大値テキスト"/>
        <xdr:cNvSpPr txBox="1"/>
      </xdr:nvSpPr>
      <xdr:spPr>
        <a:xfrm>
          <a:off x="16408400" y="619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37</xdr:row>
      <xdr:rowOff>81099</xdr:rowOff>
    </xdr:from>
    <xdr:to>
      <xdr:col>23</xdr:col>
      <xdr:colOff>606425</xdr:colOff>
      <xdr:row>37</xdr:row>
      <xdr:rowOff>81099</xdr:rowOff>
    </xdr:to>
    <xdr:cxnSp macro="">
      <xdr:nvCxnSpPr>
        <xdr:cNvPr id="191" name="直線コネクタ 190"/>
        <xdr:cNvCxnSpPr/>
      </xdr:nvCxnSpPr>
      <xdr:spPr>
        <a:xfrm>
          <a:off x="16230600" y="6424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155683</xdr:rowOff>
    </xdr:from>
    <xdr:ext cx="405111" cy="259045"/>
    <xdr:sp macro="" textlink="">
      <xdr:nvSpPr>
        <xdr:cNvPr id="192" name="【一般廃棄物処理施設】&#10;有形固定資産減価償却率平均値テキスト"/>
        <xdr:cNvSpPr txBox="1"/>
      </xdr:nvSpPr>
      <xdr:spPr>
        <a:xfrm>
          <a:off x="16408400" y="68422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5806</xdr:rowOff>
    </xdr:from>
    <xdr:to>
      <xdr:col>23</xdr:col>
      <xdr:colOff>568325</xdr:colOff>
      <xdr:row>40</xdr:row>
      <xdr:rowOff>107406</xdr:rowOff>
    </xdr:to>
    <xdr:sp macro="" textlink="">
      <xdr:nvSpPr>
        <xdr:cNvPr id="193" name="フローチャート : 判断 192"/>
        <xdr:cNvSpPr/>
      </xdr:nvSpPr>
      <xdr:spPr>
        <a:xfrm>
          <a:off x="16268700" y="686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15603</xdr:rowOff>
    </xdr:from>
    <xdr:to>
      <xdr:col>22</xdr:col>
      <xdr:colOff>415925</xdr:colOff>
      <xdr:row>38</xdr:row>
      <xdr:rowOff>117203</xdr:rowOff>
    </xdr:to>
    <xdr:sp macro="" textlink="">
      <xdr:nvSpPr>
        <xdr:cNvPr id="194" name="フローチャート : 判断 193"/>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108330</xdr:rowOff>
    </xdr:from>
    <xdr:ext cx="405111" cy="259045"/>
    <xdr:sp macro="" textlink="">
      <xdr:nvSpPr>
        <xdr:cNvPr id="195" name="n_1aveValue【一般廃棄物処理施設】&#10;有形固定資産減価償却率"/>
        <xdr:cNvSpPr txBox="1"/>
      </xdr:nvSpPr>
      <xdr:spPr>
        <a:xfrm>
          <a:off x="15266043"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6" name="テキスト ボックス 1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7" name="テキスト ボックス 1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8" name="テキスト ボックス 1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9" name="テキスト ボックス 1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00" name="テキスト ボックス 1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20501</xdr:rowOff>
    </xdr:from>
    <xdr:to>
      <xdr:col>22</xdr:col>
      <xdr:colOff>415925</xdr:colOff>
      <xdr:row>33</xdr:row>
      <xdr:rowOff>122101</xdr:rowOff>
    </xdr:to>
    <xdr:sp macro="" textlink="">
      <xdr:nvSpPr>
        <xdr:cNvPr id="201" name="円/楕円 200"/>
        <xdr:cNvSpPr/>
      </xdr:nvSpPr>
      <xdr:spPr>
        <a:xfrm>
          <a:off x="15430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138628</xdr:rowOff>
    </xdr:from>
    <xdr:ext cx="405111" cy="259045"/>
    <xdr:sp macro="" textlink="">
      <xdr:nvSpPr>
        <xdr:cNvPr id="202" name="n_1mainValue【一般廃棄物処理施設】&#10;有形固定資産減価償却率"/>
        <xdr:cNvSpPr txBox="1"/>
      </xdr:nvSpPr>
      <xdr:spPr>
        <a:xfrm>
          <a:off x="15266043" y="545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3" name="正方形/長方形 2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4" name="正方形/長方形 2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5" name="正方形/長方形 2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6" name="正方形/長方形 2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7" name="正方形/長方形 2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8" name="正方形/長方形 2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9" name="正方形/長方形 2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10" name="正方形/長方形 2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11" name="テキスト ボックス 2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2" name="直線コネクタ 2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3" name="直線コネクタ 2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4" name="テキスト ボックス 21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5" name="直線コネクタ 2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6" name="テキスト ボックス 21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7" name="直線コネクタ 2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8" name="テキスト ボックス 21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9" name="直線コネクタ 2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20" name="テキスト ボックス 21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1" name="直線コネクタ 2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22" name="テキスト ボックス 2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24" name="直線コネクタ 223"/>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5"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6" name="直線コネクタ 225"/>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7"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8" name="直線コネクタ 227"/>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9"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30" name="フローチャート : 判断 229"/>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36213</xdr:rowOff>
    </xdr:from>
    <xdr:to>
      <xdr:col>31</xdr:col>
      <xdr:colOff>85725</xdr:colOff>
      <xdr:row>36</xdr:row>
      <xdr:rowOff>137813</xdr:rowOff>
    </xdr:to>
    <xdr:sp macro="" textlink="">
      <xdr:nvSpPr>
        <xdr:cNvPr id="231" name="フローチャート : 判断 230"/>
        <xdr:cNvSpPr/>
      </xdr:nvSpPr>
      <xdr:spPr>
        <a:xfrm>
          <a:off x="21272500" y="62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128940</xdr:rowOff>
    </xdr:from>
    <xdr:ext cx="599010" cy="259045"/>
    <xdr:sp macro="" textlink="">
      <xdr:nvSpPr>
        <xdr:cNvPr id="232" name="n_1aveValue【一般廃棄物処理施設】&#10;一人当たり有形固定資産（償却資産）額"/>
        <xdr:cNvSpPr txBox="1"/>
      </xdr:nvSpPr>
      <xdr:spPr>
        <a:xfrm>
          <a:off x="21011094" y="630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197,635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3" name="テキスト ボックス 2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4" name="テキスト ボックス 2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5" name="テキスト ボックス 2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6" name="テキスト ボックス 2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7" name="テキスト ボックス 2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1676</xdr:rowOff>
    </xdr:from>
    <xdr:to>
      <xdr:col>31</xdr:col>
      <xdr:colOff>85725</xdr:colOff>
      <xdr:row>33</xdr:row>
      <xdr:rowOff>103276</xdr:rowOff>
    </xdr:to>
    <xdr:sp macro="" textlink="">
      <xdr:nvSpPr>
        <xdr:cNvPr id="238" name="円/楕円 237"/>
        <xdr:cNvSpPr/>
      </xdr:nvSpPr>
      <xdr:spPr>
        <a:xfrm>
          <a:off x="21272500" y="56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119803</xdr:rowOff>
    </xdr:from>
    <xdr:ext cx="599010" cy="259045"/>
    <xdr:sp macro="" textlink="">
      <xdr:nvSpPr>
        <xdr:cNvPr id="239" name="n_1mainValue【一般廃棄物処理施設】&#10;一人当たり有形固定資産（償却資産）額"/>
        <xdr:cNvSpPr txBox="1"/>
      </xdr:nvSpPr>
      <xdr:spPr>
        <a:xfrm>
          <a:off x="21011094" y="543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317,689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8" name="正方形/長方形 2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9" name="正方形/長方形 2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0" name="正方形/長方形 2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1" name="正方形/長方形 2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2" name="正方形/長方形 2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3" name="正方形/長方形 2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4" name="正方形/長方形 2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5" name="正方形/長方形 2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4" name="テキスト ボックス 2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5" name="直線コネクタ 2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6" name="直線コネクタ 2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7" name="テキスト ボックス 2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68" name="直線コネクタ 2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69" name="テキスト ボックス 2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70" name="直線コネクタ 2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71" name="テキスト ボックス 2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72" name="直線コネクタ 2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73" name="テキスト ボックス 2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74" name="直線コネクタ 2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5" name="テキスト ボックス 2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6" name="直線コネクタ 2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7" name="テキスト ボックス 2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8" name="直線コネクタ 2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9" name="テキスト ボックス 2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81" name="直線コネクタ 280"/>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82"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83" name="直線コネクタ 28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84"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85" name="直線コネクタ 284"/>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86"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87" name="フローチャート : 判断 286"/>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288" name="フローチャート : 判断 287"/>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11447</xdr:rowOff>
    </xdr:from>
    <xdr:ext cx="405111" cy="259045"/>
    <xdr:sp macro="" textlink="">
      <xdr:nvSpPr>
        <xdr:cNvPr id="289" name="n_1aveValue【消防施設】&#10;有形固定資産減価償却率"/>
        <xdr:cNvSpPr txBox="1"/>
      </xdr:nvSpPr>
      <xdr:spPr>
        <a:xfrm>
          <a:off x="15266043"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0" name="テキスト ボックス 2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1" name="テキスト ボックス 2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2" name="テキスト ボックス 2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3" name="テキスト ボックス 2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4" name="テキスト ボックス 2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295" name="円/楕円 29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146248</xdr:rowOff>
    </xdr:from>
    <xdr:ext cx="469744" cy="259045"/>
    <xdr:sp macro="" textlink="">
      <xdr:nvSpPr>
        <xdr:cNvPr id="296"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7" name="正方形/長方形 2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8" name="正方形/長方形 2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9" name="正方形/長方形 2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0" name="正方形/長方形 2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1" name="正方形/長方形 3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2" name="正方形/長方形 3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3" name="正方形/長方形 3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4" name="正方形/長方形 3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5" name="テキスト ボックス 3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6" name="直線コネクタ 3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07" name="直線コネクタ 30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08" name="テキスト ボックス 30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09" name="直線コネクタ 30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10" name="テキスト ボックス 30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11" name="直線コネクタ 31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12" name="テキスト ボックス 31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13" name="直線コネクタ 31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14" name="テキスト ボックス 31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15" name="直線コネクタ 31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16" name="テキスト ボックス 31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7" name="直線コネクタ 3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8" name="テキスト ボックス 3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20" name="直線コネクタ 319"/>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21"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22" name="直線コネクタ 321"/>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23"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24" name="直線コネクタ 32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25"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26" name="フローチャート : 判断 325"/>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101600</xdr:rowOff>
    </xdr:from>
    <xdr:to>
      <xdr:col>31</xdr:col>
      <xdr:colOff>85725</xdr:colOff>
      <xdr:row>81</xdr:row>
      <xdr:rowOff>31750</xdr:rowOff>
    </xdr:to>
    <xdr:sp macro="" textlink="">
      <xdr:nvSpPr>
        <xdr:cNvPr id="327" name="フローチャート : 判断 326"/>
        <xdr:cNvSpPr/>
      </xdr:nvSpPr>
      <xdr:spPr>
        <a:xfrm>
          <a:off x="21272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22877</xdr:rowOff>
    </xdr:from>
    <xdr:ext cx="469744" cy="259045"/>
    <xdr:sp macro="" textlink="">
      <xdr:nvSpPr>
        <xdr:cNvPr id="328" name="n_1aveValue【消防施設】&#10;一人当たり面積"/>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9" name="テキスト ボックス 3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0" name="テキスト ボックス 3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1" name="テキスト ボックス 3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2" name="テキスト ボックス 3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3" name="テキスト ボックス 3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10161</xdr:rowOff>
    </xdr:from>
    <xdr:to>
      <xdr:col>31</xdr:col>
      <xdr:colOff>85725</xdr:colOff>
      <xdr:row>80</xdr:row>
      <xdr:rowOff>111761</xdr:rowOff>
    </xdr:to>
    <xdr:sp macro="" textlink="">
      <xdr:nvSpPr>
        <xdr:cNvPr id="334" name="円/楕円 333"/>
        <xdr:cNvSpPr/>
      </xdr:nvSpPr>
      <xdr:spPr>
        <a:xfrm>
          <a:off x="2127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128288</xdr:rowOff>
    </xdr:from>
    <xdr:ext cx="469744" cy="259045"/>
    <xdr:sp macro="" textlink="">
      <xdr:nvSpPr>
        <xdr:cNvPr id="335" name="n_1mainValue【消防施設】&#10;一人当たり面積"/>
        <xdr:cNvSpPr txBox="1"/>
      </xdr:nvSpPr>
      <xdr:spPr>
        <a:xfrm>
          <a:off x="21075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6" name="正方形/長方形 3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7" name="正方形/長方形 3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8" name="正方形/長方形 3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9" name="正方形/長方形 3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0" name="正方形/長方形 3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1" name="正方形/長方形 3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2" name="正方形/長方形 3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3" name="正方形/長方形 3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4" name="テキスト ボックス 3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5" name="直線コネクタ 3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6" name="テキスト ボックス 3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7" name="直線コネクタ 3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8" name="テキスト ボックス 3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9" name="直線コネクタ 3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0" name="テキスト ボックス 3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1" name="直線コネクタ 3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2" name="テキスト ボックス 3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3" name="直線コネクタ 3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4" name="テキスト ボックス 3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5" name="直線コネクタ 3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6" name="テキスト ボックス 3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7" name="直線コネクタ 3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8" name="テキスト ボックス 3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60" name="直線コネクタ 359"/>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61"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62" name="直線コネクタ 3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6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64" name="直線コネクタ 36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5"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6" name="フローチャート : 判断 365"/>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67" name="フローチャート : 判断 366"/>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368"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9" name="テキスト ボックス 3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0" name="テキスト ボックス 3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1" name="テキスト ボックス 3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2" name="テキスト ボックス 3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3" name="テキスト ボックス 3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12064</xdr:rowOff>
    </xdr:from>
    <xdr:to>
      <xdr:col>22</xdr:col>
      <xdr:colOff>415925</xdr:colOff>
      <xdr:row>100</xdr:row>
      <xdr:rowOff>113664</xdr:rowOff>
    </xdr:to>
    <xdr:sp macro="" textlink="">
      <xdr:nvSpPr>
        <xdr:cNvPr id="374" name="円/楕円 373"/>
        <xdr:cNvSpPr/>
      </xdr:nvSpPr>
      <xdr:spPr>
        <a:xfrm>
          <a:off x="154305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130191</xdr:rowOff>
    </xdr:from>
    <xdr:ext cx="405111" cy="259045"/>
    <xdr:sp macro="" textlink="">
      <xdr:nvSpPr>
        <xdr:cNvPr id="375" name="n_1mainValue【庁舎】&#10;有形固定資産減価償却率"/>
        <xdr:cNvSpPr txBox="1"/>
      </xdr:nvSpPr>
      <xdr:spPr>
        <a:xfrm>
          <a:off x="15266043" y="1693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6" name="正方形/長方形 3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7" name="正方形/長方形 3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8" name="正方形/長方形 3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9" name="正方形/長方形 3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0" name="正方形/長方形 3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1" name="正方形/長方形 3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2" name="正方形/長方形 3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3" name="正方形/長方形 3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4" name="テキスト ボックス 3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5" name="直線コネクタ 3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6" name="直線コネクタ 3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7" name="テキスト ボックス 3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8" name="直線コネクタ 3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9" name="テキスト ボックス 3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90" name="直線コネクタ 3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91" name="テキスト ボックス 3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2" name="直線コネクタ 3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3" name="テキスト ボックス 3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4" name="直線コネクタ 3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5" name="テキスト ボックス 3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7" name="直線コネクタ 39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9" name="直線コネクタ 39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0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01" name="直線コネクタ 40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02"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03" name="フローチャート : 判断 40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29514</xdr:rowOff>
    </xdr:from>
    <xdr:to>
      <xdr:col>31</xdr:col>
      <xdr:colOff>85725</xdr:colOff>
      <xdr:row>106</xdr:row>
      <xdr:rowOff>131114</xdr:rowOff>
    </xdr:to>
    <xdr:sp macro="" textlink="">
      <xdr:nvSpPr>
        <xdr:cNvPr id="404" name="フローチャート : 判断 403"/>
        <xdr:cNvSpPr/>
      </xdr:nvSpPr>
      <xdr:spPr>
        <a:xfrm>
          <a:off x="21272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147641</xdr:rowOff>
    </xdr:from>
    <xdr:ext cx="469744" cy="259045"/>
    <xdr:sp macro="" textlink="">
      <xdr:nvSpPr>
        <xdr:cNvPr id="405" name="n_1aveValue【庁舎】&#10;一人当たり面積"/>
        <xdr:cNvSpPr txBox="1"/>
      </xdr:nvSpPr>
      <xdr:spPr>
        <a:xfrm>
          <a:off x="21075727" y="179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6" name="テキスト ボックス 4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7" name="テキスト ボックス 4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8" name="テキスト ボックス 4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9" name="テキスト ボックス 4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0" name="テキスト ボックス 4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115469</xdr:rowOff>
    </xdr:from>
    <xdr:to>
      <xdr:col>31</xdr:col>
      <xdr:colOff>85725</xdr:colOff>
      <xdr:row>107</xdr:row>
      <xdr:rowOff>45619</xdr:rowOff>
    </xdr:to>
    <xdr:sp macro="" textlink="">
      <xdr:nvSpPr>
        <xdr:cNvPr id="411" name="円/楕円 410"/>
        <xdr:cNvSpPr/>
      </xdr:nvSpPr>
      <xdr:spPr>
        <a:xfrm>
          <a:off x="21272500" y="182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36746</xdr:rowOff>
    </xdr:from>
    <xdr:ext cx="469744" cy="259045"/>
    <xdr:sp macro="" textlink="">
      <xdr:nvSpPr>
        <xdr:cNvPr id="412" name="n_1mainValue【庁舎】&#10;一人当たり面積"/>
        <xdr:cNvSpPr txBox="1"/>
      </xdr:nvSpPr>
      <xdr:spPr>
        <a:xfrm>
          <a:off x="21075727" y="183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3" name="正方形/長方形 4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4" name="正方形/長方形 4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5" name="テキスト ボックス 4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類似団体の平均を上回っている。一般廃棄物施設については現在利用していない施設であるため除却の検討が必要である。役場庁舎及び消防庁舎においては耐用年数を過ぎているため、今後計画的な施設整備が必要なことから複合化等の検討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2,048
69.55
2,572,917
2,476,084
90,261
1,484,527
3,186,190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人口の減少や高齢化に加え、村内に中心となる産業が少ないことから、財政基盤が弱く、類似団体の平均を下回っている。</a:t>
          </a:r>
          <a:endParaRPr kumimoji="1" lang="en-US" altLang="ja-JP" sz="1300">
            <a:latin typeface="ＭＳ Ｐゴシック"/>
          </a:endParaRPr>
        </a:p>
        <a:p>
          <a:r>
            <a:rPr kumimoji="1" lang="ja-JP" altLang="en-US" sz="1300">
              <a:latin typeface="ＭＳ Ｐゴシック"/>
            </a:rPr>
            <a:t>　今後も、自主財源の根源である村税の収納率向上のための対策を行い、歳入の確保に努めるとともに行政の効率化を進め、財政の健全化を図る。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5" name="直線コネクタ 64"/>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78232</xdr:rowOff>
    </xdr:to>
    <xdr:cxnSp macro="">
      <xdr:nvCxnSpPr>
        <xdr:cNvPr id="68" name="直線コネクタ 67"/>
        <xdr:cNvCxnSpPr/>
      </xdr:nvCxnSpPr>
      <xdr:spPr>
        <a:xfrm flipV="1">
          <a:off x="3225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73406</xdr:rowOff>
    </xdr:from>
    <xdr:to>
      <xdr:col>6</xdr:col>
      <xdr:colOff>50800</xdr:colOff>
      <xdr:row>44</xdr:row>
      <xdr:rowOff>3556</xdr:rowOff>
    </xdr:to>
    <xdr:sp macro="" textlink="">
      <xdr:nvSpPr>
        <xdr:cNvPr id="69" name="フローチャート : 判断 68"/>
        <xdr:cNvSpPr/>
      </xdr:nvSpPr>
      <xdr:spPr>
        <a:xfrm>
          <a:off x="4064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70" name="テキスト ボックス 69"/>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78232</xdr:rowOff>
    </xdr:from>
    <xdr:to>
      <xdr:col>4</xdr:col>
      <xdr:colOff>482600</xdr:colOff>
      <xdr:row>44</xdr:row>
      <xdr:rowOff>78232</xdr:rowOff>
    </xdr:to>
    <xdr:cxnSp macro="">
      <xdr:nvCxnSpPr>
        <xdr:cNvPr id="71" name="直線コネクタ 70"/>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83058</xdr:rowOff>
    </xdr:from>
    <xdr:to>
      <xdr:col>4</xdr:col>
      <xdr:colOff>533400</xdr:colOff>
      <xdr:row>44</xdr:row>
      <xdr:rowOff>13208</xdr:rowOff>
    </xdr:to>
    <xdr:sp macro="" textlink="">
      <xdr:nvSpPr>
        <xdr:cNvPr id="72" name="フローチャート : 判断 71"/>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23385</xdr:rowOff>
    </xdr:from>
    <xdr:ext cx="762000" cy="259045"/>
    <xdr:sp macro="" textlink="">
      <xdr:nvSpPr>
        <xdr:cNvPr id="73" name="テキスト ボックス 72"/>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78232</xdr:rowOff>
    </xdr:to>
    <xdr:cxnSp macro="">
      <xdr:nvCxnSpPr>
        <xdr:cNvPr id="74" name="直線コネクタ 73"/>
        <xdr:cNvCxnSpPr/>
      </xdr:nvCxnSpPr>
      <xdr:spPr>
        <a:xfrm>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92710</xdr:rowOff>
    </xdr:from>
    <xdr:to>
      <xdr:col>3</xdr:col>
      <xdr:colOff>330200</xdr:colOff>
      <xdr:row>44</xdr:row>
      <xdr:rowOff>22860</xdr:rowOff>
    </xdr:to>
    <xdr:sp macro="" textlink="">
      <xdr:nvSpPr>
        <xdr:cNvPr id="75" name="フローチャート : 判断 74"/>
        <xdr:cNvSpPr/>
      </xdr:nvSpPr>
      <xdr:spPr>
        <a:xfrm>
          <a:off x="2286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76" name="テキスト ボックス 75"/>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83058</xdr:rowOff>
    </xdr:from>
    <xdr:to>
      <xdr:col>2</xdr:col>
      <xdr:colOff>127000</xdr:colOff>
      <xdr:row>44</xdr:row>
      <xdr:rowOff>13208</xdr:rowOff>
    </xdr:to>
    <xdr:sp macro="" textlink="">
      <xdr:nvSpPr>
        <xdr:cNvPr id="77" name="フローチャート : 判断 76"/>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23385</xdr:rowOff>
    </xdr:from>
    <xdr:ext cx="762000" cy="259045"/>
    <xdr:sp macro="" textlink="">
      <xdr:nvSpPr>
        <xdr:cNvPr id="78" name="テキスト ボックス 77"/>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6" name="円/楕円 85"/>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7" name="テキスト ボックス 86"/>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27432</xdr:rowOff>
    </xdr:from>
    <xdr:to>
      <xdr:col>4</xdr:col>
      <xdr:colOff>533400</xdr:colOff>
      <xdr:row>44</xdr:row>
      <xdr:rowOff>129032</xdr:rowOff>
    </xdr:to>
    <xdr:sp macro="" textlink="">
      <xdr:nvSpPr>
        <xdr:cNvPr id="88" name="円/楕円 87"/>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113809</xdr:rowOff>
    </xdr:from>
    <xdr:ext cx="762000" cy="259045"/>
    <xdr:sp macro="" textlink="">
      <xdr:nvSpPr>
        <xdr:cNvPr id="89" name="テキスト ボックス 88"/>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27432</xdr:rowOff>
    </xdr:from>
    <xdr:to>
      <xdr:col>3</xdr:col>
      <xdr:colOff>330200</xdr:colOff>
      <xdr:row>44</xdr:row>
      <xdr:rowOff>129032</xdr:rowOff>
    </xdr:to>
    <xdr:sp macro="" textlink="">
      <xdr:nvSpPr>
        <xdr:cNvPr id="90" name="円/楕円 89"/>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113809</xdr:rowOff>
    </xdr:from>
    <xdr:ext cx="762000" cy="259045"/>
    <xdr:sp macro="" textlink="">
      <xdr:nvSpPr>
        <xdr:cNvPr id="91" name="テキスト ボックス 90"/>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2" name="円/楕円 91"/>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3" name="テキスト ボックス 92"/>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人件費及び公債費の減少により</a:t>
          </a:r>
          <a:r>
            <a:rPr kumimoji="1" lang="en-US" altLang="ja-JP" sz="1300" baseline="0">
              <a:latin typeface="ＭＳ Ｐゴシック"/>
            </a:rPr>
            <a:t>75.3</a:t>
          </a:r>
          <a:r>
            <a:rPr kumimoji="1" lang="ja-JP" altLang="en-US" sz="1300" baseline="0">
              <a:latin typeface="ＭＳ Ｐゴシック"/>
            </a:rPr>
            <a:t>％と類似団体平均値を下回っている。</a:t>
          </a:r>
          <a:endParaRPr kumimoji="1" lang="en-US" altLang="ja-JP" sz="1300" baseline="0">
            <a:latin typeface="ＭＳ Ｐゴシック"/>
          </a:endParaRPr>
        </a:p>
        <a:p>
          <a:r>
            <a:rPr kumimoji="1" lang="ja-JP" altLang="en-US" sz="1300">
              <a:latin typeface="ＭＳ Ｐゴシック"/>
            </a:rPr>
            <a:t>　今後は普通交付税の減額が見込まれることから、経常経費の削減に努めていく。</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3991</xdr:rowOff>
    </xdr:from>
    <xdr:to>
      <xdr:col>7</xdr:col>
      <xdr:colOff>152400</xdr:colOff>
      <xdr:row>64</xdr:row>
      <xdr:rowOff>125549</xdr:rowOff>
    </xdr:to>
    <xdr:cxnSp macro="">
      <xdr:nvCxnSpPr>
        <xdr:cNvPr id="130" name="直線コネクタ 129"/>
        <xdr:cNvCxnSpPr/>
      </xdr:nvCxnSpPr>
      <xdr:spPr>
        <a:xfrm flipV="1">
          <a:off x="4114800" y="10805341"/>
          <a:ext cx="8382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125549</xdr:rowOff>
    </xdr:from>
    <xdr:to>
      <xdr:col>6</xdr:col>
      <xdr:colOff>0</xdr:colOff>
      <xdr:row>65</xdr:row>
      <xdr:rowOff>154033</xdr:rowOff>
    </xdr:to>
    <xdr:cxnSp macro="">
      <xdr:nvCxnSpPr>
        <xdr:cNvPr id="133" name="直線コネクタ 132"/>
        <xdr:cNvCxnSpPr/>
      </xdr:nvCxnSpPr>
      <xdr:spPr>
        <a:xfrm flipV="1">
          <a:off x="3225800" y="11098349"/>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4" name="フローチャート : 判断 133"/>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58981</xdr:rowOff>
    </xdr:from>
    <xdr:ext cx="736600" cy="259045"/>
    <xdr:sp macro="" textlink="">
      <xdr:nvSpPr>
        <xdr:cNvPr id="135" name="テキスト ボックス 134"/>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133350</xdr:rowOff>
    </xdr:from>
    <xdr:to>
      <xdr:col>4</xdr:col>
      <xdr:colOff>482600</xdr:colOff>
      <xdr:row>65</xdr:row>
      <xdr:rowOff>154033</xdr:rowOff>
    </xdr:to>
    <xdr:cxnSp macro="">
      <xdr:nvCxnSpPr>
        <xdr:cNvPr id="136" name="直線コネクタ 135"/>
        <xdr:cNvCxnSpPr/>
      </xdr:nvCxnSpPr>
      <xdr:spPr>
        <a:xfrm>
          <a:off x="2336800" y="112776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26488</xdr:rowOff>
    </xdr:from>
    <xdr:to>
      <xdr:col>4</xdr:col>
      <xdr:colOff>533400</xdr:colOff>
      <xdr:row>64</xdr:row>
      <xdr:rowOff>128088</xdr:rowOff>
    </xdr:to>
    <xdr:sp macro="" textlink="">
      <xdr:nvSpPr>
        <xdr:cNvPr id="137" name="フローチャート : 判断 136"/>
        <xdr:cNvSpPr/>
      </xdr:nvSpPr>
      <xdr:spPr>
        <a:xfrm>
          <a:off x="3175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138265</xdr:rowOff>
    </xdr:from>
    <xdr:ext cx="762000" cy="259045"/>
    <xdr:sp macro="" textlink="">
      <xdr:nvSpPr>
        <xdr:cNvPr id="138" name="テキスト ボックス 137"/>
        <xdr:cNvSpPr txBox="1"/>
      </xdr:nvSpPr>
      <xdr:spPr>
        <a:xfrm>
          <a:off x="2844800" y="107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88537</xdr:rowOff>
    </xdr:from>
    <xdr:to>
      <xdr:col>3</xdr:col>
      <xdr:colOff>279400</xdr:colOff>
      <xdr:row>65</xdr:row>
      <xdr:rowOff>133350</xdr:rowOff>
    </xdr:to>
    <xdr:cxnSp macro="">
      <xdr:nvCxnSpPr>
        <xdr:cNvPr id="139" name="直線コネクタ 138"/>
        <xdr:cNvCxnSpPr/>
      </xdr:nvCxnSpPr>
      <xdr:spPr>
        <a:xfrm>
          <a:off x="1447800" y="1123278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128996</xdr:rowOff>
    </xdr:from>
    <xdr:to>
      <xdr:col>2</xdr:col>
      <xdr:colOff>127000</xdr:colOff>
      <xdr:row>64</xdr:row>
      <xdr:rowOff>59146</xdr:rowOff>
    </xdr:to>
    <xdr:sp macro="" textlink="">
      <xdr:nvSpPr>
        <xdr:cNvPr id="142" name="フローチャート : 判断 141"/>
        <xdr:cNvSpPr/>
      </xdr:nvSpPr>
      <xdr:spPr>
        <a:xfrm>
          <a:off x="1397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69323</xdr:rowOff>
    </xdr:from>
    <xdr:ext cx="762000" cy="259045"/>
    <xdr:sp macro="" textlink="">
      <xdr:nvSpPr>
        <xdr:cNvPr id="143" name="テキスト ボックス 142"/>
        <xdr:cNvSpPr txBox="1"/>
      </xdr:nvSpPr>
      <xdr:spPr>
        <a:xfrm>
          <a:off x="1066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124641</xdr:rowOff>
    </xdr:from>
    <xdr:to>
      <xdr:col>7</xdr:col>
      <xdr:colOff>203200</xdr:colOff>
      <xdr:row>63</xdr:row>
      <xdr:rowOff>54791</xdr:rowOff>
    </xdr:to>
    <xdr:sp macro="" textlink="">
      <xdr:nvSpPr>
        <xdr:cNvPr id="149" name="円/楕円 148"/>
        <xdr:cNvSpPr/>
      </xdr:nvSpPr>
      <xdr:spPr>
        <a:xfrm>
          <a:off x="49022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141168</xdr:rowOff>
    </xdr:from>
    <xdr:ext cx="762000" cy="259045"/>
    <xdr:sp macro="" textlink="">
      <xdr:nvSpPr>
        <xdr:cNvPr id="150" name="財政構造の弾力性該当値テキスト"/>
        <xdr:cNvSpPr txBox="1"/>
      </xdr:nvSpPr>
      <xdr:spPr>
        <a:xfrm>
          <a:off x="50419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74749</xdr:rowOff>
    </xdr:from>
    <xdr:to>
      <xdr:col>6</xdr:col>
      <xdr:colOff>50800</xdr:colOff>
      <xdr:row>65</xdr:row>
      <xdr:rowOff>4899</xdr:rowOff>
    </xdr:to>
    <xdr:sp macro="" textlink="">
      <xdr:nvSpPr>
        <xdr:cNvPr id="151" name="円/楕円 150"/>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161126</xdr:rowOff>
    </xdr:from>
    <xdr:ext cx="736600" cy="259045"/>
    <xdr:sp macro="" textlink="">
      <xdr:nvSpPr>
        <xdr:cNvPr id="152" name="テキスト ボックス 151"/>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103233</xdr:rowOff>
    </xdr:from>
    <xdr:to>
      <xdr:col>4</xdr:col>
      <xdr:colOff>533400</xdr:colOff>
      <xdr:row>66</xdr:row>
      <xdr:rowOff>33383</xdr:rowOff>
    </xdr:to>
    <xdr:sp macro="" textlink="">
      <xdr:nvSpPr>
        <xdr:cNvPr id="153" name="円/楕円 152"/>
        <xdr:cNvSpPr/>
      </xdr:nvSpPr>
      <xdr:spPr>
        <a:xfrm>
          <a:off x="3175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18160</xdr:rowOff>
    </xdr:from>
    <xdr:ext cx="762000" cy="259045"/>
    <xdr:sp macro="" textlink="">
      <xdr:nvSpPr>
        <xdr:cNvPr id="154" name="テキスト ボックス 153"/>
        <xdr:cNvSpPr txBox="1"/>
      </xdr:nvSpPr>
      <xdr:spPr>
        <a:xfrm>
          <a:off x="2844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82550</xdr:rowOff>
    </xdr:from>
    <xdr:to>
      <xdr:col>3</xdr:col>
      <xdr:colOff>330200</xdr:colOff>
      <xdr:row>66</xdr:row>
      <xdr:rowOff>12700</xdr:rowOff>
    </xdr:to>
    <xdr:sp macro="" textlink="">
      <xdr:nvSpPr>
        <xdr:cNvPr id="155" name="円/楕円 154"/>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168927</xdr:rowOff>
    </xdr:from>
    <xdr:ext cx="762000" cy="259045"/>
    <xdr:sp macro="" textlink="">
      <xdr:nvSpPr>
        <xdr:cNvPr id="156" name="テキスト ボックス 155"/>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37737</xdr:rowOff>
    </xdr:from>
    <xdr:to>
      <xdr:col>2</xdr:col>
      <xdr:colOff>127000</xdr:colOff>
      <xdr:row>65</xdr:row>
      <xdr:rowOff>139337</xdr:rowOff>
    </xdr:to>
    <xdr:sp macro="" textlink="">
      <xdr:nvSpPr>
        <xdr:cNvPr id="157" name="円/楕円 156"/>
        <xdr:cNvSpPr/>
      </xdr:nvSpPr>
      <xdr:spPr>
        <a:xfrm>
          <a:off x="1397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124114</xdr:rowOff>
    </xdr:from>
    <xdr:ext cx="762000" cy="259045"/>
    <xdr:sp macro="" textlink="">
      <xdr:nvSpPr>
        <xdr:cNvPr id="158" name="テキスト ボックス 157"/>
        <xdr:cNvSpPr txBox="1"/>
      </xdr:nvSpPr>
      <xdr:spPr>
        <a:xfrm>
          <a:off x="1066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[350,291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類似団体の平均値と近い数値となっている。人件費については職員の退職者補充を最低限に抑え、村営保育所の指定管理制度を平成</a:t>
          </a:r>
          <a:r>
            <a:rPr kumimoji="1" lang="en-US" altLang="ja-JP" sz="1300">
              <a:latin typeface="ＭＳ Ｐゴシック"/>
            </a:rPr>
            <a:t>26</a:t>
          </a:r>
          <a:r>
            <a:rPr kumimoji="1" lang="ja-JP" altLang="en-US" sz="1300">
              <a:latin typeface="ＭＳ Ｐゴシック"/>
            </a:rPr>
            <a:t>年度より導入するなどのコストの低減を図っているが、物件費については、電算システムに係る構築費用が毎年度多額の事業費を要し財政の負担となっている。今後も事務事業の見直し等により行政改革の推進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86815</xdr:rowOff>
    </xdr:from>
    <xdr:to>
      <xdr:col>7</xdr:col>
      <xdr:colOff>152400</xdr:colOff>
      <xdr:row>82</xdr:row>
      <xdr:rowOff>107254</xdr:rowOff>
    </xdr:to>
    <xdr:cxnSp macro="">
      <xdr:nvCxnSpPr>
        <xdr:cNvPr id="194" name="直線コネクタ 193"/>
        <xdr:cNvCxnSpPr/>
      </xdr:nvCxnSpPr>
      <xdr:spPr>
        <a:xfrm flipV="1">
          <a:off x="4114800" y="14145715"/>
          <a:ext cx="8382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89833</xdr:rowOff>
    </xdr:from>
    <xdr:to>
      <xdr:col>6</xdr:col>
      <xdr:colOff>0</xdr:colOff>
      <xdr:row>82</xdr:row>
      <xdr:rowOff>107254</xdr:rowOff>
    </xdr:to>
    <xdr:cxnSp macro="">
      <xdr:nvCxnSpPr>
        <xdr:cNvPr id="197" name="直線コネクタ 196"/>
        <xdr:cNvCxnSpPr/>
      </xdr:nvCxnSpPr>
      <xdr:spPr>
        <a:xfrm>
          <a:off x="3225800" y="14148733"/>
          <a:ext cx="8890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8" name="フローチャート : 判断 197"/>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9" name="テキスト ボックス 198"/>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60280</xdr:rowOff>
    </xdr:from>
    <xdr:to>
      <xdr:col>4</xdr:col>
      <xdr:colOff>482600</xdr:colOff>
      <xdr:row>82</xdr:row>
      <xdr:rowOff>89833</xdr:rowOff>
    </xdr:to>
    <xdr:cxnSp macro="">
      <xdr:nvCxnSpPr>
        <xdr:cNvPr id="200" name="直線コネクタ 199"/>
        <xdr:cNvCxnSpPr/>
      </xdr:nvCxnSpPr>
      <xdr:spPr>
        <a:xfrm>
          <a:off x="2336800" y="14119180"/>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201" name="フローチャート : 判断 200"/>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202" name="テキスト ボックス 201"/>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60280</xdr:rowOff>
    </xdr:from>
    <xdr:to>
      <xdr:col>3</xdr:col>
      <xdr:colOff>279400</xdr:colOff>
      <xdr:row>82</xdr:row>
      <xdr:rowOff>60996</xdr:rowOff>
    </xdr:to>
    <xdr:cxnSp macro="">
      <xdr:nvCxnSpPr>
        <xdr:cNvPr id="203" name="直線コネクタ 202"/>
        <xdr:cNvCxnSpPr/>
      </xdr:nvCxnSpPr>
      <xdr:spPr>
        <a:xfrm flipV="1">
          <a:off x="1447800" y="14119180"/>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204" name="フローチャート : 判断 203"/>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205" name="テキスト ボックス 204"/>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6" name="フローチャート : 判断 205"/>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7" name="テキスト ボックス 206"/>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36015</xdr:rowOff>
    </xdr:from>
    <xdr:to>
      <xdr:col>7</xdr:col>
      <xdr:colOff>203200</xdr:colOff>
      <xdr:row>82</xdr:row>
      <xdr:rowOff>137615</xdr:rowOff>
    </xdr:to>
    <xdr:sp macro="" textlink="">
      <xdr:nvSpPr>
        <xdr:cNvPr id="213" name="円/楕円 212"/>
        <xdr:cNvSpPr/>
      </xdr:nvSpPr>
      <xdr:spPr>
        <a:xfrm>
          <a:off x="4902200" y="140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52542</xdr:rowOff>
    </xdr:from>
    <xdr:ext cx="762000" cy="259045"/>
    <xdr:sp macro="" textlink="">
      <xdr:nvSpPr>
        <xdr:cNvPr id="214" name="人件費・物件費等の状況該当値テキスト"/>
        <xdr:cNvSpPr txBox="1"/>
      </xdr:nvSpPr>
      <xdr:spPr>
        <a:xfrm>
          <a:off x="5041900" y="1393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350,291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56454</xdr:rowOff>
    </xdr:from>
    <xdr:to>
      <xdr:col>6</xdr:col>
      <xdr:colOff>50800</xdr:colOff>
      <xdr:row>82</xdr:row>
      <xdr:rowOff>158054</xdr:rowOff>
    </xdr:to>
    <xdr:sp macro="" textlink="">
      <xdr:nvSpPr>
        <xdr:cNvPr id="215" name="円/楕円 214"/>
        <xdr:cNvSpPr/>
      </xdr:nvSpPr>
      <xdr:spPr>
        <a:xfrm>
          <a:off x="4064000" y="141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142831</xdr:rowOff>
    </xdr:from>
    <xdr:ext cx="736600" cy="259045"/>
    <xdr:sp macro="" textlink="">
      <xdr:nvSpPr>
        <xdr:cNvPr id="216" name="テキスト ボックス 215"/>
        <xdr:cNvSpPr txBox="1"/>
      </xdr:nvSpPr>
      <xdr:spPr>
        <a:xfrm>
          <a:off x="3733800" y="1420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368,078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39033</xdr:rowOff>
    </xdr:from>
    <xdr:to>
      <xdr:col>4</xdr:col>
      <xdr:colOff>533400</xdr:colOff>
      <xdr:row>82</xdr:row>
      <xdr:rowOff>140633</xdr:rowOff>
    </xdr:to>
    <xdr:sp macro="" textlink="">
      <xdr:nvSpPr>
        <xdr:cNvPr id="217" name="円/楕円 216"/>
        <xdr:cNvSpPr/>
      </xdr:nvSpPr>
      <xdr:spPr>
        <a:xfrm>
          <a:off x="3175000" y="1409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125410</xdr:rowOff>
    </xdr:from>
    <xdr:ext cx="762000" cy="259045"/>
    <xdr:sp macro="" textlink="">
      <xdr:nvSpPr>
        <xdr:cNvPr id="218" name="テキスト ボックス 217"/>
        <xdr:cNvSpPr txBox="1"/>
      </xdr:nvSpPr>
      <xdr:spPr>
        <a:xfrm>
          <a:off x="2844800" y="1418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352,918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9480</xdr:rowOff>
    </xdr:from>
    <xdr:to>
      <xdr:col>3</xdr:col>
      <xdr:colOff>330200</xdr:colOff>
      <xdr:row>82</xdr:row>
      <xdr:rowOff>111080</xdr:rowOff>
    </xdr:to>
    <xdr:sp macro="" textlink="">
      <xdr:nvSpPr>
        <xdr:cNvPr id="219" name="円/楕円 218"/>
        <xdr:cNvSpPr/>
      </xdr:nvSpPr>
      <xdr:spPr>
        <a:xfrm>
          <a:off x="2286000" y="140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121257</xdr:rowOff>
    </xdr:from>
    <xdr:ext cx="762000" cy="259045"/>
    <xdr:sp macro="" textlink="">
      <xdr:nvSpPr>
        <xdr:cNvPr id="220" name="テキスト ボックス 219"/>
        <xdr:cNvSpPr txBox="1"/>
      </xdr:nvSpPr>
      <xdr:spPr>
        <a:xfrm>
          <a:off x="1955800" y="1383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327,198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10196</xdr:rowOff>
    </xdr:from>
    <xdr:to>
      <xdr:col>2</xdr:col>
      <xdr:colOff>127000</xdr:colOff>
      <xdr:row>82</xdr:row>
      <xdr:rowOff>111796</xdr:rowOff>
    </xdr:to>
    <xdr:sp macro="" textlink="">
      <xdr:nvSpPr>
        <xdr:cNvPr id="221" name="円/楕円 220"/>
        <xdr:cNvSpPr/>
      </xdr:nvSpPr>
      <xdr:spPr>
        <a:xfrm>
          <a:off x="1397000" y="140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121973</xdr:rowOff>
    </xdr:from>
    <xdr:ext cx="762000" cy="259045"/>
    <xdr:sp macro="" textlink="">
      <xdr:nvSpPr>
        <xdr:cNvPr id="222" name="テキスト ボックス 221"/>
        <xdr:cNvSpPr txBox="1"/>
      </xdr:nvSpPr>
      <xdr:spPr>
        <a:xfrm>
          <a:off x="1066800" y="1383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近年は類似団体平均値と近い数値で推移してきたが、平成</a:t>
          </a:r>
          <a:r>
            <a:rPr kumimoji="1" lang="en-US" altLang="ja-JP" sz="1300">
              <a:latin typeface="ＭＳ Ｐゴシック"/>
            </a:rPr>
            <a:t>28</a:t>
          </a:r>
          <a:r>
            <a:rPr kumimoji="1" lang="ja-JP" altLang="en-US" sz="1300">
              <a:latin typeface="ＭＳ Ｐゴシック"/>
            </a:rPr>
            <a:t>年度は類似団体平均値を下回る形となった。職員の高年齢層の比重が大きいこともあり、類似団体平均値を上回ることも予想されるが、一定年齢以上の昇給停止等の措置を実施するなど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12446</xdr:rowOff>
    </xdr:to>
    <xdr:cxnSp macro="">
      <xdr:nvCxnSpPr>
        <xdr:cNvPr id="254" name="直線コネクタ 253"/>
        <xdr:cNvCxnSpPr/>
      </xdr:nvCxnSpPr>
      <xdr:spPr>
        <a:xfrm flipV="1">
          <a:off x="16179800" y="1456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12446</xdr:rowOff>
    </xdr:from>
    <xdr:to>
      <xdr:col>23</xdr:col>
      <xdr:colOff>406400</xdr:colOff>
      <xdr:row>85</xdr:row>
      <xdr:rowOff>46228</xdr:rowOff>
    </xdr:to>
    <xdr:cxnSp macro="">
      <xdr:nvCxnSpPr>
        <xdr:cNvPr id="257" name="直線コネクタ 256"/>
        <xdr:cNvCxnSpPr/>
      </xdr:nvCxnSpPr>
      <xdr:spPr>
        <a:xfrm flipV="1">
          <a:off x="15290800" y="145856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8" name="フローチャート : 判断 257"/>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62501</xdr:rowOff>
    </xdr:from>
    <xdr:ext cx="736600" cy="259045"/>
    <xdr:sp macro="" textlink="">
      <xdr:nvSpPr>
        <xdr:cNvPr id="259" name="テキスト ボックス 258"/>
        <xdr:cNvSpPr txBox="1"/>
      </xdr:nvSpPr>
      <xdr:spPr>
        <a:xfrm>
          <a:off x="15798800" y="1463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85</xdr:row>
      <xdr:rowOff>46228</xdr:rowOff>
    </xdr:to>
    <xdr:cxnSp macro="">
      <xdr:nvCxnSpPr>
        <xdr:cNvPr id="260" name="直線コネクタ 259"/>
        <xdr:cNvCxnSpPr/>
      </xdr:nvCxnSpPr>
      <xdr:spPr>
        <a:xfrm>
          <a:off x="14401800" y="1454708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133096</xdr:rowOff>
    </xdr:from>
    <xdr:to>
      <xdr:col>22</xdr:col>
      <xdr:colOff>254000</xdr:colOff>
      <xdr:row>85</xdr:row>
      <xdr:rowOff>63246</xdr:rowOff>
    </xdr:to>
    <xdr:sp macro="" textlink="">
      <xdr:nvSpPr>
        <xdr:cNvPr id="261" name="フローチャート : 判断 260"/>
        <xdr:cNvSpPr/>
      </xdr:nvSpPr>
      <xdr:spPr>
        <a:xfrm>
          <a:off x="15240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73423</xdr:rowOff>
    </xdr:from>
    <xdr:ext cx="762000" cy="259045"/>
    <xdr:sp macro="" textlink="">
      <xdr:nvSpPr>
        <xdr:cNvPr id="262" name="テキスト ボックス 261"/>
        <xdr:cNvSpPr txBox="1"/>
      </xdr:nvSpPr>
      <xdr:spPr>
        <a:xfrm>
          <a:off x="14909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145287</xdr:rowOff>
    </xdr:from>
    <xdr:to>
      <xdr:col>21</xdr:col>
      <xdr:colOff>0</xdr:colOff>
      <xdr:row>87</xdr:row>
      <xdr:rowOff>79756</xdr:rowOff>
    </xdr:to>
    <xdr:cxnSp macro="">
      <xdr:nvCxnSpPr>
        <xdr:cNvPr id="263" name="直線コネクタ 262"/>
        <xdr:cNvCxnSpPr/>
      </xdr:nvCxnSpPr>
      <xdr:spPr>
        <a:xfrm flipV="1">
          <a:off x="13512800" y="14547087"/>
          <a:ext cx="889000" cy="4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89663</xdr:rowOff>
    </xdr:from>
    <xdr:to>
      <xdr:col>21</xdr:col>
      <xdr:colOff>50800</xdr:colOff>
      <xdr:row>85</xdr:row>
      <xdr:rowOff>19813</xdr:rowOff>
    </xdr:to>
    <xdr:sp macro="" textlink="">
      <xdr:nvSpPr>
        <xdr:cNvPr id="264" name="フローチャート : 判断 263"/>
        <xdr:cNvSpPr/>
      </xdr:nvSpPr>
      <xdr:spPr>
        <a:xfrm>
          <a:off x="14351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65" name="テキスト ボックス 264"/>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7" name="テキスト ボックス 266"/>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73" name="円/楕円 272"/>
        <xdr:cNvSpPr/>
      </xdr:nvSpPr>
      <xdr:spPr>
        <a:xfrm>
          <a:off x="169672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130319</xdr:rowOff>
    </xdr:from>
    <xdr:ext cx="762000" cy="259045"/>
    <xdr:sp macro="" textlink="">
      <xdr:nvSpPr>
        <xdr:cNvPr id="274" name="給与水準   （国との比較）該当値テキスト"/>
        <xdr:cNvSpPr txBox="1"/>
      </xdr:nvSpPr>
      <xdr:spPr>
        <a:xfrm>
          <a:off x="17106900" y="143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133096</xdr:rowOff>
    </xdr:from>
    <xdr:to>
      <xdr:col>23</xdr:col>
      <xdr:colOff>457200</xdr:colOff>
      <xdr:row>85</xdr:row>
      <xdr:rowOff>63246</xdr:rowOff>
    </xdr:to>
    <xdr:sp macro="" textlink="">
      <xdr:nvSpPr>
        <xdr:cNvPr id="275" name="円/楕円 274"/>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76" name="テキスト ボックス 275"/>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166878</xdr:rowOff>
    </xdr:from>
    <xdr:to>
      <xdr:col>22</xdr:col>
      <xdr:colOff>254000</xdr:colOff>
      <xdr:row>85</xdr:row>
      <xdr:rowOff>97028</xdr:rowOff>
    </xdr:to>
    <xdr:sp macro="" textlink="">
      <xdr:nvSpPr>
        <xdr:cNvPr id="277" name="円/楕円 276"/>
        <xdr:cNvSpPr/>
      </xdr:nvSpPr>
      <xdr:spPr>
        <a:xfrm>
          <a:off x="15240000" y="145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81805</xdr:rowOff>
    </xdr:from>
    <xdr:ext cx="762000" cy="259045"/>
    <xdr:sp macro="" textlink="">
      <xdr:nvSpPr>
        <xdr:cNvPr id="278" name="テキスト ボックス 277"/>
        <xdr:cNvSpPr txBox="1"/>
      </xdr:nvSpPr>
      <xdr:spPr>
        <a:xfrm>
          <a:off x="14909800" y="1465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94487</xdr:rowOff>
    </xdr:from>
    <xdr:to>
      <xdr:col>21</xdr:col>
      <xdr:colOff>50800</xdr:colOff>
      <xdr:row>85</xdr:row>
      <xdr:rowOff>24637</xdr:rowOff>
    </xdr:to>
    <xdr:sp macro="" textlink="">
      <xdr:nvSpPr>
        <xdr:cNvPr id="279" name="円/楕円 278"/>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9414</xdr:rowOff>
    </xdr:from>
    <xdr:ext cx="762000" cy="259045"/>
    <xdr:sp macro="" textlink="">
      <xdr:nvSpPr>
        <xdr:cNvPr id="280" name="テキスト ボックス 279"/>
        <xdr:cNvSpPr txBox="1"/>
      </xdr:nvSpPr>
      <xdr:spPr>
        <a:xfrm>
          <a:off x="14020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81" name="円/楕円 280"/>
        <xdr:cNvSpPr/>
      </xdr:nvSpPr>
      <xdr:spPr>
        <a:xfrm>
          <a:off x="13462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115333</xdr:rowOff>
    </xdr:from>
    <xdr:ext cx="762000" cy="259045"/>
    <xdr:sp macro="" textlink="">
      <xdr:nvSpPr>
        <xdr:cNvPr id="282" name="テキスト ボックス 281"/>
        <xdr:cNvSpPr txBox="1"/>
      </xdr:nvSpPr>
      <xdr:spPr>
        <a:xfrm>
          <a:off x="13131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年度以前は類似団体平均を上回っていたが、平成</a:t>
          </a:r>
          <a:r>
            <a:rPr kumimoji="1" lang="en-US" altLang="ja-JP" sz="1300">
              <a:latin typeface="ＭＳ Ｐゴシック"/>
            </a:rPr>
            <a:t>24</a:t>
          </a:r>
          <a:r>
            <a:rPr kumimoji="1" lang="ja-JP" altLang="en-US" sz="1300">
              <a:latin typeface="ＭＳ Ｐゴシック"/>
            </a:rPr>
            <a:t>年度にまとまった退職者があったため、平成</a:t>
          </a:r>
          <a:r>
            <a:rPr kumimoji="1" lang="en-US" altLang="ja-JP" sz="1300">
              <a:latin typeface="ＭＳ Ｐゴシック"/>
            </a:rPr>
            <a:t>25</a:t>
          </a:r>
          <a:r>
            <a:rPr kumimoji="1" lang="ja-JP" altLang="en-US" sz="1300">
              <a:latin typeface="ＭＳ Ｐゴシック"/>
            </a:rPr>
            <a:t>年度以降は類似団体平均で推移していたが、平成</a:t>
          </a:r>
          <a:r>
            <a:rPr kumimoji="1" lang="en-US" altLang="ja-JP" sz="1300">
              <a:latin typeface="ＭＳ Ｐゴシック"/>
            </a:rPr>
            <a:t>27</a:t>
          </a:r>
          <a:r>
            <a:rPr kumimoji="1" lang="ja-JP" altLang="en-US" sz="1300">
              <a:latin typeface="ＭＳ Ｐゴシック"/>
            </a:rPr>
            <a:t>年度にまとまった退職者があり、職員の補充を最低限に抑制してきたため、類似団体平均値より大きく下回ることとなった。今後も適正な定員管理に努める。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12967</xdr:rowOff>
    </xdr:from>
    <xdr:to>
      <xdr:col>24</xdr:col>
      <xdr:colOff>558800</xdr:colOff>
      <xdr:row>61</xdr:row>
      <xdr:rowOff>13208</xdr:rowOff>
    </xdr:to>
    <xdr:cxnSp macro="">
      <xdr:nvCxnSpPr>
        <xdr:cNvPr id="314" name="直線コネクタ 313"/>
        <xdr:cNvCxnSpPr/>
      </xdr:nvCxnSpPr>
      <xdr:spPr>
        <a:xfrm flipV="1">
          <a:off x="16179800" y="10471417"/>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13208</xdr:rowOff>
    </xdr:from>
    <xdr:to>
      <xdr:col>23</xdr:col>
      <xdr:colOff>406400</xdr:colOff>
      <xdr:row>61</xdr:row>
      <xdr:rowOff>26480</xdr:rowOff>
    </xdr:to>
    <xdr:cxnSp macro="">
      <xdr:nvCxnSpPr>
        <xdr:cNvPr id="317" name="直線コネクタ 316"/>
        <xdr:cNvCxnSpPr/>
      </xdr:nvCxnSpPr>
      <xdr:spPr>
        <a:xfrm flipV="1">
          <a:off x="15290800" y="10471658"/>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8" name="フローチャート : 判断 317"/>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52646</xdr:rowOff>
    </xdr:from>
    <xdr:ext cx="736600" cy="259045"/>
    <xdr:sp macro="" textlink="">
      <xdr:nvSpPr>
        <xdr:cNvPr id="319" name="テキスト ボックス 318"/>
        <xdr:cNvSpPr txBox="1"/>
      </xdr:nvSpPr>
      <xdr:spPr>
        <a:xfrm>
          <a:off x="15798800" y="1051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23825</xdr:rowOff>
    </xdr:from>
    <xdr:to>
      <xdr:col>22</xdr:col>
      <xdr:colOff>203200</xdr:colOff>
      <xdr:row>61</xdr:row>
      <xdr:rowOff>26480</xdr:rowOff>
    </xdr:to>
    <xdr:cxnSp macro="">
      <xdr:nvCxnSpPr>
        <xdr:cNvPr id="320" name="直線コネクタ 319"/>
        <xdr:cNvCxnSpPr/>
      </xdr:nvCxnSpPr>
      <xdr:spPr>
        <a:xfrm>
          <a:off x="14401800" y="10482275"/>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151473</xdr:rowOff>
    </xdr:from>
    <xdr:to>
      <xdr:col>22</xdr:col>
      <xdr:colOff>254000</xdr:colOff>
      <xdr:row>61</xdr:row>
      <xdr:rowOff>81623</xdr:rowOff>
    </xdr:to>
    <xdr:sp macro="" textlink="">
      <xdr:nvSpPr>
        <xdr:cNvPr id="321" name="フローチャート : 判断 320"/>
        <xdr:cNvSpPr/>
      </xdr:nvSpPr>
      <xdr:spPr>
        <a:xfrm>
          <a:off x="15240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66400</xdr:rowOff>
    </xdr:from>
    <xdr:ext cx="762000" cy="259045"/>
    <xdr:sp macro="" textlink="">
      <xdr:nvSpPr>
        <xdr:cNvPr id="322" name="テキスト ボックス 321"/>
        <xdr:cNvSpPr txBox="1"/>
      </xdr:nvSpPr>
      <xdr:spPr>
        <a:xfrm>
          <a:off x="14909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23825</xdr:rowOff>
    </xdr:from>
    <xdr:to>
      <xdr:col>21</xdr:col>
      <xdr:colOff>0</xdr:colOff>
      <xdr:row>61</xdr:row>
      <xdr:rowOff>65570</xdr:rowOff>
    </xdr:to>
    <xdr:cxnSp macro="">
      <xdr:nvCxnSpPr>
        <xdr:cNvPr id="323" name="直線コネクタ 322"/>
        <xdr:cNvCxnSpPr/>
      </xdr:nvCxnSpPr>
      <xdr:spPr>
        <a:xfrm flipV="1">
          <a:off x="13512800" y="10482275"/>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152921</xdr:rowOff>
    </xdr:from>
    <xdr:to>
      <xdr:col>21</xdr:col>
      <xdr:colOff>50800</xdr:colOff>
      <xdr:row>61</xdr:row>
      <xdr:rowOff>83071</xdr:rowOff>
    </xdr:to>
    <xdr:sp macro="" textlink="">
      <xdr:nvSpPr>
        <xdr:cNvPr id="324" name="フローチャート : 判断 323"/>
        <xdr:cNvSpPr/>
      </xdr:nvSpPr>
      <xdr:spPr>
        <a:xfrm>
          <a:off x="14351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67848</xdr:rowOff>
    </xdr:from>
    <xdr:ext cx="762000" cy="259045"/>
    <xdr:sp macro="" textlink="">
      <xdr:nvSpPr>
        <xdr:cNvPr id="325" name="テキスト ボックス 324"/>
        <xdr:cNvSpPr txBox="1"/>
      </xdr:nvSpPr>
      <xdr:spPr>
        <a:xfrm>
          <a:off x="14020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149301</xdr:rowOff>
    </xdr:from>
    <xdr:to>
      <xdr:col>19</xdr:col>
      <xdr:colOff>533400</xdr:colOff>
      <xdr:row>61</xdr:row>
      <xdr:rowOff>79451</xdr:rowOff>
    </xdr:to>
    <xdr:sp macro="" textlink="">
      <xdr:nvSpPr>
        <xdr:cNvPr id="326" name="フローチャート : 判断 325"/>
        <xdr:cNvSpPr/>
      </xdr:nvSpPr>
      <xdr:spPr>
        <a:xfrm>
          <a:off x="13462000" y="104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89628</xdr:rowOff>
    </xdr:from>
    <xdr:ext cx="762000" cy="259045"/>
    <xdr:sp macro="" textlink="">
      <xdr:nvSpPr>
        <xdr:cNvPr id="327" name="テキスト ボックス 326"/>
        <xdr:cNvSpPr txBox="1"/>
      </xdr:nvSpPr>
      <xdr:spPr>
        <a:xfrm>
          <a:off x="13131800" y="102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133617</xdr:rowOff>
    </xdr:from>
    <xdr:to>
      <xdr:col>24</xdr:col>
      <xdr:colOff>609600</xdr:colOff>
      <xdr:row>61</xdr:row>
      <xdr:rowOff>63767</xdr:rowOff>
    </xdr:to>
    <xdr:sp macro="" textlink="">
      <xdr:nvSpPr>
        <xdr:cNvPr id="333" name="円/楕円 332"/>
        <xdr:cNvSpPr/>
      </xdr:nvSpPr>
      <xdr:spPr>
        <a:xfrm>
          <a:off x="16967200" y="104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150144</xdr:rowOff>
    </xdr:from>
    <xdr:ext cx="762000" cy="259045"/>
    <xdr:sp macro="" textlink="">
      <xdr:nvSpPr>
        <xdr:cNvPr id="334" name="定員管理の状況該当値テキスト"/>
        <xdr:cNvSpPr txBox="1"/>
      </xdr:nvSpPr>
      <xdr:spPr>
        <a:xfrm>
          <a:off x="17106900" y="1026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133858</xdr:rowOff>
    </xdr:from>
    <xdr:to>
      <xdr:col>23</xdr:col>
      <xdr:colOff>457200</xdr:colOff>
      <xdr:row>61</xdr:row>
      <xdr:rowOff>64008</xdr:rowOff>
    </xdr:to>
    <xdr:sp macro="" textlink="">
      <xdr:nvSpPr>
        <xdr:cNvPr id="335" name="円/楕円 334"/>
        <xdr:cNvSpPr/>
      </xdr:nvSpPr>
      <xdr:spPr>
        <a:xfrm>
          <a:off x="16129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74185</xdr:rowOff>
    </xdr:from>
    <xdr:ext cx="736600" cy="259045"/>
    <xdr:sp macro="" textlink="">
      <xdr:nvSpPr>
        <xdr:cNvPr id="336" name="テキスト ボックス 335"/>
        <xdr:cNvSpPr txBox="1"/>
      </xdr:nvSpPr>
      <xdr:spPr>
        <a:xfrm>
          <a:off x="15798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147130</xdr:rowOff>
    </xdr:from>
    <xdr:to>
      <xdr:col>22</xdr:col>
      <xdr:colOff>254000</xdr:colOff>
      <xdr:row>61</xdr:row>
      <xdr:rowOff>77280</xdr:rowOff>
    </xdr:to>
    <xdr:sp macro="" textlink="">
      <xdr:nvSpPr>
        <xdr:cNvPr id="337" name="円/楕円 336"/>
        <xdr:cNvSpPr/>
      </xdr:nvSpPr>
      <xdr:spPr>
        <a:xfrm>
          <a:off x="15240000" y="10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87457</xdr:rowOff>
    </xdr:from>
    <xdr:ext cx="762000" cy="259045"/>
    <xdr:sp macro="" textlink="">
      <xdr:nvSpPr>
        <xdr:cNvPr id="338" name="テキスト ボックス 337"/>
        <xdr:cNvSpPr txBox="1"/>
      </xdr:nvSpPr>
      <xdr:spPr>
        <a:xfrm>
          <a:off x="14909800" y="1020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144475</xdr:rowOff>
    </xdr:from>
    <xdr:to>
      <xdr:col>21</xdr:col>
      <xdr:colOff>50800</xdr:colOff>
      <xdr:row>61</xdr:row>
      <xdr:rowOff>74625</xdr:rowOff>
    </xdr:to>
    <xdr:sp macro="" textlink="">
      <xdr:nvSpPr>
        <xdr:cNvPr id="339" name="円/楕円 338"/>
        <xdr:cNvSpPr/>
      </xdr:nvSpPr>
      <xdr:spPr>
        <a:xfrm>
          <a:off x="14351000" y="104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84802</xdr:rowOff>
    </xdr:from>
    <xdr:ext cx="762000" cy="259045"/>
    <xdr:sp macro="" textlink="">
      <xdr:nvSpPr>
        <xdr:cNvPr id="340" name="テキスト ボックス 339"/>
        <xdr:cNvSpPr txBox="1"/>
      </xdr:nvSpPr>
      <xdr:spPr>
        <a:xfrm>
          <a:off x="14020800" y="102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14770</xdr:rowOff>
    </xdr:from>
    <xdr:to>
      <xdr:col>19</xdr:col>
      <xdr:colOff>533400</xdr:colOff>
      <xdr:row>61</xdr:row>
      <xdr:rowOff>116370</xdr:rowOff>
    </xdr:to>
    <xdr:sp macro="" textlink="">
      <xdr:nvSpPr>
        <xdr:cNvPr id="341" name="円/楕円 340"/>
        <xdr:cNvSpPr/>
      </xdr:nvSpPr>
      <xdr:spPr>
        <a:xfrm>
          <a:off x="13462000" y="104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101147</xdr:rowOff>
    </xdr:from>
    <xdr:ext cx="762000" cy="259045"/>
    <xdr:sp macro="" textlink="">
      <xdr:nvSpPr>
        <xdr:cNvPr id="342" name="テキスト ボックス 341"/>
        <xdr:cNvSpPr txBox="1"/>
      </xdr:nvSpPr>
      <xdr:spPr>
        <a:xfrm>
          <a:off x="13131800" y="1055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近年は普通交付税の減少により類似団体の平均値を上回っている。数値は減少傾向にあるものの、平成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年度実施の風間浦小学校建設事業に係る起債の元利償還が発生するため、他の事業と調整し、地方債発行の抑制に努める。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32512</xdr:rowOff>
    </xdr:from>
    <xdr:to>
      <xdr:col>24</xdr:col>
      <xdr:colOff>558800</xdr:colOff>
      <xdr:row>43</xdr:row>
      <xdr:rowOff>104902</xdr:rowOff>
    </xdr:to>
    <xdr:cxnSp macro="">
      <xdr:nvCxnSpPr>
        <xdr:cNvPr id="373" name="直線コネクタ 372"/>
        <xdr:cNvCxnSpPr/>
      </xdr:nvCxnSpPr>
      <xdr:spPr>
        <a:xfrm flipV="1">
          <a:off x="16179800" y="740486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104902</xdr:rowOff>
    </xdr:from>
    <xdr:to>
      <xdr:col>23</xdr:col>
      <xdr:colOff>406400</xdr:colOff>
      <xdr:row>43</xdr:row>
      <xdr:rowOff>133858</xdr:rowOff>
    </xdr:to>
    <xdr:cxnSp macro="">
      <xdr:nvCxnSpPr>
        <xdr:cNvPr id="376" name="直線コネクタ 375"/>
        <xdr:cNvCxnSpPr/>
      </xdr:nvCxnSpPr>
      <xdr:spPr>
        <a:xfrm flipV="1">
          <a:off x="15290800" y="74772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7" name="フローチャート : 判断 376"/>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78" name="テキスト ボックス 377"/>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43</xdr:row>
      <xdr:rowOff>133858</xdr:rowOff>
    </xdr:to>
    <xdr:cxnSp macro="">
      <xdr:nvCxnSpPr>
        <xdr:cNvPr id="379" name="直線コネクタ 378"/>
        <xdr:cNvCxnSpPr/>
      </xdr:nvCxnSpPr>
      <xdr:spPr>
        <a:xfrm>
          <a:off x="14401800" y="74917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167894</xdr:rowOff>
    </xdr:from>
    <xdr:to>
      <xdr:col>22</xdr:col>
      <xdr:colOff>254000</xdr:colOff>
      <xdr:row>41</xdr:row>
      <xdr:rowOff>98044</xdr:rowOff>
    </xdr:to>
    <xdr:sp macro="" textlink="">
      <xdr:nvSpPr>
        <xdr:cNvPr id="380" name="フローチャート : 判断 379"/>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108221</xdr:rowOff>
    </xdr:from>
    <xdr:ext cx="762000" cy="259045"/>
    <xdr:sp macro="" textlink="">
      <xdr:nvSpPr>
        <xdr:cNvPr id="381" name="テキスト ボックス 380"/>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119380</xdr:rowOff>
    </xdr:to>
    <xdr:cxnSp macro="">
      <xdr:nvCxnSpPr>
        <xdr:cNvPr id="382" name="直線コネクタ 381"/>
        <xdr:cNvCxnSpPr/>
      </xdr:nvCxnSpPr>
      <xdr:spPr>
        <a:xfrm>
          <a:off x="13512800" y="744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44704</xdr:rowOff>
    </xdr:from>
    <xdr:to>
      <xdr:col>21</xdr:col>
      <xdr:colOff>50800</xdr:colOff>
      <xdr:row>41</xdr:row>
      <xdr:rowOff>146304</xdr:rowOff>
    </xdr:to>
    <xdr:sp macro="" textlink="">
      <xdr:nvSpPr>
        <xdr:cNvPr id="383" name="フローチャート : 判断 382"/>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156481</xdr:rowOff>
    </xdr:from>
    <xdr:ext cx="762000" cy="259045"/>
    <xdr:sp macro="" textlink="">
      <xdr:nvSpPr>
        <xdr:cNvPr id="384" name="テキスト ボックス 383"/>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85" name="フローチャート : 判断 384"/>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386" name="テキスト ボックス 385"/>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153162</xdr:rowOff>
    </xdr:from>
    <xdr:to>
      <xdr:col>24</xdr:col>
      <xdr:colOff>609600</xdr:colOff>
      <xdr:row>43</xdr:row>
      <xdr:rowOff>83312</xdr:rowOff>
    </xdr:to>
    <xdr:sp macro="" textlink="">
      <xdr:nvSpPr>
        <xdr:cNvPr id="392" name="円/楕円 391"/>
        <xdr:cNvSpPr/>
      </xdr:nvSpPr>
      <xdr:spPr>
        <a:xfrm>
          <a:off x="169672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125239</xdr:rowOff>
    </xdr:from>
    <xdr:ext cx="762000" cy="259045"/>
    <xdr:sp macro="" textlink="">
      <xdr:nvSpPr>
        <xdr:cNvPr id="393" name="公債費負担の状況該当値テキスト"/>
        <xdr:cNvSpPr txBox="1"/>
      </xdr:nvSpPr>
      <xdr:spPr>
        <a:xfrm>
          <a:off x="17106900" y="732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54102</xdr:rowOff>
    </xdr:from>
    <xdr:to>
      <xdr:col>23</xdr:col>
      <xdr:colOff>457200</xdr:colOff>
      <xdr:row>43</xdr:row>
      <xdr:rowOff>155702</xdr:rowOff>
    </xdr:to>
    <xdr:sp macro="" textlink="">
      <xdr:nvSpPr>
        <xdr:cNvPr id="394" name="円/楕円 393"/>
        <xdr:cNvSpPr/>
      </xdr:nvSpPr>
      <xdr:spPr>
        <a:xfrm>
          <a:off x="16129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140479</xdr:rowOff>
    </xdr:from>
    <xdr:ext cx="736600" cy="259045"/>
    <xdr:sp macro="" textlink="">
      <xdr:nvSpPr>
        <xdr:cNvPr id="395" name="テキスト ボックス 394"/>
        <xdr:cNvSpPr txBox="1"/>
      </xdr:nvSpPr>
      <xdr:spPr>
        <a:xfrm>
          <a:off x="15798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83058</xdr:rowOff>
    </xdr:from>
    <xdr:to>
      <xdr:col>22</xdr:col>
      <xdr:colOff>254000</xdr:colOff>
      <xdr:row>44</xdr:row>
      <xdr:rowOff>13208</xdr:rowOff>
    </xdr:to>
    <xdr:sp macro="" textlink="">
      <xdr:nvSpPr>
        <xdr:cNvPr id="396" name="円/楕円 395"/>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169435</xdr:rowOff>
    </xdr:from>
    <xdr:ext cx="762000" cy="259045"/>
    <xdr:sp macro="" textlink="">
      <xdr:nvSpPr>
        <xdr:cNvPr id="397" name="テキスト ボックス 396"/>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398" name="円/楕円 397"/>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399" name="テキスト ボックス 398"/>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0" name="円/楕円 399"/>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01" name="テキスト ボックス 400"/>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将来負担比率は風間浦小学校建設事業が終了したことにより前年度比で大きく減少している。風間浦小学校建設に係る地方債の元金償還が平成</a:t>
          </a:r>
          <a:r>
            <a:rPr kumimoji="1" lang="en-US" altLang="ja-JP" sz="1300">
              <a:latin typeface="ＭＳ Ｐゴシック"/>
            </a:rPr>
            <a:t>30</a:t>
          </a:r>
          <a:r>
            <a:rPr kumimoji="1" lang="ja-JP" altLang="en-US" sz="1300">
              <a:latin typeface="ＭＳ Ｐゴシック"/>
            </a:rPr>
            <a:t>年度より始まるので、今後の公債費の削減を検討し財政の健全化に努める。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117112</xdr:rowOff>
    </xdr:from>
    <xdr:to>
      <xdr:col>24</xdr:col>
      <xdr:colOff>558800</xdr:colOff>
      <xdr:row>16</xdr:row>
      <xdr:rowOff>97427</xdr:rowOff>
    </xdr:to>
    <xdr:cxnSp macro="">
      <xdr:nvCxnSpPr>
        <xdr:cNvPr id="437" name="直線コネクタ 436"/>
        <xdr:cNvCxnSpPr/>
      </xdr:nvCxnSpPr>
      <xdr:spPr>
        <a:xfrm flipV="1">
          <a:off x="16179800" y="2345962"/>
          <a:ext cx="8382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97427</xdr:rowOff>
    </xdr:from>
    <xdr:to>
      <xdr:col>23</xdr:col>
      <xdr:colOff>406400</xdr:colOff>
      <xdr:row>18</xdr:row>
      <xdr:rowOff>131989</xdr:rowOff>
    </xdr:to>
    <xdr:cxnSp macro="">
      <xdr:nvCxnSpPr>
        <xdr:cNvPr id="440" name="直線コネクタ 439"/>
        <xdr:cNvCxnSpPr/>
      </xdr:nvCxnSpPr>
      <xdr:spPr>
        <a:xfrm flipV="1">
          <a:off x="15290800" y="2840627"/>
          <a:ext cx="889000" cy="3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131989</xdr:rowOff>
    </xdr:from>
    <xdr:to>
      <xdr:col>22</xdr:col>
      <xdr:colOff>203200</xdr:colOff>
      <xdr:row>22</xdr:row>
      <xdr:rowOff>33927</xdr:rowOff>
    </xdr:to>
    <xdr:cxnSp macro="">
      <xdr:nvCxnSpPr>
        <xdr:cNvPr id="443" name="直線コネクタ 442"/>
        <xdr:cNvCxnSpPr/>
      </xdr:nvCxnSpPr>
      <xdr:spPr>
        <a:xfrm flipV="1">
          <a:off x="14401800" y="3218089"/>
          <a:ext cx="889000" cy="58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65677</xdr:rowOff>
    </xdr:from>
    <xdr:to>
      <xdr:col>21</xdr:col>
      <xdr:colOff>0</xdr:colOff>
      <xdr:row>22</xdr:row>
      <xdr:rowOff>33927</xdr:rowOff>
    </xdr:to>
    <xdr:cxnSp macro="">
      <xdr:nvCxnSpPr>
        <xdr:cNvPr id="446" name="直線コネクタ 445"/>
        <xdr:cNvCxnSpPr/>
      </xdr:nvCxnSpPr>
      <xdr:spPr>
        <a:xfrm>
          <a:off x="13512800" y="332322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66312</xdr:rowOff>
    </xdr:from>
    <xdr:to>
      <xdr:col>24</xdr:col>
      <xdr:colOff>609600</xdr:colOff>
      <xdr:row>13</xdr:row>
      <xdr:rowOff>167912</xdr:rowOff>
    </xdr:to>
    <xdr:sp macro="" textlink="">
      <xdr:nvSpPr>
        <xdr:cNvPr id="456" name="円/楕円 455"/>
        <xdr:cNvSpPr/>
      </xdr:nvSpPr>
      <xdr:spPr>
        <a:xfrm>
          <a:off x="16967200" y="22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38389</xdr:rowOff>
    </xdr:from>
    <xdr:ext cx="762000" cy="259045"/>
    <xdr:sp macro="" textlink="">
      <xdr:nvSpPr>
        <xdr:cNvPr id="457" name="将来負担の状況該当値テキスト"/>
        <xdr:cNvSpPr txBox="1"/>
      </xdr:nvSpPr>
      <xdr:spPr>
        <a:xfrm>
          <a:off x="17106900" y="226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46627</xdr:rowOff>
    </xdr:from>
    <xdr:to>
      <xdr:col>23</xdr:col>
      <xdr:colOff>457200</xdr:colOff>
      <xdr:row>16</xdr:row>
      <xdr:rowOff>148227</xdr:rowOff>
    </xdr:to>
    <xdr:sp macro="" textlink="">
      <xdr:nvSpPr>
        <xdr:cNvPr id="458" name="円/楕円 457"/>
        <xdr:cNvSpPr/>
      </xdr:nvSpPr>
      <xdr:spPr>
        <a:xfrm>
          <a:off x="161290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133004</xdr:rowOff>
    </xdr:from>
    <xdr:ext cx="736600" cy="259045"/>
    <xdr:sp macro="" textlink="">
      <xdr:nvSpPr>
        <xdr:cNvPr id="459" name="テキスト ボックス 458"/>
        <xdr:cNvSpPr txBox="1"/>
      </xdr:nvSpPr>
      <xdr:spPr>
        <a:xfrm>
          <a:off x="15798800" y="287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81189</xdr:rowOff>
    </xdr:from>
    <xdr:to>
      <xdr:col>22</xdr:col>
      <xdr:colOff>254000</xdr:colOff>
      <xdr:row>19</xdr:row>
      <xdr:rowOff>11339</xdr:rowOff>
    </xdr:to>
    <xdr:sp macro="" textlink="">
      <xdr:nvSpPr>
        <xdr:cNvPr id="460" name="円/楕円 459"/>
        <xdr:cNvSpPr/>
      </xdr:nvSpPr>
      <xdr:spPr>
        <a:xfrm>
          <a:off x="15240000" y="31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167566</xdr:rowOff>
    </xdr:from>
    <xdr:ext cx="762000" cy="259045"/>
    <xdr:sp macro="" textlink="">
      <xdr:nvSpPr>
        <xdr:cNvPr id="461" name="テキスト ボックス 460"/>
        <xdr:cNvSpPr txBox="1"/>
      </xdr:nvSpPr>
      <xdr:spPr>
        <a:xfrm>
          <a:off x="14909800" y="325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154577</xdr:rowOff>
    </xdr:from>
    <xdr:to>
      <xdr:col>21</xdr:col>
      <xdr:colOff>50800</xdr:colOff>
      <xdr:row>22</xdr:row>
      <xdr:rowOff>84727</xdr:rowOff>
    </xdr:to>
    <xdr:sp macro="" textlink="">
      <xdr:nvSpPr>
        <xdr:cNvPr id="462" name="円/楕円 461"/>
        <xdr:cNvSpPr/>
      </xdr:nvSpPr>
      <xdr:spPr>
        <a:xfrm>
          <a:off x="14351000" y="37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69504</xdr:rowOff>
    </xdr:from>
    <xdr:ext cx="762000" cy="259045"/>
    <xdr:sp macro="" textlink="">
      <xdr:nvSpPr>
        <xdr:cNvPr id="463" name="テキスト ボックス 462"/>
        <xdr:cNvSpPr txBox="1"/>
      </xdr:nvSpPr>
      <xdr:spPr>
        <a:xfrm>
          <a:off x="14020800" y="384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14877</xdr:rowOff>
    </xdr:from>
    <xdr:to>
      <xdr:col>19</xdr:col>
      <xdr:colOff>533400</xdr:colOff>
      <xdr:row>19</xdr:row>
      <xdr:rowOff>116477</xdr:rowOff>
    </xdr:to>
    <xdr:sp macro="" textlink="">
      <xdr:nvSpPr>
        <xdr:cNvPr id="464" name="円/楕円 463"/>
        <xdr:cNvSpPr/>
      </xdr:nvSpPr>
      <xdr:spPr>
        <a:xfrm>
          <a:off x="13462000" y="32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101254</xdr:rowOff>
    </xdr:from>
    <xdr:ext cx="762000" cy="259045"/>
    <xdr:sp macro="" textlink="">
      <xdr:nvSpPr>
        <xdr:cNvPr id="465" name="テキスト ボックス 464"/>
        <xdr:cNvSpPr txBox="1"/>
      </xdr:nvSpPr>
      <xdr:spPr>
        <a:xfrm>
          <a:off x="13131800" y="33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2,048
69.55
2,572,917
2,476,084
90,261
1,484,527
3,186,190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人件費は、平成</a:t>
          </a:r>
          <a:r>
            <a:rPr kumimoji="1" lang="en-US" altLang="ja-JP" sz="1300" baseline="0">
              <a:latin typeface="ＭＳ Ｐゴシック"/>
            </a:rPr>
            <a:t>28</a:t>
          </a:r>
          <a:r>
            <a:rPr kumimoji="1" lang="ja-JP" altLang="en-US" sz="1300" baseline="0">
              <a:latin typeface="ＭＳ Ｐゴシック"/>
            </a:rPr>
            <a:t>年度においては</a:t>
          </a:r>
          <a:r>
            <a:rPr kumimoji="1" lang="en-US" altLang="ja-JP" sz="1300" baseline="0">
              <a:latin typeface="ＭＳ Ｐゴシック"/>
            </a:rPr>
            <a:t>20.1</a:t>
          </a:r>
          <a:r>
            <a:rPr kumimoji="1" lang="ja-JP" altLang="en-US" sz="1300" baseline="0">
              <a:latin typeface="ＭＳ Ｐゴシック"/>
            </a:rPr>
            <a:t>％と類似団体平均値を下回っている。職員手当の削減や職員退職者補充の抑制等によるものである。今後も人件費の抑制に努める。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90424</xdr:rowOff>
    </xdr:to>
    <xdr:cxnSp macro="">
      <xdr:nvCxnSpPr>
        <xdr:cNvPr id="64" name="直線コネクタ 63"/>
        <xdr:cNvCxnSpPr/>
      </xdr:nvCxnSpPr>
      <xdr:spPr>
        <a:xfrm flipV="1">
          <a:off x="3987800" y="61894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127000</xdr:rowOff>
    </xdr:to>
    <xdr:cxnSp macro="">
      <xdr:nvCxnSpPr>
        <xdr:cNvPr id="67" name="直線コネクタ 66"/>
        <xdr:cNvCxnSpPr/>
      </xdr:nvCxnSpPr>
      <xdr:spPr>
        <a:xfrm flipV="1">
          <a:off x="3098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62484</xdr:rowOff>
    </xdr:from>
    <xdr:to>
      <xdr:col>5</xdr:col>
      <xdr:colOff>600075</xdr:colOff>
      <xdr:row>36</xdr:row>
      <xdr:rowOff>164084</xdr:rowOff>
    </xdr:to>
    <xdr:sp macro="" textlink="">
      <xdr:nvSpPr>
        <xdr:cNvPr id="68" name="フローチャート :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148861</xdr:rowOff>
    </xdr:from>
    <xdr:ext cx="736600" cy="259045"/>
    <xdr:sp macro="" textlink="">
      <xdr:nvSpPr>
        <xdr:cNvPr id="69" name="テキスト ボックス 68"/>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69850</xdr:rowOff>
    </xdr:to>
    <xdr:cxnSp macro="">
      <xdr:nvCxnSpPr>
        <xdr:cNvPr id="70" name="直線コネクタ 69"/>
        <xdr:cNvCxnSpPr/>
      </xdr:nvCxnSpPr>
      <xdr:spPr>
        <a:xfrm flipV="1">
          <a:off x="2209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108204</xdr:rowOff>
    </xdr:from>
    <xdr:to>
      <xdr:col>4</xdr:col>
      <xdr:colOff>396875</xdr:colOff>
      <xdr:row>37</xdr:row>
      <xdr:rowOff>38354</xdr:rowOff>
    </xdr:to>
    <xdr:sp macro="" textlink="">
      <xdr:nvSpPr>
        <xdr:cNvPr id="71" name="フローチャート :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38</xdr:row>
      <xdr:rowOff>21844</xdr:rowOff>
    </xdr:to>
    <xdr:cxnSp macro="">
      <xdr:nvCxnSpPr>
        <xdr:cNvPr id="73" name="直線コネクタ 72"/>
        <xdr:cNvCxnSpPr/>
      </xdr:nvCxnSpPr>
      <xdr:spPr>
        <a:xfrm flipV="1">
          <a:off x="1320800" y="64135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76200</xdr:rowOff>
    </xdr:from>
    <xdr:to>
      <xdr:col>3</xdr:col>
      <xdr:colOff>193675</xdr:colOff>
      <xdr:row>37</xdr:row>
      <xdr:rowOff>6350</xdr:rowOff>
    </xdr:to>
    <xdr:sp macro="" textlink="">
      <xdr:nvSpPr>
        <xdr:cNvPr id="74" name="フローチャート :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3" name="円/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5" name="円/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142494</xdr:rowOff>
    </xdr:from>
    <xdr:to>
      <xdr:col>1</xdr:col>
      <xdr:colOff>676275</xdr:colOff>
      <xdr:row>38</xdr:row>
      <xdr:rowOff>72644</xdr:rowOff>
    </xdr:to>
    <xdr:sp macro="" textlink="">
      <xdr:nvSpPr>
        <xdr:cNvPr id="91" name="円/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8.2</a:t>
          </a:r>
          <a:r>
            <a:rPr kumimoji="1" lang="ja-JP" altLang="en-US" sz="1300">
              <a:latin typeface="ＭＳ Ｐゴシック"/>
            </a:rPr>
            <a:t>％と類似団体において高い水準にある。事務事業の見直しや、公共施設の統廃合、指定管理制度の導入による経費の削減によるものであり、今後も継続する。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168910</xdr:rowOff>
    </xdr:from>
    <xdr:to>
      <xdr:col>24</xdr:col>
      <xdr:colOff>31750</xdr:colOff>
      <xdr:row>14</xdr:row>
      <xdr:rowOff>66040</xdr:rowOff>
    </xdr:to>
    <xdr:cxnSp macro="">
      <xdr:nvCxnSpPr>
        <xdr:cNvPr id="125" name="直線コネクタ 124"/>
        <xdr:cNvCxnSpPr/>
      </xdr:nvCxnSpPr>
      <xdr:spPr>
        <a:xfrm>
          <a:off x="15671800" y="239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54610</xdr:rowOff>
    </xdr:from>
    <xdr:to>
      <xdr:col>22</xdr:col>
      <xdr:colOff>565150</xdr:colOff>
      <xdr:row>13</xdr:row>
      <xdr:rowOff>168910</xdr:rowOff>
    </xdr:to>
    <xdr:cxnSp macro="">
      <xdr:nvCxnSpPr>
        <xdr:cNvPr id="128" name="直線コネクタ 127"/>
        <xdr:cNvCxnSpPr/>
      </xdr:nvCxnSpPr>
      <xdr:spPr>
        <a:xfrm>
          <a:off x="14782800" y="228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54610</xdr:rowOff>
    </xdr:from>
    <xdr:to>
      <xdr:col>21</xdr:col>
      <xdr:colOff>361950</xdr:colOff>
      <xdr:row>13</xdr:row>
      <xdr:rowOff>161290</xdr:rowOff>
    </xdr:to>
    <xdr:cxnSp macro="">
      <xdr:nvCxnSpPr>
        <xdr:cNvPr id="131" name="直線コネクタ 130"/>
        <xdr:cNvCxnSpPr/>
      </xdr:nvCxnSpPr>
      <xdr:spPr>
        <a:xfrm flipV="1">
          <a:off x="13893800" y="2283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129540</xdr:rowOff>
    </xdr:from>
    <xdr:to>
      <xdr:col>21</xdr:col>
      <xdr:colOff>412750</xdr:colOff>
      <xdr:row>17</xdr:row>
      <xdr:rowOff>59690</xdr:rowOff>
    </xdr:to>
    <xdr:sp macro="" textlink="">
      <xdr:nvSpPr>
        <xdr:cNvPr id="132" name="フローチャート :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33" name="テキスト ボックス 13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119380</xdr:rowOff>
    </xdr:from>
    <xdr:to>
      <xdr:col>20</xdr:col>
      <xdr:colOff>158750</xdr:colOff>
      <xdr:row>13</xdr:row>
      <xdr:rowOff>161290</xdr:rowOff>
    </xdr:to>
    <xdr:cxnSp macro="">
      <xdr:nvCxnSpPr>
        <xdr:cNvPr id="134" name="直線コネクタ 133"/>
        <xdr:cNvCxnSpPr/>
      </xdr:nvCxnSpPr>
      <xdr:spPr>
        <a:xfrm>
          <a:off x="13004800" y="21767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xdr:rowOff>
    </xdr:from>
    <xdr:to>
      <xdr:col>20</xdr:col>
      <xdr:colOff>209550</xdr:colOff>
      <xdr:row>16</xdr:row>
      <xdr:rowOff>109220</xdr:rowOff>
    </xdr:to>
    <xdr:sp macro="" textlink="">
      <xdr:nvSpPr>
        <xdr:cNvPr id="135" name="フローチャート : 判断 134"/>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36" name="テキスト ボックス 135"/>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4" name="円/楕円 143"/>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31767</xdr:rowOff>
    </xdr:from>
    <xdr:ext cx="762000" cy="259045"/>
    <xdr:sp macro="" textlink="">
      <xdr:nvSpPr>
        <xdr:cNvPr id="145" name="物件費該当値テキスト"/>
        <xdr:cNvSpPr txBox="1"/>
      </xdr:nvSpPr>
      <xdr:spPr>
        <a:xfrm>
          <a:off x="165989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118110</xdr:rowOff>
    </xdr:from>
    <xdr:to>
      <xdr:col>22</xdr:col>
      <xdr:colOff>615950</xdr:colOff>
      <xdr:row>14</xdr:row>
      <xdr:rowOff>48260</xdr:rowOff>
    </xdr:to>
    <xdr:sp macro="" textlink="">
      <xdr:nvSpPr>
        <xdr:cNvPr id="146" name="円/楕円 145"/>
        <xdr:cNvSpPr/>
      </xdr:nvSpPr>
      <xdr:spPr>
        <a:xfrm>
          <a:off x="15621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58437</xdr:rowOff>
    </xdr:from>
    <xdr:ext cx="736600" cy="259045"/>
    <xdr:sp macro="" textlink="">
      <xdr:nvSpPr>
        <xdr:cNvPr id="147" name="テキスト ボックス 146"/>
        <xdr:cNvSpPr txBox="1"/>
      </xdr:nvSpPr>
      <xdr:spPr>
        <a:xfrm>
          <a:off x="15290800" y="211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3810</xdr:rowOff>
    </xdr:from>
    <xdr:to>
      <xdr:col>21</xdr:col>
      <xdr:colOff>412750</xdr:colOff>
      <xdr:row>13</xdr:row>
      <xdr:rowOff>105410</xdr:rowOff>
    </xdr:to>
    <xdr:sp macro="" textlink="">
      <xdr:nvSpPr>
        <xdr:cNvPr id="148" name="円/楕円 147"/>
        <xdr:cNvSpPr/>
      </xdr:nvSpPr>
      <xdr:spPr>
        <a:xfrm>
          <a:off x="14732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115587</xdr:rowOff>
    </xdr:from>
    <xdr:ext cx="762000" cy="259045"/>
    <xdr:sp macro="" textlink="">
      <xdr:nvSpPr>
        <xdr:cNvPr id="149" name="テキスト ボックス 148"/>
        <xdr:cNvSpPr txBox="1"/>
      </xdr:nvSpPr>
      <xdr:spPr>
        <a:xfrm>
          <a:off x="14401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0" name="円/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68580</xdr:rowOff>
    </xdr:from>
    <xdr:to>
      <xdr:col>19</xdr:col>
      <xdr:colOff>6350</xdr:colOff>
      <xdr:row>12</xdr:row>
      <xdr:rowOff>170180</xdr:rowOff>
    </xdr:to>
    <xdr:sp macro="" textlink="">
      <xdr:nvSpPr>
        <xdr:cNvPr id="152" name="円/楕円 151"/>
        <xdr:cNvSpPr/>
      </xdr:nvSpPr>
      <xdr:spPr>
        <a:xfrm>
          <a:off x="12954000" y="21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8907</xdr:rowOff>
    </xdr:from>
    <xdr:ext cx="762000" cy="259045"/>
    <xdr:sp macro="" textlink="">
      <xdr:nvSpPr>
        <xdr:cNvPr id="153" name="テキスト ボックス 152"/>
        <xdr:cNvSpPr txBox="1"/>
      </xdr:nvSpPr>
      <xdr:spPr>
        <a:xfrm>
          <a:off x="12623800" y="18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1.9</a:t>
          </a:r>
          <a:r>
            <a:rPr kumimoji="1" lang="ja-JP" altLang="en-US" sz="1300">
              <a:latin typeface="ＭＳ Ｐゴシック"/>
            </a:rPr>
            <a:t>％と類似団体の平均値を下回っている。また減少が続いている。経常的に必要な事業は継続し事業精査に努める。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110672</xdr:rowOff>
    </xdr:to>
    <xdr:cxnSp macro="">
      <xdr:nvCxnSpPr>
        <xdr:cNvPr id="187" name="直線コネクタ 186"/>
        <xdr:cNvCxnSpPr/>
      </xdr:nvCxnSpPr>
      <xdr:spPr>
        <a:xfrm flipV="1">
          <a:off x="3987800" y="9336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90" name="直線コネクタ 189"/>
        <xdr:cNvCxnSpPr/>
      </xdr:nvCxnSpPr>
      <xdr:spPr>
        <a:xfrm flipV="1">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1" name="フローチャート : 判断 190"/>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2" name="テキスト ボックス 191"/>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56</xdr:row>
      <xdr:rowOff>45357</xdr:rowOff>
    </xdr:to>
    <xdr:cxnSp macro="">
      <xdr:nvCxnSpPr>
        <xdr:cNvPr id="193" name="直線コネクタ 192"/>
        <xdr:cNvCxnSpPr/>
      </xdr:nvCxnSpPr>
      <xdr:spPr>
        <a:xfrm flipV="1">
          <a:off x="2209800" y="9417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45357</xdr:rowOff>
    </xdr:to>
    <xdr:cxnSp macro="">
      <xdr:nvCxnSpPr>
        <xdr:cNvPr id="196" name="直線コネクタ 195"/>
        <xdr:cNvCxnSpPr/>
      </xdr:nvCxnSpPr>
      <xdr:spPr>
        <a:xfrm>
          <a:off x="1320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9" name="フローチャート : 判断 198"/>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0" name="テキスト ボックス 199"/>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8" name="円/楕円 207"/>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9" name="テキスト ボックス 208"/>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2" name="円/楕円 211"/>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3" name="テキスト ボックス 212"/>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4" name="円/楕円 213"/>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5" name="テキスト ボックス 21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年度において類似団体平均値と近い数値となっている。今後も維持補修費をはじめとした経費の削減に努める。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17272</xdr:rowOff>
    </xdr:from>
    <xdr:to>
      <xdr:col>24</xdr:col>
      <xdr:colOff>31750</xdr:colOff>
      <xdr:row>56</xdr:row>
      <xdr:rowOff>49276</xdr:rowOff>
    </xdr:to>
    <xdr:cxnSp macro="">
      <xdr:nvCxnSpPr>
        <xdr:cNvPr id="245" name="直線コネクタ 244"/>
        <xdr:cNvCxnSpPr/>
      </xdr:nvCxnSpPr>
      <xdr:spPr>
        <a:xfrm flipV="1">
          <a:off x="15671800" y="9618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56</xdr:row>
      <xdr:rowOff>104140</xdr:rowOff>
    </xdr:to>
    <xdr:cxnSp macro="">
      <xdr:nvCxnSpPr>
        <xdr:cNvPr id="248" name="直線コネクタ 247"/>
        <xdr:cNvCxnSpPr/>
      </xdr:nvCxnSpPr>
      <xdr:spPr>
        <a:xfrm flipV="1">
          <a:off x="14782800" y="9650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9" name="フローチャート : 判断 248"/>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50" name="テキスト ボックス 249"/>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104140</xdr:rowOff>
    </xdr:to>
    <xdr:cxnSp macro="">
      <xdr:nvCxnSpPr>
        <xdr:cNvPr id="251" name="直線コネクタ 250"/>
        <xdr:cNvCxnSpPr/>
      </xdr:nvCxnSpPr>
      <xdr:spPr>
        <a:xfrm>
          <a:off x="13893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2" name="フローチャート : 判断 251"/>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3" name="テキスト ボックス 252"/>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94996</xdr:rowOff>
    </xdr:to>
    <xdr:cxnSp macro="">
      <xdr:nvCxnSpPr>
        <xdr:cNvPr id="254" name="直線コネクタ 253"/>
        <xdr:cNvCxnSpPr/>
      </xdr:nvCxnSpPr>
      <xdr:spPr>
        <a:xfrm>
          <a:off x="13004800" y="9650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6" name="テキスト ボックス 255"/>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7" name="フローチャート : 判断 256"/>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8" name="テキスト ボックス 257"/>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137922</xdr:rowOff>
    </xdr:from>
    <xdr:to>
      <xdr:col>24</xdr:col>
      <xdr:colOff>82550</xdr:colOff>
      <xdr:row>56</xdr:row>
      <xdr:rowOff>68072</xdr:rowOff>
    </xdr:to>
    <xdr:sp macro="" textlink="">
      <xdr:nvSpPr>
        <xdr:cNvPr id="264" name="円/楕円 263"/>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154449</xdr:rowOff>
    </xdr:from>
    <xdr:ext cx="762000" cy="259045"/>
    <xdr:sp macro="" textlink="">
      <xdr:nvSpPr>
        <xdr:cNvPr id="265"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6" name="円/楕円 265"/>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7" name="テキスト ボックス 266"/>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8" name="円/楕円 267"/>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69" name="テキスト ボックス 26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70" name="円/楕円 269"/>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71" name="テキスト ボックス 270"/>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2" name="円/楕円 271"/>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110253</xdr:rowOff>
    </xdr:from>
    <xdr:ext cx="762000" cy="259045"/>
    <xdr:sp macro="" textlink="">
      <xdr:nvSpPr>
        <xdr:cNvPr id="273" name="テキスト ボックス 272"/>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12.9</a:t>
          </a:r>
          <a:r>
            <a:rPr kumimoji="1" lang="ja-JP" altLang="en-US" sz="1300">
              <a:latin typeface="ＭＳ Ｐゴシック"/>
            </a:rPr>
            <a:t>％と類似団体平均値と同水準である。これは前年度に比べ一部事務組合の負担金が減少したものである。今後も村単独補助金の見直しによる歳出の軽減に努める。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38</xdr:row>
      <xdr:rowOff>81280</xdr:rowOff>
    </xdr:to>
    <xdr:cxnSp macro="">
      <xdr:nvCxnSpPr>
        <xdr:cNvPr id="303" name="直線コネクタ 302"/>
        <xdr:cNvCxnSpPr/>
      </xdr:nvCxnSpPr>
      <xdr:spPr>
        <a:xfrm flipV="1">
          <a:off x="15671800" y="631748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131572</xdr:rowOff>
    </xdr:to>
    <xdr:cxnSp macro="">
      <xdr:nvCxnSpPr>
        <xdr:cNvPr id="306" name="直線コネクタ 305"/>
        <xdr:cNvCxnSpPr/>
      </xdr:nvCxnSpPr>
      <xdr:spPr>
        <a:xfrm flipV="1">
          <a:off x="14782800" y="6596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7" name="フローチャート : 判断 30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08" name="テキスト ボックス 30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38</xdr:row>
      <xdr:rowOff>131572</xdr:rowOff>
    </xdr:to>
    <xdr:cxnSp macro="">
      <xdr:nvCxnSpPr>
        <xdr:cNvPr id="309" name="直線コネクタ 308"/>
        <xdr:cNvCxnSpPr/>
      </xdr:nvCxnSpPr>
      <xdr:spPr>
        <a:xfrm>
          <a:off x="13893800" y="635406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0" name="フローチャート : 判断 309"/>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1" name="テキスト ボックス 31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106426</xdr:rowOff>
    </xdr:to>
    <xdr:cxnSp macro="">
      <xdr:nvCxnSpPr>
        <xdr:cNvPr id="312" name="直線コネクタ 311"/>
        <xdr:cNvCxnSpPr/>
      </xdr:nvCxnSpPr>
      <xdr:spPr>
        <a:xfrm flipV="1">
          <a:off x="13004800" y="63540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3" name="フローチャート : 判断 312"/>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4" name="テキスト ボックス 313"/>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15" name="フローチャート : 判断 314"/>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16" name="テキスト ボックス 315"/>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2" name="円/楕円 32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23"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4" name="円/楕円 323"/>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25" name="テキスト ボックス 324"/>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80772</xdr:rowOff>
    </xdr:from>
    <xdr:to>
      <xdr:col>21</xdr:col>
      <xdr:colOff>412750</xdr:colOff>
      <xdr:row>39</xdr:row>
      <xdr:rowOff>10922</xdr:rowOff>
    </xdr:to>
    <xdr:sp macro="" textlink="">
      <xdr:nvSpPr>
        <xdr:cNvPr id="326" name="円/楕円 325"/>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167149</xdr:rowOff>
    </xdr:from>
    <xdr:ext cx="762000" cy="259045"/>
    <xdr:sp macro="" textlink="">
      <xdr:nvSpPr>
        <xdr:cNvPr id="327" name="テキスト ボックス 326"/>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8" name="円/楕円 32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29" name="テキスト ボックス 328"/>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0" name="円/楕円 329"/>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1" name="テキスト ボックス 330"/>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22.1</a:t>
          </a:r>
          <a:r>
            <a:rPr kumimoji="1" lang="ja-JP" altLang="en-US" sz="1300">
              <a:latin typeface="ＭＳ Ｐゴシック"/>
            </a:rPr>
            <a:t>％と類似団体と比較し上回っている。これは平成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年度に実施された風間浦小学校建設事業に伴うもので、他の事業と調整を図りながら村行政に負担が伴わないよう努める。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149861</xdr:rowOff>
    </xdr:from>
    <xdr:to>
      <xdr:col>7</xdr:col>
      <xdr:colOff>15875</xdr:colOff>
      <xdr:row>78</xdr:row>
      <xdr:rowOff>8889</xdr:rowOff>
    </xdr:to>
    <xdr:cxnSp macro="">
      <xdr:nvCxnSpPr>
        <xdr:cNvPr id="363" name="直線コネクタ 362"/>
        <xdr:cNvCxnSpPr/>
      </xdr:nvCxnSpPr>
      <xdr:spPr>
        <a:xfrm flipV="1">
          <a:off x="3987800" y="133515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8889</xdr:rowOff>
    </xdr:from>
    <xdr:to>
      <xdr:col>5</xdr:col>
      <xdr:colOff>549275</xdr:colOff>
      <xdr:row>78</xdr:row>
      <xdr:rowOff>157480</xdr:rowOff>
    </xdr:to>
    <xdr:cxnSp macro="">
      <xdr:nvCxnSpPr>
        <xdr:cNvPr id="366" name="直線コネクタ 365"/>
        <xdr:cNvCxnSpPr/>
      </xdr:nvCxnSpPr>
      <xdr:spPr>
        <a:xfrm flipV="1">
          <a:off x="3098800" y="133819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7" name="フローチャート : 判断 366"/>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68" name="テキスト ボックス 367"/>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79</xdr:row>
      <xdr:rowOff>12700</xdr:rowOff>
    </xdr:to>
    <xdr:cxnSp macro="">
      <xdr:nvCxnSpPr>
        <xdr:cNvPr id="369" name="直線コネクタ 368"/>
        <xdr:cNvCxnSpPr/>
      </xdr:nvCxnSpPr>
      <xdr:spPr>
        <a:xfrm flipV="1">
          <a:off x="2209800" y="13530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106680</xdr:rowOff>
    </xdr:from>
    <xdr:to>
      <xdr:col>4</xdr:col>
      <xdr:colOff>396875</xdr:colOff>
      <xdr:row>77</xdr:row>
      <xdr:rowOff>36830</xdr:rowOff>
    </xdr:to>
    <xdr:sp macro="" textlink="">
      <xdr:nvSpPr>
        <xdr:cNvPr id="370" name="フローチャート : 判断 369"/>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71" name="テキスト ボックス 370"/>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79</xdr:row>
      <xdr:rowOff>12700</xdr:rowOff>
    </xdr:to>
    <xdr:cxnSp macro="">
      <xdr:nvCxnSpPr>
        <xdr:cNvPr id="372" name="直線コネクタ 371"/>
        <xdr:cNvCxnSpPr/>
      </xdr:nvCxnSpPr>
      <xdr:spPr>
        <a:xfrm>
          <a:off x="1320800" y="13492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73" name="フローチャート : 判断 372"/>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74" name="テキスト ボックス 373"/>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75" name="フローチャート :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99061</xdr:rowOff>
    </xdr:from>
    <xdr:to>
      <xdr:col>7</xdr:col>
      <xdr:colOff>66675</xdr:colOff>
      <xdr:row>78</xdr:row>
      <xdr:rowOff>29211</xdr:rowOff>
    </xdr:to>
    <xdr:sp macro="" textlink="">
      <xdr:nvSpPr>
        <xdr:cNvPr id="382" name="円/楕円 381"/>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71138</xdr:rowOff>
    </xdr:from>
    <xdr:ext cx="762000" cy="259045"/>
    <xdr:sp macro="" textlink="">
      <xdr:nvSpPr>
        <xdr:cNvPr id="383" name="公債費該当値テキスト"/>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129539</xdr:rowOff>
    </xdr:from>
    <xdr:to>
      <xdr:col>5</xdr:col>
      <xdr:colOff>600075</xdr:colOff>
      <xdr:row>78</xdr:row>
      <xdr:rowOff>59689</xdr:rowOff>
    </xdr:to>
    <xdr:sp macro="" textlink="">
      <xdr:nvSpPr>
        <xdr:cNvPr id="384" name="円/楕円 383"/>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44466</xdr:rowOff>
    </xdr:from>
    <xdr:ext cx="736600" cy="259045"/>
    <xdr:sp macro="" textlink="">
      <xdr:nvSpPr>
        <xdr:cNvPr id="385" name="テキスト ボックス 384"/>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86" name="円/楕円 385"/>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87" name="テキスト ボックス 386"/>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133350</xdr:rowOff>
    </xdr:from>
    <xdr:to>
      <xdr:col>3</xdr:col>
      <xdr:colOff>193675</xdr:colOff>
      <xdr:row>79</xdr:row>
      <xdr:rowOff>63500</xdr:rowOff>
    </xdr:to>
    <xdr:sp macro="" textlink="">
      <xdr:nvSpPr>
        <xdr:cNvPr id="388" name="円/楕円 387"/>
        <xdr:cNvSpPr/>
      </xdr:nvSpPr>
      <xdr:spPr>
        <a:xfrm>
          <a:off x="2159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48277</xdr:rowOff>
    </xdr:from>
    <xdr:ext cx="762000" cy="259045"/>
    <xdr:sp macro="" textlink="">
      <xdr:nvSpPr>
        <xdr:cNvPr id="389" name="テキスト ボックス 388"/>
        <xdr:cNvSpPr txBox="1"/>
      </xdr:nvSpPr>
      <xdr:spPr>
        <a:xfrm>
          <a:off x="1828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90" name="円/楕円 389"/>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391" name="テキスト ボックス 390"/>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風間浦小学校建設事業が平成</a:t>
          </a:r>
          <a:r>
            <a:rPr kumimoji="1" lang="en-US" altLang="ja-JP" sz="1300">
              <a:latin typeface="ＭＳ Ｐゴシック"/>
            </a:rPr>
            <a:t>27</a:t>
          </a:r>
          <a:r>
            <a:rPr kumimoji="1" lang="ja-JP" altLang="en-US" sz="1300">
              <a:latin typeface="ＭＳ Ｐゴシック"/>
            </a:rPr>
            <a:t>年度で完了したことにより、普通建設事業費が大きく減少した。それに伴い、数値も減少した。今後も事業の必要性を十分に検討し、最小限の事業実施にとどめる。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27396</xdr:rowOff>
    </xdr:from>
    <xdr:to>
      <xdr:col>24</xdr:col>
      <xdr:colOff>31750</xdr:colOff>
      <xdr:row>76</xdr:row>
      <xdr:rowOff>107406</xdr:rowOff>
    </xdr:to>
    <xdr:cxnSp macro="">
      <xdr:nvCxnSpPr>
        <xdr:cNvPr id="426" name="直線コネクタ 425"/>
        <xdr:cNvCxnSpPr/>
      </xdr:nvCxnSpPr>
      <xdr:spPr>
        <a:xfrm flipV="1">
          <a:off x="15671800" y="12886146"/>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107406</xdr:rowOff>
    </xdr:from>
    <xdr:to>
      <xdr:col>22</xdr:col>
      <xdr:colOff>565150</xdr:colOff>
      <xdr:row>76</xdr:row>
      <xdr:rowOff>169455</xdr:rowOff>
    </xdr:to>
    <xdr:cxnSp macro="">
      <xdr:nvCxnSpPr>
        <xdr:cNvPr id="429" name="直線コネクタ 428"/>
        <xdr:cNvCxnSpPr/>
      </xdr:nvCxnSpPr>
      <xdr:spPr>
        <a:xfrm flipV="1">
          <a:off x="14782800" y="131376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1" name="テキスト ボックス 43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76</xdr:row>
      <xdr:rowOff>169455</xdr:rowOff>
    </xdr:to>
    <xdr:cxnSp macro="">
      <xdr:nvCxnSpPr>
        <xdr:cNvPr id="432" name="直線コネクタ 431"/>
        <xdr:cNvCxnSpPr/>
      </xdr:nvCxnSpPr>
      <xdr:spPr>
        <a:xfrm>
          <a:off x="13893800" y="131572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5987</xdr:rowOff>
    </xdr:from>
    <xdr:to>
      <xdr:col>21</xdr:col>
      <xdr:colOff>412750</xdr:colOff>
      <xdr:row>77</xdr:row>
      <xdr:rowOff>107587</xdr:rowOff>
    </xdr:to>
    <xdr:sp macro="" textlink="">
      <xdr:nvSpPr>
        <xdr:cNvPr id="433" name="フローチャート : 判断 432"/>
        <xdr:cNvSpPr/>
      </xdr:nvSpPr>
      <xdr:spPr>
        <a:xfrm>
          <a:off x="14732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92364</xdr:rowOff>
    </xdr:from>
    <xdr:ext cx="762000" cy="259045"/>
    <xdr:sp macro="" textlink="">
      <xdr:nvSpPr>
        <xdr:cNvPr id="434" name="テキスト ボックス 433"/>
        <xdr:cNvSpPr txBox="1"/>
      </xdr:nvSpPr>
      <xdr:spPr>
        <a:xfrm>
          <a:off x="14401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140063</xdr:rowOff>
    </xdr:to>
    <xdr:cxnSp macro="">
      <xdr:nvCxnSpPr>
        <xdr:cNvPr id="435" name="直線コネクタ 434"/>
        <xdr:cNvCxnSpPr/>
      </xdr:nvCxnSpPr>
      <xdr:spPr>
        <a:xfrm flipV="1">
          <a:off x="13004800" y="131572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50074</xdr:rowOff>
    </xdr:from>
    <xdr:to>
      <xdr:col>20</xdr:col>
      <xdr:colOff>209550</xdr:colOff>
      <xdr:row>76</xdr:row>
      <xdr:rowOff>151674</xdr:rowOff>
    </xdr:to>
    <xdr:sp macro="" textlink="">
      <xdr:nvSpPr>
        <xdr:cNvPr id="436" name="フローチャート : 判断 435"/>
        <xdr:cNvSpPr/>
      </xdr:nvSpPr>
      <xdr:spPr>
        <a:xfrm>
          <a:off x="13843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161851</xdr:rowOff>
    </xdr:from>
    <xdr:ext cx="762000" cy="259045"/>
    <xdr:sp macro="" textlink="">
      <xdr:nvSpPr>
        <xdr:cNvPr id="437" name="テキスト ボックス 436"/>
        <xdr:cNvSpPr txBox="1"/>
      </xdr:nvSpPr>
      <xdr:spPr>
        <a:xfrm>
          <a:off x="13512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79466</xdr:rowOff>
    </xdr:from>
    <xdr:to>
      <xdr:col>19</xdr:col>
      <xdr:colOff>6350</xdr:colOff>
      <xdr:row>77</xdr:row>
      <xdr:rowOff>9616</xdr:rowOff>
    </xdr:to>
    <xdr:sp macro="" textlink="">
      <xdr:nvSpPr>
        <xdr:cNvPr id="438" name="フローチャート : 判断 437"/>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19793</xdr:rowOff>
    </xdr:from>
    <xdr:ext cx="762000" cy="259045"/>
    <xdr:sp macro="" textlink="">
      <xdr:nvSpPr>
        <xdr:cNvPr id="439" name="テキスト ボックス 438"/>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148046</xdr:rowOff>
    </xdr:from>
    <xdr:to>
      <xdr:col>24</xdr:col>
      <xdr:colOff>82550</xdr:colOff>
      <xdr:row>75</xdr:row>
      <xdr:rowOff>78196</xdr:rowOff>
    </xdr:to>
    <xdr:sp macro="" textlink="">
      <xdr:nvSpPr>
        <xdr:cNvPr id="445" name="円/楕円 444"/>
        <xdr:cNvSpPr/>
      </xdr:nvSpPr>
      <xdr:spPr>
        <a:xfrm>
          <a:off x="16459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164573</xdr:rowOff>
    </xdr:from>
    <xdr:ext cx="762000" cy="259045"/>
    <xdr:sp macro="" textlink="">
      <xdr:nvSpPr>
        <xdr:cNvPr id="446" name="公債費以外該当値テキスト"/>
        <xdr:cNvSpPr txBox="1"/>
      </xdr:nvSpPr>
      <xdr:spPr>
        <a:xfrm>
          <a:off x="16598900" y="1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56606</xdr:rowOff>
    </xdr:from>
    <xdr:to>
      <xdr:col>22</xdr:col>
      <xdr:colOff>615950</xdr:colOff>
      <xdr:row>76</xdr:row>
      <xdr:rowOff>158206</xdr:rowOff>
    </xdr:to>
    <xdr:sp macro="" textlink="">
      <xdr:nvSpPr>
        <xdr:cNvPr id="447" name="円/楕円 446"/>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168383</xdr:rowOff>
    </xdr:from>
    <xdr:ext cx="736600" cy="259045"/>
    <xdr:sp macro="" textlink="">
      <xdr:nvSpPr>
        <xdr:cNvPr id="448" name="テキスト ボックス 447"/>
        <xdr:cNvSpPr txBox="1"/>
      </xdr:nvSpPr>
      <xdr:spPr>
        <a:xfrm>
          <a:off x="15290800" y="1285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118655</xdr:rowOff>
    </xdr:from>
    <xdr:to>
      <xdr:col>21</xdr:col>
      <xdr:colOff>412750</xdr:colOff>
      <xdr:row>77</xdr:row>
      <xdr:rowOff>48805</xdr:rowOff>
    </xdr:to>
    <xdr:sp macro="" textlink="">
      <xdr:nvSpPr>
        <xdr:cNvPr id="449" name="円/楕円 448"/>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58981</xdr:rowOff>
    </xdr:from>
    <xdr:ext cx="762000" cy="259045"/>
    <xdr:sp macro="" textlink="">
      <xdr:nvSpPr>
        <xdr:cNvPr id="450" name="テキスト ボックス 449"/>
        <xdr:cNvSpPr txBox="1"/>
      </xdr:nvSpPr>
      <xdr:spPr>
        <a:xfrm>
          <a:off x="14401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1" name="円/楕円 45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2" name="テキスト ボックス 451"/>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89263</xdr:rowOff>
    </xdr:from>
    <xdr:to>
      <xdr:col>19</xdr:col>
      <xdr:colOff>6350</xdr:colOff>
      <xdr:row>77</xdr:row>
      <xdr:rowOff>19413</xdr:rowOff>
    </xdr:to>
    <xdr:sp macro="" textlink="">
      <xdr:nvSpPr>
        <xdr:cNvPr id="453" name="円/楕円 452"/>
        <xdr:cNvSpPr/>
      </xdr:nvSpPr>
      <xdr:spPr>
        <a:xfrm>
          <a:off x="12954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4190</xdr:rowOff>
    </xdr:from>
    <xdr:ext cx="762000" cy="259045"/>
    <xdr:sp macro="" textlink="">
      <xdr:nvSpPr>
        <xdr:cNvPr id="454" name="テキスト ボックス 453"/>
        <xdr:cNvSpPr txBox="1"/>
      </xdr:nvSpPr>
      <xdr:spPr>
        <a:xfrm>
          <a:off x="12623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青森県風間浦村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57694</xdr:rowOff>
    </xdr:from>
    <xdr:to>
      <xdr:col>4</xdr:col>
      <xdr:colOff>1117600</xdr:colOff>
      <xdr:row>16</xdr:row>
      <xdr:rowOff>73968</xdr:rowOff>
    </xdr:to>
    <xdr:cxnSp macro="">
      <xdr:nvCxnSpPr>
        <xdr:cNvPr id="47" name="直線コネクタ 46"/>
        <xdr:cNvCxnSpPr/>
      </xdr:nvCxnSpPr>
      <xdr:spPr bwMode="auto">
        <a:xfrm>
          <a:off x="5003800" y="2848519"/>
          <a:ext cx="647700" cy="1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57694</xdr:rowOff>
    </xdr:from>
    <xdr:to>
      <xdr:col>4</xdr:col>
      <xdr:colOff>469900</xdr:colOff>
      <xdr:row>16</xdr:row>
      <xdr:rowOff>70178</xdr:rowOff>
    </xdr:to>
    <xdr:cxnSp macro="">
      <xdr:nvCxnSpPr>
        <xdr:cNvPr id="50" name="直線コネクタ 49"/>
        <xdr:cNvCxnSpPr/>
      </xdr:nvCxnSpPr>
      <xdr:spPr bwMode="auto">
        <a:xfrm flipV="1">
          <a:off x="4305300" y="2848519"/>
          <a:ext cx="698500" cy="1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59006</xdr:rowOff>
    </xdr:from>
    <xdr:to>
      <xdr:col>3</xdr:col>
      <xdr:colOff>904875</xdr:colOff>
      <xdr:row>16</xdr:row>
      <xdr:rowOff>70178</xdr:rowOff>
    </xdr:to>
    <xdr:cxnSp macro="">
      <xdr:nvCxnSpPr>
        <xdr:cNvPr id="53" name="直線コネクタ 52"/>
        <xdr:cNvCxnSpPr/>
      </xdr:nvCxnSpPr>
      <xdr:spPr bwMode="auto">
        <a:xfrm>
          <a:off x="3606800" y="2849831"/>
          <a:ext cx="698500" cy="11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59006</xdr:rowOff>
    </xdr:from>
    <xdr:to>
      <xdr:col>3</xdr:col>
      <xdr:colOff>206375</xdr:colOff>
      <xdr:row>16</xdr:row>
      <xdr:rowOff>161021</xdr:rowOff>
    </xdr:to>
    <xdr:cxnSp macro="">
      <xdr:nvCxnSpPr>
        <xdr:cNvPr id="56" name="直線コネクタ 55"/>
        <xdr:cNvCxnSpPr/>
      </xdr:nvCxnSpPr>
      <xdr:spPr bwMode="auto">
        <a:xfrm flipV="1">
          <a:off x="2908300" y="2849831"/>
          <a:ext cx="698500" cy="10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23168</xdr:rowOff>
    </xdr:from>
    <xdr:to>
      <xdr:col>5</xdr:col>
      <xdr:colOff>34925</xdr:colOff>
      <xdr:row>16</xdr:row>
      <xdr:rowOff>124768</xdr:rowOff>
    </xdr:to>
    <xdr:sp macro="" textlink="">
      <xdr:nvSpPr>
        <xdr:cNvPr id="66" name="円/楕円 65"/>
        <xdr:cNvSpPr/>
      </xdr:nvSpPr>
      <xdr:spPr bwMode="auto">
        <a:xfrm>
          <a:off x="5600700" y="281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39695</xdr:rowOff>
    </xdr:from>
    <xdr:ext cx="762000" cy="259045"/>
    <xdr:sp macro="" textlink="">
      <xdr:nvSpPr>
        <xdr:cNvPr id="67" name="人口1人当たり決算額の推移該当値テキスト130"/>
        <xdr:cNvSpPr txBox="1"/>
      </xdr:nvSpPr>
      <xdr:spPr>
        <a:xfrm>
          <a:off x="5740400" y="265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269,032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6894</xdr:rowOff>
    </xdr:from>
    <xdr:to>
      <xdr:col>4</xdr:col>
      <xdr:colOff>520700</xdr:colOff>
      <xdr:row>16</xdr:row>
      <xdr:rowOff>108494</xdr:rowOff>
    </xdr:to>
    <xdr:sp macro="" textlink="">
      <xdr:nvSpPr>
        <xdr:cNvPr id="68" name="円/楕円 67"/>
        <xdr:cNvSpPr/>
      </xdr:nvSpPr>
      <xdr:spPr bwMode="auto">
        <a:xfrm>
          <a:off x="4953000" y="279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118671</xdr:rowOff>
    </xdr:from>
    <xdr:ext cx="736600" cy="259045"/>
    <xdr:sp macro="" textlink="">
      <xdr:nvSpPr>
        <xdr:cNvPr id="69" name="テキスト ボックス 68"/>
        <xdr:cNvSpPr txBox="1"/>
      </xdr:nvSpPr>
      <xdr:spPr>
        <a:xfrm>
          <a:off x="4622800" y="2566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276,151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19378</xdr:rowOff>
    </xdr:from>
    <xdr:to>
      <xdr:col>3</xdr:col>
      <xdr:colOff>955675</xdr:colOff>
      <xdr:row>16</xdr:row>
      <xdr:rowOff>120978</xdr:rowOff>
    </xdr:to>
    <xdr:sp macro="" textlink="">
      <xdr:nvSpPr>
        <xdr:cNvPr id="70" name="円/楕円 69"/>
        <xdr:cNvSpPr/>
      </xdr:nvSpPr>
      <xdr:spPr bwMode="auto">
        <a:xfrm>
          <a:off x="4254500" y="281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131155</xdr:rowOff>
    </xdr:from>
    <xdr:ext cx="762000" cy="259045"/>
    <xdr:sp macro="" textlink="">
      <xdr:nvSpPr>
        <xdr:cNvPr id="71" name="テキスト ボックス 70"/>
        <xdr:cNvSpPr txBox="1"/>
      </xdr:nvSpPr>
      <xdr:spPr>
        <a:xfrm>
          <a:off x="3924300" y="25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270,690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8206</xdr:rowOff>
    </xdr:from>
    <xdr:to>
      <xdr:col>3</xdr:col>
      <xdr:colOff>257175</xdr:colOff>
      <xdr:row>16</xdr:row>
      <xdr:rowOff>109806</xdr:rowOff>
    </xdr:to>
    <xdr:sp macro="" textlink="">
      <xdr:nvSpPr>
        <xdr:cNvPr id="72" name="円/楕円 71"/>
        <xdr:cNvSpPr/>
      </xdr:nvSpPr>
      <xdr:spPr bwMode="auto">
        <a:xfrm>
          <a:off x="3556000" y="279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119983</xdr:rowOff>
    </xdr:from>
    <xdr:ext cx="762000" cy="259045"/>
    <xdr:sp macro="" textlink="">
      <xdr:nvSpPr>
        <xdr:cNvPr id="73" name="テキスト ボックス 72"/>
        <xdr:cNvSpPr txBox="1"/>
      </xdr:nvSpPr>
      <xdr:spPr>
        <a:xfrm>
          <a:off x="3225800" y="256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275,577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110221</xdr:rowOff>
    </xdr:from>
    <xdr:to>
      <xdr:col>2</xdr:col>
      <xdr:colOff>692150</xdr:colOff>
      <xdr:row>17</xdr:row>
      <xdr:rowOff>40371</xdr:rowOff>
    </xdr:to>
    <xdr:sp macro="" textlink="">
      <xdr:nvSpPr>
        <xdr:cNvPr id="74" name="円/楕円 73"/>
        <xdr:cNvSpPr/>
      </xdr:nvSpPr>
      <xdr:spPr bwMode="auto">
        <a:xfrm>
          <a:off x="2857500" y="290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50548</xdr:rowOff>
    </xdr:from>
    <xdr:ext cx="762000" cy="259045"/>
    <xdr:sp macro="" textlink="">
      <xdr:nvSpPr>
        <xdr:cNvPr id="75" name="テキスト ボックス 74"/>
        <xdr:cNvSpPr txBox="1"/>
      </xdr:nvSpPr>
      <xdr:spPr>
        <a:xfrm>
          <a:off x="2527300" y="266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45165</xdr:rowOff>
    </xdr:from>
    <xdr:to>
      <xdr:col>4</xdr:col>
      <xdr:colOff>1117600</xdr:colOff>
      <xdr:row>35</xdr:row>
      <xdr:rowOff>95545</xdr:rowOff>
    </xdr:to>
    <xdr:cxnSp macro="">
      <xdr:nvCxnSpPr>
        <xdr:cNvPr id="106" name="直線コネクタ 105"/>
        <xdr:cNvCxnSpPr/>
      </xdr:nvCxnSpPr>
      <xdr:spPr bwMode="auto">
        <a:xfrm>
          <a:off x="5003800" y="6655515"/>
          <a:ext cx="647700" cy="50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45165</xdr:rowOff>
    </xdr:from>
    <xdr:to>
      <xdr:col>4</xdr:col>
      <xdr:colOff>469900</xdr:colOff>
      <xdr:row>35</xdr:row>
      <xdr:rowOff>50328</xdr:rowOff>
    </xdr:to>
    <xdr:cxnSp macro="">
      <xdr:nvCxnSpPr>
        <xdr:cNvPr id="109" name="直線コネクタ 108"/>
        <xdr:cNvCxnSpPr/>
      </xdr:nvCxnSpPr>
      <xdr:spPr bwMode="auto">
        <a:xfrm flipV="1">
          <a:off x="4305300" y="6655515"/>
          <a:ext cx="698500" cy="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0" name="フローチャート : 判断 109"/>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298873</xdr:rowOff>
    </xdr:from>
    <xdr:ext cx="736600" cy="259045"/>
    <xdr:sp macro="" textlink="">
      <xdr:nvSpPr>
        <xdr:cNvPr id="111" name="テキスト ボックス 110"/>
        <xdr:cNvSpPr txBox="1"/>
      </xdr:nvSpPr>
      <xdr:spPr>
        <a:xfrm>
          <a:off x="4622800" y="690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40969</xdr:rowOff>
    </xdr:from>
    <xdr:to>
      <xdr:col>3</xdr:col>
      <xdr:colOff>904875</xdr:colOff>
      <xdr:row>35</xdr:row>
      <xdr:rowOff>50328</xdr:rowOff>
    </xdr:to>
    <xdr:cxnSp macro="">
      <xdr:nvCxnSpPr>
        <xdr:cNvPr id="112" name="直線コネクタ 111"/>
        <xdr:cNvCxnSpPr/>
      </xdr:nvCxnSpPr>
      <xdr:spPr bwMode="auto">
        <a:xfrm>
          <a:off x="3606800" y="6651319"/>
          <a:ext cx="698500" cy="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213442</xdr:rowOff>
    </xdr:from>
    <xdr:to>
      <xdr:col>3</xdr:col>
      <xdr:colOff>955675</xdr:colOff>
      <xdr:row>35</xdr:row>
      <xdr:rowOff>315042</xdr:rowOff>
    </xdr:to>
    <xdr:sp macro="" textlink="">
      <xdr:nvSpPr>
        <xdr:cNvPr id="113" name="フローチャート : 判断 112"/>
        <xdr:cNvSpPr/>
      </xdr:nvSpPr>
      <xdr:spPr bwMode="auto">
        <a:xfrm>
          <a:off x="42545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299819</xdr:rowOff>
    </xdr:from>
    <xdr:ext cx="762000" cy="259045"/>
    <xdr:sp macro="" textlink="">
      <xdr:nvSpPr>
        <xdr:cNvPr id="114" name="テキスト ボックス 113"/>
        <xdr:cNvSpPr txBox="1"/>
      </xdr:nvSpPr>
      <xdr:spPr>
        <a:xfrm>
          <a:off x="39243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40969</xdr:rowOff>
    </xdr:from>
    <xdr:to>
      <xdr:col>3</xdr:col>
      <xdr:colOff>206375</xdr:colOff>
      <xdr:row>35</xdr:row>
      <xdr:rowOff>60592</xdr:rowOff>
    </xdr:to>
    <xdr:cxnSp macro="">
      <xdr:nvCxnSpPr>
        <xdr:cNvPr id="115" name="直線コネクタ 114"/>
        <xdr:cNvCxnSpPr/>
      </xdr:nvCxnSpPr>
      <xdr:spPr bwMode="auto">
        <a:xfrm flipV="1">
          <a:off x="2908300" y="6651319"/>
          <a:ext cx="698500" cy="1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186659</xdr:rowOff>
    </xdr:from>
    <xdr:to>
      <xdr:col>3</xdr:col>
      <xdr:colOff>257175</xdr:colOff>
      <xdr:row>35</xdr:row>
      <xdr:rowOff>288259</xdr:rowOff>
    </xdr:to>
    <xdr:sp macro="" textlink="">
      <xdr:nvSpPr>
        <xdr:cNvPr id="116" name="フローチャート : 判断 115"/>
        <xdr:cNvSpPr/>
      </xdr:nvSpPr>
      <xdr:spPr bwMode="auto">
        <a:xfrm>
          <a:off x="35560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273036</xdr:rowOff>
    </xdr:from>
    <xdr:ext cx="762000" cy="259045"/>
    <xdr:sp macro="" textlink="">
      <xdr:nvSpPr>
        <xdr:cNvPr id="117" name="テキスト ボックス 116"/>
        <xdr:cNvSpPr txBox="1"/>
      </xdr:nvSpPr>
      <xdr:spPr>
        <a:xfrm>
          <a:off x="3225800" y="68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182344</xdr:rowOff>
    </xdr:from>
    <xdr:to>
      <xdr:col>2</xdr:col>
      <xdr:colOff>692150</xdr:colOff>
      <xdr:row>35</xdr:row>
      <xdr:rowOff>283944</xdr:rowOff>
    </xdr:to>
    <xdr:sp macro="" textlink="">
      <xdr:nvSpPr>
        <xdr:cNvPr id="118" name="フローチャート : 判断 117"/>
        <xdr:cNvSpPr/>
      </xdr:nvSpPr>
      <xdr:spPr bwMode="auto">
        <a:xfrm>
          <a:off x="2857500" y="6792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268721</xdr:rowOff>
    </xdr:from>
    <xdr:ext cx="762000" cy="259045"/>
    <xdr:sp macro="" textlink="">
      <xdr:nvSpPr>
        <xdr:cNvPr id="119" name="テキスト ボックス 118"/>
        <xdr:cNvSpPr txBox="1"/>
      </xdr:nvSpPr>
      <xdr:spPr>
        <a:xfrm>
          <a:off x="2527300" y="687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44745</xdr:rowOff>
    </xdr:from>
    <xdr:to>
      <xdr:col>5</xdr:col>
      <xdr:colOff>34925</xdr:colOff>
      <xdr:row>35</xdr:row>
      <xdr:rowOff>146345</xdr:rowOff>
    </xdr:to>
    <xdr:sp macro="" textlink="">
      <xdr:nvSpPr>
        <xdr:cNvPr id="125" name="円/楕円 124"/>
        <xdr:cNvSpPr/>
      </xdr:nvSpPr>
      <xdr:spPr bwMode="auto">
        <a:xfrm>
          <a:off x="5600700" y="66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232722</xdr:rowOff>
    </xdr:from>
    <xdr:ext cx="762000" cy="259045"/>
    <xdr:sp macro="" textlink="">
      <xdr:nvSpPr>
        <xdr:cNvPr id="126" name="人口1人当たり決算額の推移該当値テキスト445"/>
        <xdr:cNvSpPr txBox="1"/>
      </xdr:nvSpPr>
      <xdr:spPr>
        <a:xfrm>
          <a:off x="5740400" y="650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337265</xdr:rowOff>
    </xdr:from>
    <xdr:to>
      <xdr:col>4</xdr:col>
      <xdr:colOff>520700</xdr:colOff>
      <xdr:row>35</xdr:row>
      <xdr:rowOff>95965</xdr:rowOff>
    </xdr:to>
    <xdr:sp macro="" textlink="">
      <xdr:nvSpPr>
        <xdr:cNvPr id="127" name="円/楕円 126"/>
        <xdr:cNvSpPr/>
      </xdr:nvSpPr>
      <xdr:spPr bwMode="auto">
        <a:xfrm>
          <a:off x="4953000" y="660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106143</xdr:rowOff>
    </xdr:from>
    <xdr:ext cx="736600" cy="259045"/>
    <xdr:sp macro="" textlink="">
      <xdr:nvSpPr>
        <xdr:cNvPr id="128" name="テキスト ボックス 127"/>
        <xdr:cNvSpPr txBox="1"/>
      </xdr:nvSpPr>
      <xdr:spPr>
        <a:xfrm>
          <a:off x="4622800" y="6373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342428</xdr:rowOff>
    </xdr:from>
    <xdr:to>
      <xdr:col>3</xdr:col>
      <xdr:colOff>955675</xdr:colOff>
      <xdr:row>35</xdr:row>
      <xdr:rowOff>101128</xdr:rowOff>
    </xdr:to>
    <xdr:sp macro="" textlink="">
      <xdr:nvSpPr>
        <xdr:cNvPr id="129" name="円/楕円 128"/>
        <xdr:cNvSpPr/>
      </xdr:nvSpPr>
      <xdr:spPr bwMode="auto">
        <a:xfrm>
          <a:off x="4254500" y="660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111305</xdr:rowOff>
    </xdr:from>
    <xdr:ext cx="762000" cy="259045"/>
    <xdr:sp macro="" textlink="">
      <xdr:nvSpPr>
        <xdr:cNvPr id="130" name="テキスト ボックス 129"/>
        <xdr:cNvSpPr txBox="1"/>
      </xdr:nvSpPr>
      <xdr:spPr>
        <a:xfrm>
          <a:off x="3924300" y="637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333069</xdr:rowOff>
    </xdr:from>
    <xdr:to>
      <xdr:col>3</xdr:col>
      <xdr:colOff>257175</xdr:colOff>
      <xdr:row>35</xdr:row>
      <xdr:rowOff>91769</xdr:rowOff>
    </xdr:to>
    <xdr:sp macro="" textlink="">
      <xdr:nvSpPr>
        <xdr:cNvPr id="131" name="円/楕円 130"/>
        <xdr:cNvSpPr/>
      </xdr:nvSpPr>
      <xdr:spPr bwMode="auto">
        <a:xfrm>
          <a:off x="3556000" y="660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101946</xdr:rowOff>
    </xdr:from>
    <xdr:ext cx="762000" cy="259045"/>
    <xdr:sp macro="" textlink="">
      <xdr:nvSpPr>
        <xdr:cNvPr id="132" name="テキスト ボックス 131"/>
        <xdr:cNvSpPr txBox="1"/>
      </xdr:nvSpPr>
      <xdr:spPr>
        <a:xfrm>
          <a:off x="3225800" y="636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9792</xdr:rowOff>
    </xdr:from>
    <xdr:to>
      <xdr:col>2</xdr:col>
      <xdr:colOff>692150</xdr:colOff>
      <xdr:row>35</xdr:row>
      <xdr:rowOff>111392</xdr:rowOff>
    </xdr:to>
    <xdr:sp macro="" textlink="">
      <xdr:nvSpPr>
        <xdr:cNvPr id="133" name="円/楕円 132"/>
        <xdr:cNvSpPr/>
      </xdr:nvSpPr>
      <xdr:spPr bwMode="auto">
        <a:xfrm>
          <a:off x="2857500" y="6620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121569</xdr:rowOff>
    </xdr:from>
    <xdr:ext cx="762000" cy="259045"/>
    <xdr:sp macro="" textlink="">
      <xdr:nvSpPr>
        <xdr:cNvPr id="134" name="テキスト ボックス 133"/>
        <xdr:cNvSpPr txBox="1"/>
      </xdr:nvSpPr>
      <xdr:spPr>
        <a:xfrm>
          <a:off x="2527300" y="638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2,048
69.55
2,572,917
2,476,084
90,261
1,484,527
3,186,190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24891</xdr:rowOff>
    </xdr:from>
    <xdr:to>
      <xdr:col>6</xdr:col>
      <xdr:colOff>511175</xdr:colOff>
      <xdr:row>38</xdr:row>
      <xdr:rowOff>34482</xdr:rowOff>
    </xdr:to>
    <xdr:cxnSp macro="">
      <xdr:nvCxnSpPr>
        <xdr:cNvPr id="63" name="直線コネクタ 62"/>
        <xdr:cNvCxnSpPr/>
      </xdr:nvCxnSpPr>
      <xdr:spPr>
        <a:xfrm>
          <a:off x="3797300" y="6539991"/>
          <a:ext cx="8382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24891</xdr:rowOff>
    </xdr:from>
    <xdr:to>
      <xdr:col>5</xdr:col>
      <xdr:colOff>358775</xdr:colOff>
      <xdr:row>38</xdr:row>
      <xdr:rowOff>36392</xdr:rowOff>
    </xdr:to>
    <xdr:cxnSp macro="">
      <xdr:nvCxnSpPr>
        <xdr:cNvPr id="66" name="直線コネクタ 65"/>
        <xdr:cNvCxnSpPr/>
      </xdr:nvCxnSpPr>
      <xdr:spPr>
        <a:xfrm flipV="1">
          <a:off x="2908300" y="6539991"/>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15364</xdr:rowOff>
    </xdr:from>
    <xdr:to>
      <xdr:col>4</xdr:col>
      <xdr:colOff>155575</xdr:colOff>
      <xdr:row>38</xdr:row>
      <xdr:rowOff>36392</xdr:rowOff>
    </xdr:to>
    <xdr:cxnSp macro="">
      <xdr:nvCxnSpPr>
        <xdr:cNvPr id="69" name="直線コネクタ 68"/>
        <xdr:cNvCxnSpPr/>
      </xdr:nvCxnSpPr>
      <xdr:spPr>
        <a:xfrm>
          <a:off x="2019300" y="6530464"/>
          <a:ext cx="8890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169562</xdr:rowOff>
    </xdr:from>
    <xdr:to>
      <xdr:col>2</xdr:col>
      <xdr:colOff>638175</xdr:colOff>
      <xdr:row>38</xdr:row>
      <xdr:rowOff>15364</xdr:rowOff>
    </xdr:to>
    <xdr:cxnSp macro="">
      <xdr:nvCxnSpPr>
        <xdr:cNvPr id="72" name="直線コネクタ 71"/>
        <xdr:cNvCxnSpPr/>
      </xdr:nvCxnSpPr>
      <xdr:spPr>
        <a:xfrm>
          <a:off x="1130300" y="6513212"/>
          <a:ext cx="889000" cy="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155132</xdr:rowOff>
    </xdr:from>
    <xdr:to>
      <xdr:col>6</xdr:col>
      <xdr:colOff>561975</xdr:colOff>
      <xdr:row>38</xdr:row>
      <xdr:rowOff>85282</xdr:rowOff>
    </xdr:to>
    <xdr:sp macro="" textlink="">
      <xdr:nvSpPr>
        <xdr:cNvPr id="82" name="円/楕円 81"/>
        <xdr:cNvSpPr/>
      </xdr:nvSpPr>
      <xdr:spPr>
        <a:xfrm>
          <a:off x="4584700" y="64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133559</xdr:rowOff>
    </xdr:from>
    <xdr:ext cx="599010" cy="259045"/>
    <xdr:sp macro="" textlink="">
      <xdr:nvSpPr>
        <xdr:cNvPr id="83" name="人件費該当値テキスト"/>
        <xdr:cNvSpPr txBox="1"/>
      </xdr:nvSpPr>
      <xdr:spPr>
        <a:xfrm>
          <a:off x="4686300" y="647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145541</xdr:rowOff>
    </xdr:from>
    <xdr:to>
      <xdr:col>5</xdr:col>
      <xdr:colOff>409575</xdr:colOff>
      <xdr:row>38</xdr:row>
      <xdr:rowOff>75691</xdr:rowOff>
    </xdr:to>
    <xdr:sp macro="" textlink="">
      <xdr:nvSpPr>
        <xdr:cNvPr id="84" name="円/楕円 83"/>
        <xdr:cNvSpPr/>
      </xdr:nvSpPr>
      <xdr:spPr>
        <a:xfrm>
          <a:off x="3746500" y="648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92218</xdr:rowOff>
    </xdr:from>
    <xdr:ext cx="599010" cy="259045"/>
    <xdr:sp macro="" textlink="">
      <xdr:nvSpPr>
        <xdr:cNvPr id="85" name="テキスト ボックス 84"/>
        <xdr:cNvSpPr txBox="1"/>
      </xdr:nvSpPr>
      <xdr:spPr>
        <a:xfrm>
          <a:off x="3497794" y="626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157042</xdr:rowOff>
    </xdr:from>
    <xdr:to>
      <xdr:col>4</xdr:col>
      <xdr:colOff>206375</xdr:colOff>
      <xdr:row>38</xdr:row>
      <xdr:rowOff>87192</xdr:rowOff>
    </xdr:to>
    <xdr:sp macro="" textlink="">
      <xdr:nvSpPr>
        <xdr:cNvPr id="86" name="円/楕円 85"/>
        <xdr:cNvSpPr/>
      </xdr:nvSpPr>
      <xdr:spPr>
        <a:xfrm>
          <a:off x="2857500" y="65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103719</xdr:rowOff>
    </xdr:from>
    <xdr:ext cx="599010" cy="259045"/>
    <xdr:sp macro="" textlink="">
      <xdr:nvSpPr>
        <xdr:cNvPr id="87" name="テキスト ボックス 86"/>
        <xdr:cNvSpPr txBox="1"/>
      </xdr:nvSpPr>
      <xdr:spPr>
        <a:xfrm>
          <a:off x="2608794" y="627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136015</xdr:rowOff>
    </xdr:from>
    <xdr:to>
      <xdr:col>3</xdr:col>
      <xdr:colOff>3175</xdr:colOff>
      <xdr:row>38</xdr:row>
      <xdr:rowOff>66165</xdr:rowOff>
    </xdr:to>
    <xdr:sp macro="" textlink="">
      <xdr:nvSpPr>
        <xdr:cNvPr id="88" name="円/楕円 87"/>
        <xdr:cNvSpPr/>
      </xdr:nvSpPr>
      <xdr:spPr>
        <a:xfrm>
          <a:off x="1968500" y="64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82692</xdr:rowOff>
    </xdr:from>
    <xdr:ext cx="599010" cy="259045"/>
    <xdr:sp macro="" textlink="">
      <xdr:nvSpPr>
        <xdr:cNvPr id="89" name="テキスト ボックス 88"/>
        <xdr:cNvSpPr txBox="1"/>
      </xdr:nvSpPr>
      <xdr:spPr>
        <a:xfrm>
          <a:off x="1719794" y="625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118762</xdr:rowOff>
    </xdr:from>
    <xdr:to>
      <xdr:col>1</xdr:col>
      <xdr:colOff>485775</xdr:colOff>
      <xdr:row>38</xdr:row>
      <xdr:rowOff>48912</xdr:rowOff>
    </xdr:to>
    <xdr:sp macro="" textlink="">
      <xdr:nvSpPr>
        <xdr:cNvPr id="90" name="円/楕円 89"/>
        <xdr:cNvSpPr/>
      </xdr:nvSpPr>
      <xdr:spPr>
        <a:xfrm>
          <a:off x="1079500" y="64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65439</xdr:rowOff>
    </xdr:from>
    <xdr:ext cx="599010" cy="259045"/>
    <xdr:sp macro="" textlink="">
      <xdr:nvSpPr>
        <xdr:cNvPr id="91" name="テキスト ボックス 90"/>
        <xdr:cNvSpPr txBox="1"/>
      </xdr:nvSpPr>
      <xdr:spPr>
        <a:xfrm>
          <a:off x="830794" y="623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100329</xdr:rowOff>
    </xdr:from>
    <xdr:to>
      <xdr:col>6</xdr:col>
      <xdr:colOff>511175</xdr:colOff>
      <xdr:row>57</xdr:row>
      <xdr:rowOff>108743</xdr:rowOff>
    </xdr:to>
    <xdr:cxnSp macro="">
      <xdr:nvCxnSpPr>
        <xdr:cNvPr id="122" name="直線コネクタ 121"/>
        <xdr:cNvCxnSpPr/>
      </xdr:nvCxnSpPr>
      <xdr:spPr>
        <a:xfrm>
          <a:off x="3797300" y="9872979"/>
          <a:ext cx="8382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100329</xdr:rowOff>
    </xdr:from>
    <xdr:to>
      <xdr:col>5</xdr:col>
      <xdr:colOff>358775</xdr:colOff>
      <xdr:row>57</xdr:row>
      <xdr:rowOff>119346</xdr:rowOff>
    </xdr:to>
    <xdr:cxnSp macro="">
      <xdr:nvCxnSpPr>
        <xdr:cNvPr id="125" name="直線コネクタ 124"/>
        <xdr:cNvCxnSpPr/>
      </xdr:nvCxnSpPr>
      <xdr:spPr>
        <a:xfrm flipV="1">
          <a:off x="2908300" y="9872979"/>
          <a:ext cx="889000" cy="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119346</xdr:rowOff>
    </xdr:from>
    <xdr:to>
      <xdr:col>4</xdr:col>
      <xdr:colOff>155575</xdr:colOff>
      <xdr:row>58</xdr:row>
      <xdr:rowOff>15278</xdr:rowOff>
    </xdr:to>
    <xdr:cxnSp macro="">
      <xdr:nvCxnSpPr>
        <xdr:cNvPr id="128" name="直線コネクタ 127"/>
        <xdr:cNvCxnSpPr/>
      </xdr:nvCxnSpPr>
      <xdr:spPr>
        <a:xfrm flipV="1">
          <a:off x="2019300" y="9891996"/>
          <a:ext cx="889000" cy="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15278</xdr:rowOff>
    </xdr:from>
    <xdr:to>
      <xdr:col>2</xdr:col>
      <xdr:colOff>638175</xdr:colOff>
      <xdr:row>58</xdr:row>
      <xdr:rowOff>24551</xdr:rowOff>
    </xdr:to>
    <xdr:cxnSp macro="">
      <xdr:nvCxnSpPr>
        <xdr:cNvPr id="131" name="直線コネクタ 130"/>
        <xdr:cNvCxnSpPr/>
      </xdr:nvCxnSpPr>
      <xdr:spPr>
        <a:xfrm flipV="1">
          <a:off x="1130300" y="9959378"/>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57943</xdr:rowOff>
    </xdr:from>
    <xdr:to>
      <xdr:col>6</xdr:col>
      <xdr:colOff>561975</xdr:colOff>
      <xdr:row>57</xdr:row>
      <xdr:rowOff>159543</xdr:rowOff>
    </xdr:to>
    <xdr:sp macro="" textlink="">
      <xdr:nvSpPr>
        <xdr:cNvPr id="141" name="円/楕円 140"/>
        <xdr:cNvSpPr/>
      </xdr:nvSpPr>
      <xdr:spPr>
        <a:xfrm>
          <a:off x="4584700" y="98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36370</xdr:rowOff>
    </xdr:from>
    <xdr:ext cx="599010" cy="259045"/>
    <xdr:sp macro="" textlink="">
      <xdr:nvSpPr>
        <xdr:cNvPr id="142" name="物件費該当値テキスト"/>
        <xdr:cNvSpPr txBox="1"/>
      </xdr:nvSpPr>
      <xdr:spPr>
        <a:xfrm>
          <a:off x="4686300" y="980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49529</xdr:rowOff>
    </xdr:from>
    <xdr:to>
      <xdr:col>5</xdr:col>
      <xdr:colOff>409575</xdr:colOff>
      <xdr:row>57</xdr:row>
      <xdr:rowOff>151129</xdr:rowOff>
    </xdr:to>
    <xdr:sp macro="" textlink="">
      <xdr:nvSpPr>
        <xdr:cNvPr id="143" name="円/楕円 142"/>
        <xdr:cNvSpPr/>
      </xdr:nvSpPr>
      <xdr:spPr>
        <a:xfrm>
          <a:off x="3746500" y="98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167656</xdr:rowOff>
    </xdr:from>
    <xdr:ext cx="599010" cy="259045"/>
    <xdr:sp macro="" textlink="">
      <xdr:nvSpPr>
        <xdr:cNvPr id="144" name="テキスト ボックス 143"/>
        <xdr:cNvSpPr txBox="1"/>
      </xdr:nvSpPr>
      <xdr:spPr>
        <a:xfrm>
          <a:off x="3497794" y="959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68546</xdr:rowOff>
    </xdr:from>
    <xdr:to>
      <xdr:col>4</xdr:col>
      <xdr:colOff>206375</xdr:colOff>
      <xdr:row>57</xdr:row>
      <xdr:rowOff>170146</xdr:rowOff>
    </xdr:to>
    <xdr:sp macro="" textlink="">
      <xdr:nvSpPr>
        <xdr:cNvPr id="145" name="円/楕円 144"/>
        <xdr:cNvSpPr/>
      </xdr:nvSpPr>
      <xdr:spPr>
        <a:xfrm>
          <a:off x="2857500" y="98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15223</xdr:rowOff>
    </xdr:from>
    <xdr:ext cx="599010" cy="259045"/>
    <xdr:sp macro="" textlink="">
      <xdr:nvSpPr>
        <xdr:cNvPr id="146" name="テキスト ボックス 145"/>
        <xdr:cNvSpPr txBox="1"/>
      </xdr:nvSpPr>
      <xdr:spPr>
        <a:xfrm>
          <a:off x="2608794" y="961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135928</xdr:rowOff>
    </xdr:from>
    <xdr:to>
      <xdr:col>3</xdr:col>
      <xdr:colOff>3175</xdr:colOff>
      <xdr:row>58</xdr:row>
      <xdr:rowOff>66078</xdr:rowOff>
    </xdr:to>
    <xdr:sp macro="" textlink="">
      <xdr:nvSpPr>
        <xdr:cNvPr id="147" name="円/楕円 146"/>
        <xdr:cNvSpPr/>
      </xdr:nvSpPr>
      <xdr:spPr>
        <a:xfrm>
          <a:off x="1968500" y="99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57205</xdr:rowOff>
    </xdr:from>
    <xdr:ext cx="599010" cy="259045"/>
    <xdr:sp macro="" textlink="">
      <xdr:nvSpPr>
        <xdr:cNvPr id="148" name="テキスト ボックス 147"/>
        <xdr:cNvSpPr txBox="1"/>
      </xdr:nvSpPr>
      <xdr:spPr>
        <a:xfrm>
          <a:off x="1719794" y="1000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145201</xdr:rowOff>
    </xdr:from>
    <xdr:to>
      <xdr:col>1</xdr:col>
      <xdr:colOff>485775</xdr:colOff>
      <xdr:row>58</xdr:row>
      <xdr:rowOff>75351</xdr:rowOff>
    </xdr:to>
    <xdr:sp macro="" textlink="">
      <xdr:nvSpPr>
        <xdr:cNvPr id="149" name="円/楕円 148"/>
        <xdr:cNvSpPr/>
      </xdr:nvSpPr>
      <xdr:spPr>
        <a:xfrm>
          <a:off x="1079500" y="99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66478</xdr:rowOff>
    </xdr:from>
    <xdr:ext cx="599010" cy="259045"/>
    <xdr:sp macro="" textlink="">
      <xdr:nvSpPr>
        <xdr:cNvPr id="150" name="テキスト ボックス 149"/>
        <xdr:cNvSpPr txBox="1"/>
      </xdr:nvSpPr>
      <xdr:spPr>
        <a:xfrm>
          <a:off x="830794" y="1001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139928</xdr:rowOff>
    </xdr:from>
    <xdr:to>
      <xdr:col>6</xdr:col>
      <xdr:colOff>511175</xdr:colOff>
      <xdr:row>78</xdr:row>
      <xdr:rowOff>140055</xdr:rowOff>
    </xdr:to>
    <xdr:cxnSp macro="">
      <xdr:nvCxnSpPr>
        <xdr:cNvPr id="179" name="直線コネクタ 178"/>
        <xdr:cNvCxnSpPr/>
      </xdr:nvCxnSpPr>
      <xdr:spPr>
        <a:xfrm flipV="1">
          <a:off x="3797300" y="13513028"/>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132359</xdr:rowOff>
    </xdr:from>
    <xdr:to>
      <xdr:col>5</xdr:col>
      <xdr:colOff>358775</xdr:colOff>
      <xdr:row>78</xdr:row>
      <xdr:rowOff>140055</xdr:rowOff>
    </xdr:to>
    <xdr:cxnSp macro="">
      <xdr:nvCxnSpPr>
        <xdr:cNvPr id="182" name="直線コネクタ 181"/>
        <xdr:cNvCxnSpPr/>
      </xdr:nvCxnSpPr>
      <xdr:spPr>
        <a:xfrm>
          <a:off x="2908300" y="13505459"/>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137464</xdr:rowOff>
    </xdr:from>
    <xdr:to>
      <xdr:col>5</xdr:col>
      <xdr:colOff>409575</xdr:colOff>
      <xdr:row>78</xdr:row>
      <xdr:rowOff>67614</xdr:rowOff>
    </xdr:to>
    <xdr:sp macro="" textlink="">
      <xdr:nvSpPr>
        <xdr:cNvPr id="183" name="フローチャート : 判断 182"/>
        <xdr:cNvSpPr/>
      </xdr:nvSpPr>
      <xdr:spPr>
        <a:xfrm>
          <a:off x="3746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84141</xdr:rowOff>
    </xdr:from>
    <xdr:ext cx="534377" cy="259045"/>
    <xdr:sp macro="" textlink="">
      <xdr:nvSpPr>
        <xdr:cNvPr id="184" name="テキスト ボックス 183"/>
        <xdr:cNvSpPr txBox="1"/>
      </xdr:nvSpPr>
      <xdr:spPr>
        <a:xfrm>
          <a:off x="3530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72301</xdr:rowOff>
    </xdr:from>
    <xdr:to>
      <xdr:col>4</xdr:col>
      <xdr:colOff>155575</xdr:colOff>
      <xdr:row>78</xdr:row>
      <xdr:rowOff>132359</xdr:rowOff>
    </xdr:to>
    <xdr:cxnSp macro="">
      <xdr:nvCxnSpPr>
        <xdr:cNvPr id="185" name="直線コネクタ 184"/>
        <xdr:cNvCxnSpPr/>
      </xdr:nvCxnSpPr>
      <xdr:spPr>
        <a:xfrm>
          <a:off x="2019300" y="13445401"/>
          <a:ext cx="889000" cy="6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40081</xdr:rowOff>
    </xdr:from>
    <xdr:to>
      <xdr:col>4</xdr:col>
      <xdr:colOff>206375</xdr:colOff>
      <xdr:row>77</xdr:row>
      <xdr:rowOff>141681</xdr:rowOff>
    </xdr:to>
    <xdr:sp macro="" textlink="">
      <xdr:nvSpPr>
        <xdr:cNvPr id="186" name="フローチャート : 判断 185"/>
        <xdr:cNvSpPr/>
      </xdr:nvSpPr>
      <xdr:spPr>
        <a:xfrm>
          <a:off x="2857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158208</xdr:rowOff>
    </xdr:from>
    <xdr:ext cx="534377" cy="259045"/>
    <xdr:sp macro="" textlink="">
      <xdr:nvSpPr>
        <xdr:cNvPr id="187" name="テキスト ボックス 186"/>
        <xdr:cNvSpPr txBox="1"/>
      </xdr:nvSpPr>
      <xdr:spPr>
        <a:xfrm>
          <a:off x="2641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60883</xdr:rowOff>
    </xdr:from>
    <xdr:to>
      <xdr:col>2</xdr:col>
      <xdr:colOff>638175</xdr:colOff>
      <xdr:row>78</xdr:row>
      <xdr:rowOff>72301</xdr:rowOff>
    </xdr:to>
    <xdr:cxnSp macro="">
      <xdr:nvCxnSpPr>
        <xdr:cNvPr id="188" name="直線コネクタ 187"/>
        <xdr:cNvCxnSpPr/>
      </xdr:nvCxnSpPr>
      <xdr:spPr>
        <a:xfrm>
          <a:off x="1130300" y="13433983"/>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87681</xdr:rowOff>
    </xdr:from>
    <xdr:to>
      <xdr:col>3</xdr:col>
      <xdr:colOff>3175</xdr:colOff>
      <xdr:row>78</xdr:row>
      <xdr:rowOff>17831</xdr:rowOff>
    </xdr:to>
    <xdr:sp macro="" textlink="">
      <xdr:nvSpPr>
        <xdr:cNvPr id="189" name="フローチャート : 判断 188"/>
        <xdr:cNvSpPr/>
      </xdr:nvSpPr>
      <xdr:spPr>
        <a:xfrm>
          <a:off x="1968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34358</xdr:rowOff>
    </xdr:from>
    <xdr:ext cx="534377" cy="259045"/>
    <xdr:sp macro="" textlink="">
      <xdr:nvSpPr>
        <xdr:cNvPr id="190" name="テキスト ボックス 189"/>
        <xdr:cNvSpPr txBox="1"/>
      </xdr:nvSpPr>
      <xdr:spPr>
        <a:xfrm>
          <a:off x="1752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78905</xdr:rowOff>
    </xdr:from>
    <xdr:to>
      <xdr:col>1</xdr:col>
      <xdr:colOff>485775</xdr:colOff>
      <xdr:row>78</xdr:row>
      <xdr:rowOff>9055</xdr:rowOff>
    </xdr:to>
    <xdr:sp macro="" textlink="">
      <xdr:nvSpPr>
        <xdr:cNvPr id="191" name="フローチャート : 判断 190"/>
        <xdr:cNvSpPr/>
      </xdr:nvSpPr>
      <xdr:spPr>
        <a:xfrm>
          <a:off x="1079500" y="132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25582</xdr:rowOff>
    </xdr:from>
    <xdr:ext cx="534377" cy="259045"/>
    <xdr:sp macro="" textlink="">
      <xdr:nvSpPr>
        <xdr:cNvPr id="192" name="テキスト ボックス 191"/>
        <xdr:cNvSpPr txBox="1"/>
      </xdr:nvSpPr>
      <xdr:spPr>
        <a:xfrm>
          <a:off x="863111" y="130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89128</xdr:rowOff>
    </xdr:from>
    <xdr:to>
      <xdr:col>6</xdr:col>
      <xdr:colOff>561975</xdr:colOff>
      <xdr:row>79</xdr:row>
      <xdr:rowOff>19278</xdr:rowOff>
    </xdr:to>
    <xdr:sp macro="" textlink="">
      <xdr:nvSpPr>
        <xdr:cNvPr id="198" name="円/楕円 197"/>
        <xdr:cNvSpPr/>
      </xdr:nvSpPr>
      <xdr:spPr>
        <a:xfrm>
          <a:off x="4584700" y="134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4055</xdr:rowOff>
    </xdr:from>
    <xdr:ext cx="469744" cy="259045"/>
    <xdr:sp macro="" textlink="">
      <xdr:nvSpPr>
        <xdr:cNvPr id="199" name="維持補修費該当値テキスト"/>
        <xdr:cNvSpPr txBox="1"/>
      </xdr:nvSpPr>
      <xdr:spPr>
        <a:xfrm>
          <a:off x="4686300" y="1337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89255</xdr:rowOff>
    </xdr:from>
    <xdr:to>
      <xdr:col>5</xdr:col>
      <xdr:colOff>409575</xdr:colOff>
      <xdr:row>79</xdr:row>
      <xdr:rowOff>19405</xdr:rowOff>
    </xdr:to>
    <xdr:sp macro="" textlink="">
      <xdr:nvSpPr>
        <xdr:cNvPr id="200" name="円/楕円 199"/>
        <xdr:cNvSpPr/>
      </xdr:nvSpPr>
      <xdr:spPr>
        <a:xfrm>
          <a:off x="3746500" y="134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10532</xdr:rowOff>
    </xdr:from>
    <xdr:ext cx="469744" cy="259045"/>
    <xdr:sp macro="" textlink="">
      <xdr:nvSpPr>
        <xdr:cNvPr id="201" name="テキスト ボックス 200"/>
        <xdr:cNvSpPr txBox="1"/>
      </xdr:nvSpPr>
      <xdr:spPr>
        <a:xfrm>
          <a:off x="3562427" y="135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81559</xdr:rowOff>
    </xdr:from>
    <xdr:to>
      <xdr:col>4</xdr:col>
      <xdr:colOff>206375</xdr:colOff>
      <xdr:row>79</xdr:row>
      <xdr:rowOff>11709</xdr:rowOff>
    </xdr:to>
    <xdr:sp macro="" textlink="">
      <xdr:nvSpPr>
        <xdr:cNvPr id="202" name="円/楕円 201"/>
        <xdr:cNvSpPr/>
      </xdr:nvSpPr>
      <xdr:spPr>
        <a:xfrm>
          <a:off x="2857500" y="134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2836</xdr:rowOff>
    </xdr:from>
    <xdr:ext cx="469744" cy="259045"/>
    <xdr:sp macro="" textlink="">
      <xdr:nvSpPr>
        <xdr:cNvPr id="203" name="テキスト ボックス 202"/>
        <xdr:cNvSpPr txBox="1"/>
      </xdr:nvSpPr>
      <xdr:spPr>
        <a:xfrm>
          <a:off x="2673427" y="1354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21501</xdr:rowOff>
    </xdr:from>
    <xdr:to>
      <xdr:col>3</xdr:col>
      <xdr:colOff>3175</xdr:colOff>
      <xdr:row>78</xdr:row>
      <xdr:rowOff>123101</xdr:rowOff>
    </xdr:to>
    <xdr:sp macro="" textlink="">
      <xdr:nvSpPr>
        <xdr:cNvPr id="204" name="円/楕円 203"/>
        <xdr:cNvSpPr/>
      </xdr:nvSpPr>
      <xdr:spPr>
        <a:xfrm>
          <a:off x="1968500" y="133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114228</xdr:rowOff>
    </xdr:from>
    <xdr:ext cx="534377" cy="259045"/>
    <xdr:sp macro="" textlink="">
      <xdr:nvSpPr>
        <xdr:cNvPr id="205" name="テキスト ボックス 204"/>
        <xdr:cNvSpPr txBox="1"/>
      </xdr:nvSpPr>
      <xdr:spPr>
        <a:xfrm>
          <a:off x="175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10083</xdr:rowOff>
    </xdr:from>
    <xdr:to>
      <xdr:col>1</xdr:col>
      <xdr:colOff>485775</xdr:colOff>
      <xdr:row>78</xdr:row>
      <xdr:rowOff>111683</xdr:rowOff>
    </xdr:to>
    <xdr:sp macro="" textlink="">
      <xdr:nvSpPr>
        <xdr:cNvPr id="206" name="円/楕円 205"/>
        <xdr:cNvSpPr/>
      </xdr:nvSpPr>
      <xdr:spPr>
        <a:xfrm>
          <a:off x="1079500" y="133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102810</xdr:rowOff>
    </xdr:from>
    <xdr:ext cx="534377" cy="259045"/>
    <xdr:sp macro="" textlink="">
      <xdr:nvSpPr>
        <xdr:cNvPr id="207" name="テキスト ボックス 206"/>
        <xdr:cNvSpPr txBox="1"/>
      </xdr:nvSpPr>
      <xdr:spPr>
        <a:xfrm>
          <a:off x="863111" y="134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99237</xdr:rowOff>
    </xdr:from>
    <xdr:to>
      <xdr:col>6</xdr:col>
      <xdr:colOff>511175</xdr:colOff>
      <xdr:row>98</xdr:row>
      <xdr:rowOff>6612</xdr:rowOff>
    </xdr:to>
    <xdr:cxnSp macro="">
      <xdr:nvCxnSpPr>
        <xdr:cNvPr id="239" name="直線コネクタ 238"/>
        <xdr:cNvCxnSpPr/>
      </xdr:nvCxnSpPr>
      <xdr:spPr>
        <a:xfrm flipV="1">
          <a:off x="3797300" y="16729887"/>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110015</xdr:rowOff>
    </xdr:from>
    <xdr:to>
      <xdr:col>5</xdr:col>
      <xdr:colOff>358775</xdr:colOff>
      <xdr:row>98</xdr:row>
      <xdr:rowOff>6612</xdr:rowOff>
    </xdr:to>
    <xdr:cxnSp macro="">
      <xdr:nvCxnSpPr>
        <xdr:cNvPr id="242" name="直線コネクタ 241"/>
        <xdr:cNvCxnSpPr/>
      </xdr:nvCxnSpPr>
      <xdr:spPr>
        <a:xfrm>
          <a:off x="2908300" y="16740665"/>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68500</xdr:rowOff>
    </xdr:from>
    <xdr:to>
      <xdr:col>5</xdr:col>
      <xdr:colOff>409575</xdr:colOff>
      <xdr:row>97</xdr:row>
      <xdr:rowOff>170100</xdr:rowOff>
    </xdr:to>
    <xdr:sp macro="" textlink="">
      <xdr:nvSpPr>
        <xdr:cNvPr id="243" name="フローチャート : 判断 242"/>
        <xdr:cNvSpPr/>
      </xdr:nvSpPr>
      <xdr:spPr>
        <a:xfrm>
          <a:off x="3746500" y="1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15177</xdr:rowOff>
    </xdr:from>
    <xdr:ext cx="534377" cy="259045"/>
    <xdr:sp macro="" textlink="">
      <xdr:nvSpPr>
        <xdr:cNvPr id="244" name="テキスト ボックス 243"/>
        <xdr:cNvSpPr txBox="1"/>
      </xdr:nvSpPr>
      <xdr:spPr>
        <a:xfrm>
          <a:off x="3530111" y="164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40008</xdr:rowOff>
    </xdr:from>
    <xdr:to>
      <xdr:col>4</xdr:col>
      <xdr:colOff>155575</xdr:colOff>
      <xdr:row>97</xdr:row>
      <xdr:rowOff>110015</xdr:rowOff>
    </xdr:to>
    <xdr:cxnSp macro="">
      <xdr:nvCxnSpPr>
        <xdr:cNvPr id="245" name="直線コネクタ 244"/>
        <xdr:cNvCxnSpPr/>
      </xdr:nvCxnSpPr>
      <xdr:spPr>
        <a:xfrm>
          <a:off x="2019300" y="16670658"/>
          <a:ext cx="889000" cy="7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169063</xdr:rowOff>
    </xdr:from>
    <xdr:to>
      <xdr:col>4</xdr:col>
      <xdr:colOff>206375</xdr:colOff>
      <xdr:row>97</xdr:row>
      <xdr:rowOff>99213</xdr:rowOff>
    </xdr:to>
    <xdr:sp macro="" textlink="">
      <xdr:nvSpPr>
        <xdr:cNvPr id="246" name="フローチャート : 判断 245"/>
        <xdr:cNvSpPr/>
      </xdr:nvSpPr>
      <xdr:spPr>
        <a:xfrm>
          <a:off x="2857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115740</xdr:rowOff>
    </xdr:from>
    <xdr:ext cx="534377" cy="259045"/>
    <xdr:sp macro="" textlink="">
      <xdr:nvSpPr>
        <xdr:cNvPr id="247" name="テキスト ボックス 246"/>
        <xdr:cNvSpPr txBox="1"/>
      </xdr:nvSpPr>
      <xdr:spPr>
        <a:xfrm>
          <a:off x="2641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40008</xdr:rowOff>
    </xdr:from>
    <xdr:to>
      <xdr:col>2</xdr:col>
      <xdr:colOff>638175</xdr:colOff>
      <xdr:row>97</xdr:row>
      <xdr:rowOff>141877</xdr:rowOff>
    </xdr:to>
    <xdr:cxnSp macro="">
      <xdr:nvCxnSpPr>
        <xdr:cNvPr id="248" name="直線コネクタ 247"/>
        <xdr:cNvCxnSpPr/>
      </xdr:nvCxnSpPr>
      <xdr:spPr>
        <a:xfrm flipV="1">
          <a:off x="1130300" y="16670658"/>
          <a:ext cx="889000" cy="10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81781</xdr:rowOff>
    </xdr:from>
    <xdr:to>
      <xdr:col>3</xdr:col>
      <xdr:colOff>3175</xdr:colOff>
      <xdr:row>98</xdr:row>
      <xdr:rowOff>11931</xdr:rowOff>
    </xdr:to>
    <xdr:sp macro="" textlink="">
      <xdr:nvSpPr>
        <xdr:cNvPr id="249" name="フローチャート : 判断 248"/>
        <xdr:cNvSpPr/>
      </xdr:nvSpPr>
      <xdr:spPr>
        <a:xfrm>
          <a:off x="1968500" y="167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3058</xdr:rowOff>
    </xdr:from>
    <xdr:ext cx="534377" cy="259045"/>
    <xdr:sp macro="" textlink="">
      <xdr:nvSpPr>
        <xdr:cNvPr id="250" name="テキスト ボックス 249"/>
        <xdr:cNvSpPr txBox="1"/>
      </xdr:nvSpPr>
      <xdr:spPr>
        <a:xfrm>
          <a:off x="1752111" y="1680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64886</xdr:rowOff>
    </xdr:from>
    <xdr:to>
      <xdr:col>1</xdr:col>
      <xdr:colOff>485775</xdr:colOff>
      <xdr:row>97</xdr:row>
      <xdr:rowOff>166486</xdr:rowOff>
    </xdr:to>
    <xdr:sp macro="" textlink="">
      <xdr:nvSpPr>
        <xdr:cNvPr id="251" name="フローチャート : 判断 250"/>
        <xdr:cNvSpPr/>
      </xdr:nvSpPr>
      <xdr:spPr>
        <a:xfrm>
          <a:off x="1079500" y="1669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11563</xdr:rowOff>
    </xdr:from>
    <xdr:ext cx="534377" cy="259045"/>
    <xdr:sp macro="" textlink="">
      <xdr:nvSpPr>
        <xdr:cNvPr id="252" name="テキスト ボックス 251"/>
        <xdr:cNvSpPr txBox="1"/>
      </xdr:nvSpPr>
      <xdr:spPr>
        <a:xfrm>
          <a:off x="863111" y="164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48437</xdr:rowOff>
    </xdr:from>
    <xdr:to>
      <xdr:col>6</xdr:col>
      <xdr:colOff>561975</xdr:colOff>
      <xdr:row>97</xdr:row>
      <xdr:rowOff>150037</xdr:rowOff>
    </xdr:to>
    <xdr:sp macro="" textlink="">
      <xdr:nvSpPr>
        <xdr:cNvPr id="258" name="円/楕円 257"/>
        <xdr:cNvSpPr/>
      </xdr:nvSpPr>
      <xdr:spPr>
        <a:xfrm>
          <a:off x="45847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26864</xdr:rowOff>
    </xdr:from>
    <xdr:ext cx="534377" cy="259045"/>
    <xdr:sp macro="" textlink="">
      <xdr:nvSpPr>
        <xdr:cNvPr id="259" name="扶助費該当値テキスト"/>
        <xdr:cNvSpPr txBox="1"/>
      </xdr:nvSpPr>
      <xdr:spPr>
        <a:xfrm>
          <a:off x="4686300" y="166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127262</xdr:rowOff>
    </xdr:from>
    <xdr:to>
      <xdr:col>5</xdr:col>
      <xdr:colOff>409575</xdr:colOff>
      <xdr:row>98</xdr:row>
      <xdr:rowOff>57412</xdr:rowOff>
    </xdr:to>
    <xdr:sp macro="" textlink="">
      <xdr:nvSpPr>
        <xdr:cNvPr id="260" name="円/楕円 259"/>
        <xdr:cNvSpPr/>
      </xdr:nvSpPr>
      <xdr:spPr>
        <a:xfrm>
          <a:off x="3746500" y="167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48539</xdr:rowOff>
    </xdr:from>
    <xdr:ext cx="534377" cy="259045"/>
    <xdr:sp macro="" textlink="">
      <xdr:nvSpPr>
        <xdr:cNvPr id="261" name="テキスト ボックス 260"/>
        <xdr:cNvSpPr txBox="1"/>
      </xdr:nvSpPr>
      <xdr:spPr>
        <a:xfrm>
          <a:off x="3530111" y="168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59215</xdr:rowOff>
    </xdr:from>
    <xdr:to>
      <xdr:col>4</xdr:col>
      <xdr:colOff>206375</xdr:colOff>
      <xdr:row>97</xdr:row>
      <xdr:rowOff>160815</xdr:rowOff>
    </xdr:to>
    <xdr:sp macro="" textlink="">
      <xdr:nvSpPr>
        <xdr:cNvPr id="262" name="円/楕円 261"/>
        <xdr:cNvSpPr/>
      </xdr:nvSpPr>
      <xdr:spPr>
        <a:xfrm>
          <a:off x="2857500" y="166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151942</xdr:rowOff>
    </xdr:from>
    <xdr:ext cx="534377" cy="259045"/>
    <xdr:sp macro="" textlink="">
      <xdr:nvSpPr>
        <xdr:cNvPr id="263" name="テキスト ボックス 262"/>
        <xdr:cNvSpPr txBox="1"/>
      </xdr:nvSpPr>
      <xdr:spPr>
        <a:xfrm>
          <a:off x="2641111" y="167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160658</xdr:rowOff>
    </xdr:from>
    <xdr:to>
      <xdr:col>3</xdr:col>
      <xdr:colOff>3175</xdr:colOff>
      <xdr:row>97</xdr:row>
      <xdr:rowOff>90808</xdr:rowOff>
    </xdr:to>
    <xdr:sp macro="" textlink="">
      <xdr:nvSpPr>
        <xdr:cNvPr id="264" name="円/楕円 263"/>
        <xdr:cNvSpPr/>
      </xdr:nvSpPr>
      <xdr:spPr>
        <a:xfrm>
          <a:off x="1968500" y="166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107335</xdr:rowOff>
    </xdr:from>
    <xdr:ext cx="534377" cy="259045"/>
    <xdr:sp macro="" textlink="">
      <xdr:nvSpPr>
        <xdr:cNvPr id="265" name="テキスト ボックス 264"/>
        <xdr:cNvSpPr txBox="1"/>
      </xdr:nvSpPr>
      <xdr:spPr>
        <a:xfrm>
          <a:off x="1752111" y="163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91077</xdr:rowOff>
    </xdr:from>
    <xdr:to>
      <xdr:col>1</xdr:col>
      <xdr:colOff>485775</xdr:colOff>
      <xdr:row>98</xdr:row>
      <xdr:rowOff>21227</xdr:rowOff>
    </xdr:to>
    <xdr:sp macro="" textlink="">
      <xdr:nvSpPr>
        <xdr:cNvPr id="266" name="円/楕円 265"/>
        <xdr:cNvSpPr/>
      </xdr:nvSpPr>
      <xdr:spPr>
        <a:xfrm>
          <a:off x="1079500" y="167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12354</xdr:rowOff>
    </xdr:from>
    <xdr:ext cx="534377" cy="259045"/>
    <xdr:sp macro="" textlink="">
      <xdr:nvSpPr>
        <xdr:cNvPr id="267" name="テキスト ボックス 266"/>
        <xdr:cNvSpPr txBox="1"/>
      </xdr:nvSpPr>
      <xdr:spPr>
        <a:xfrm>
          <a:off x="863111" y="1681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119475</xdr:rowOff>
    </xdr:from>
    <xdr:to>
      <xdr:col>15</xdr:col>
      <xdr:colOff>180975</xdr:colOff>
      <xdr:row>34</xdr:row>
      <xdr:rowOff>161427</xdr:rowOff>
    </xdr:to>
    <xdr:cxnSp macro="">
      <xdr:nvCxnSpPr>
        <xdr:cNvPr id="298" name="直線コネクタ 297"/>
        <xdr:cNvCxnSpPr/>
      </xdr:nvCxnSpPr>
      <xdr:spPr>
        <a:xfrm>
          <a:off x="9639300" y="5948775"/>
          <a:ext cx="838200" cy="4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119475</xdr:rowOff>
    </xdr:from>
    <xdr:to>
      <xdr:col>14</xdr:col>
      <xdr:colOff>28575</xdr:colOff>
      <xdr:row>34</xdr:row>
      <xdr:rowOff>137149</xdr:rowOff>
    </xdr:to>
    <xdr:cxnSp macro="">
      <xdr:nvCxnSpPr>
        <xdr:cNvPr id="301" name="直線コネクタ 300"/>
        <xdr:cNvCxnSpPr/>
      </xdr:nvCxnSpPr>
      <xdr:spPr>
        <a:xfrm flipV="1">
          <a:off x="8750300" y="5948775"/>
          <a:ext cx="889000" cy="1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2" name="フローチャート : 判断 301"/>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63330</xdr:rowOff>
    </xdr:from>
    <xdr:ext cx="599010" cy="259045"/>
    <xdr:sp macro="" textlink="">
      <xdr:nvSpPr>
        <xdr:cNvPr id="303" name="テキスト ボックス 302"/>
        <xdr:cNvSpPr txBox="1"/>
      </xdr:nvSpPr>
      <xdr:spPr>
        <a:xfrm>
          <a:off x="9339794"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137149</xdr:rowOff>
    </xdr:from>
    <xdr:to>
      <xdr:col>12</xdr:col>
      <xdr:colOff>511175</xdr:colOff>
      <xdr:row>34</xdr:row>
      <xdr:rowOff>143880</xdr:rowOff>
    </xdr:to>
    <xdr:cxnSp macro="">
      <xdr:nvCxnSpPr>
        <xdr:cNvPr id="304" name="直線コネクタ 303"/>
        <xdr:cNvCxnSpPr/>
      </xdr:nvCxnSpPr>
      <xdr:spPr>
        <a:xfrm flipV="1">
          <a:off x="7861300" y="5966449"/>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150661</xdr:rowOff>
    </xdr:from>
    <xdr:to>
      <xdr:col>12</xdr:col>
      <xdr:colOff>561975</xdr:colOff>
      <xdr:row>37</xdr:row>
      <xdr:rowOff>80811</xdr:rowOff>
    </xdr:to>
    <xdr:sp macro="" textlink="">
      <xdr:nvSpPr>
        <xdr:cNvPr id="305" name="フローチャート : 判断 304"/>
        <xdr:cNvSpPr/>
      </xdr:nvSpPr>
      <xdr:spPr>
        <a:xfrm>
          <a:off x="8699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71938</xdr:rowOff>
    </xdr:from>
    <xdr:ext cx="599010" cy="259045"/>
    <xdr:sp macro="" textlink="">
      <xdr:nvSpPr>
        <xdr:cNvPr id="306" name="テキスト ボックス 305"/>
        <xdr:cNvSpPr txBox="1"/>
      </xdr:nvSpPr>
      <xdr:spPr>
        <a:xfrm>
          <a:off x="8450794"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143880</xdr:rowOff>
    </xdr:from>
    <xdr:to>
      <xdr:col>11</xdr:col>
      <xdr:colOff>307975</xdr:colOff>
      <xdr:row>35</xdr:row>
      <xdr:rowOff>2132</xdr:rowOff>
    </xdr:to>
    <xdr:cxnSp macro="">
      <xdr:nvCxnSpPr>
        <xdr:cNvPr id="307" name="直線コネクタ 306"/>
        <xdr:cNvCxnSpPr/>
      </xdr:nvCxnSpPr>
      <xdr:spPr>
        <a:xfrm flipV="1">
          <a:off x="6972300" y="5973180"/>
          <a:ext cx="889000" cy="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19190</xdr:rowOff>
    </xdr:from>
    <xdr:to>
      <xdr:col>11</xdr:col>
      <xdr:colOff>358775</xdr:colOff>
      <xdr:row>37</xdr:row>
      <xdr:rowOff>120790</xdr:rowOff>
    </xdr:to>
    <xdr:sp macro="" textlink="">
      <xdr:nvSpPr>
        <xdr:cNvPr id="308" name="フローチャート : 判断 307"/>
        <xdr:cNvSpPr/>
      </xdr:nvSpPr>
      <xdr:spPr>
        <a:xfrm>
          <a:off x="7810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111917</xdr:rowOff>
    </xdr:from>
    <xdr:ext cx="599010" cy="259045"/>
    <xdr:sp macro="" textlink="">
      <xdr:nvSpPr>
        <xdr:cNvPr id="309" name="テキスト ボックス 308"/>
        <xdr:cNvSpPr txBox="1"/>
      </xdr:nvSpPr>
      <xdr:spPr>
        <a:xfrm>
          <a:off x="7561794"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45832</xdr:rowOff>
    </xdr:from>
    <xdr:to>
      <xdr:col>10</xdr:col>
      <xdr:colOff>155575</xdr:colOff>
      <xdr:row>37</xdr:row>
      <xdr:rowOff>147432</xdr:rowOff>
    </xdr:to>
    <xdr:sp macro="" textlink="">
      <xdr:nvSpPr>
        <xdr:cNvPr id="310" name="フローチャート : 判断 309"/>
        <xdr:cNvSpPr/>
      </xdr:nvSpPr>
      <xdr:spPr>
        <a:xfrm>
          <a:off x="6921500" y="63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138559</xdr:rowOff>
    </xdr:from>
    <xdr:ext cx="599010" cy="259045"/>
    <xdr:sp macro="" textlink="">
      <xdr:nvSpPr>
        <xdr:cNvPr id="311" name="テキスト ボックス 310"/>
        <xdr:cNvSpPr txBox="1"/>
      </xdr:nvSpPr>
      <xdr:spPr>
        <a:xfrm>
          <a:off x="6672794" y="648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110627</xdr:rowOff>
    </xdr:from>
    <xdr:to>
      <xdr:col>15</xdr:col>
      <xdr:colOff>231775</xdr:colOff>
      <xdr:row>35</xdr:row>
      <xdr:rowOff>40777</xdr:rowOff>
    </xdr:to>
    <xdr:sp macro="" textlink="">
      <xdr:nvSpPr>
        <xdr:cNvPr id="317" name="円/楕円 316"/>
        <xdr:cNvSpPr/>
      </xdr:nvSpPr>
      <xdr:spPr>
        <a:xfrm>
          <a:off x="10426700" y="59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133504</xdr:rowOff>
    </xdr:from>
    <xdr:ext cx="599010" cy="259045"/>
    <xdr:sp macro="" textlink="">
      <xdr:nvSpPr>
        <xdr:cNvPr id="318" name="補助費等該当値テキスト"/>
        <xdr:cNvSpPr txBox="1"/>
      </xdr:nvSpPr>
      <xdr:spPr>
        <a:xfrm>
          <a:off x="10528300" y="579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243,347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68675</xdr:rowOff>
    </xdr:from>
    <xdr:to>
      <xdr:col>14</xdr:col>
      <xdr:colOff>79375</xdr:colOff>
      <xdr:row>34</xdr:row>
      <xdr:rowOff>170275</xdr:rowOff>
    </xdr:to>
    <xdr:sp macro="" textlink="">
      <xdr:nvSpPr>
        <xdr:cNvPr id="319" name="円/楕円 318"/>
        <xdr:cNvSpPr/>
      </xdr:nvSpPr>
      <xdr:spPr>
        <a:xfrm>
          <a:off x="9588500" y="58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15352</xdr:rowOff>
    </xdr:from>
    <xdr:ext cx="599010" cy="259045"/>
    <xdr:sp macro="" textlink="">
      <xdr:nvSpPr>
        <xdr:cNvPr id="320" name="テキスト ボックス 319"/>
        <xdr:cNvSpPr txBox="1"/>
      </xdr:nvSpPr>
      <xdr:spPr>
        <a:xfrm>
          <a:off x="9339794" y="567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256,193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86349</xdr:rowOff>
    </xdr:from>
    <xdr:to>
      <xdr:col>12</xdr:col>
      <xdr:colOff>561975</xdr:colOff>
      <xdr:row>35</xdr:row>
      <xdr:rowOff>16499</xdr:rowOff>
    </xdr:to>
    <xdr:sp macro="" textlink="">
      <xdr:nvSpPr>
        <xdr:cNvPr id="321" name="円/楕円 320"/>
        <xdr:cNvSpPr/>
      </xdr:nvSpPr>
      <xdr:spPr>
        <a:xfrm>
          <a:off x="8699500" y="59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33026</xdr:rowOff>
    </xdr:from>
    <xdr:ext cx="599010" cy="259045"/>
    <xdr:sp macro="" textlink="">
      <xdr:nvSpPr>
        <xdr:cNvPr id="322" name="テキスト ボックス 321"/>
        <xdr:cNvSpPr txBox="1"/>
      </xdr:nvSpPr>
      <xdr:spPr>
        <a:xfrm>
          <a:off x="8450794" y="569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250,781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93080</xdr:rowOff>
    </xdr:from>
    <xdr:to>
      <xdr:col>11</xdr:col>
      <xdr:colOff>358775</xdr:colOff>
      <xdr:row>35</xdr:row>
      <xdr:rowOff>23230</xdr:rowOff>
    </xdr:to>
    <xdr:sp macro="" textlink="">
      <xdr:nvSpPr>
        <xdr:cNvPr id="323" name="円/楕円 322"/>
        <xdr:cNvSpPr/>
      </xdr:nvSpPr>
      <xdr:spPr>
        <a:xfrm>
          <a:off x="7810500" y="59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39757</xdr:rowOff>
    </xdr:from>
    <xdr:ext cx="599010" cy="259045"/>
    <xdr:sp macro="" textlink="">
      <xdr:nvSpPr>
        <xdr:cNvPr id="324" name="テキスト ボックス 323"/>
        <xdr:cNvSpPr txBox="1"/>
      </xdr:nvSpPr>
      <xdr:spPr>
        <a:xfrm>
          <a:off x="7561794" y="569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248,720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122782</xdr:rowOff>
    </xdr:from>
    <xdr:to>
      <xdr:col>10</xdr:col>
      <xdr:colOff>155575</xdr:colOff>
      <xdr:row>35</xdr:row>
      <xdr:rowOff>52932</xdr:rowOff>
    </xdr:to>
    <xdr:sp macro="" textlink="">
      <xdr:nvSpPr>
        <xdr:cNvPr id="325" name="円/楕円 324"/>
        <xdr:cNvSpPr/>
      </xdr:nvSpPr>
      <xdr:spPr>
        <a:xfrm>
          <a:off x="6921500" y="59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69459</xdr:rowOff>
    </xdr:from>
    <xdr:ext cx="599010" cy="259045"/>
    <xdr:sp macro="" textlink="">
      <xdr:nvSpPr>
        <xdr:cNvPr id="326" name="テキスト ボックス 325"/>
        <xdr:cNvSpPr txBox="1"/>
      </xdr:nvSpPr>
      <xdr:spPr>
        <a:xfrm>
          <a:off x="6672794" y="572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170426</xdr:rowOff>
    </xdr:from>
    <xdr:to>
      <xdr:col>15</xdr:col>
      <xdr:colOff>180975</xdr:colOff>
      <xdr:row>59</xdr:row>
      <xdr:rowOff>14088</xdr:rowOff>
    </xdr:to>
    <xdr:cxnSp macro="">
      <xdr:nvCxnSpPr>
        <xdr:cNvPr id="355" name="直線コネクタ 354"/>
        <xdr:cNvCxnSpPr/>
      </xdr:nvCxnSpPr>
      <xdr:spPr>
        <a:xfrm>
          <a:off x="9639300" y="9943076"/>
          <a:ext cx="838200" cy="18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170426</xdr:rowOff>
    </xdr:from>
    <xdr:to>
      <xdr:col>14</xdr:col>
      <xdr:colOff>28575</xdr:colOff>
      <xdr:row>58</xdr:row>
      <xdr:rowOff>99906</xdr:rowOff>
    </xdr:to>
    <xdr:cxnSp macro="">
      <xdr:nvCxnSpPr>
        <xdr:cNvPr id="358" name="直線コネクタ 357"/>
        <xdr:cNvCxnSpPr/>
      </xdr:nvCxnSpPr>
      <xdr:spPr>
        <a:xfrm flipV="1">
          <a:off x="8750300" y="9943076"/>
          <a:ext cx="889000" cy="10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59" name="フローチャート : 判断 358"/>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164467</xdr:rowOff>
    </xdr:from>
    <xdr:ext cx="599010" cy="259045"/>
    <xdr:sp macro="" textlink="">
      <xdr:nvSpPr>
        <xdr:cNvPr id="360" name="テキスト ボックス 359"/>
        <xdr:cNvSpPr txBox="1"/>
      </xdr:nvSpPr>
      <xdr:spPr>
        <a:xfrm>
          <a:off x="9339794"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99906</xdr:rowOff>
    </xdr:from>
    <xdr:to>
      <xdr:col>12</xdr:col>
      <xdr:colOff>511175</xdr:colOff>
      <xdr:row>58</xdr:row>
      <xdr:rowOff>153582</xdr:rowOff>
    </xdr:to>
    <xdr:cxnSp macro="">
      <xdr:nvCxnSpPr>
        <xdr:cNvPr id="361" name="直線コネクタ 360"/>
        <xdr:cNvCxnSpPr/>
      </xdr:nvCxnSpPr>
      <xdr:spPr>
        <a:xfrm flipV="1">
          <a:off x="7861300" y="10044006"/>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61130</xdr:rowOff>
    </xdr:from>
    <xdr:to>
      <xdr:col>12</xdr:col>
      <xdr:colOff>561975</xdr:colOff>
      <xdr:row>58</xdr:row>
      <xdr:rowOff>162730</xdr:rowOff>
    </xdr:to>
    <xdr:sp macro="" textlink="">
      <xdr:nvSpPr>
        <xdr:cNvPr id="362" name="フローチャート : 判断 361"/>
        <xdr:cNvSpPr/>
      </xdr:nvSpPr>
      <xdr:spPr>
        <a:xfrm>
          <a:off x="8699500" y="100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153857</xdr:rowOff>
    </xdr:from>
    <xdr:ext cx="599010" cy="259045"/>
    <xdr:sp macro="" textlink="">
      <xdr:nvSpPr>
        <xdr:cNvPr id="363" name="テキスト ボックス 362"/>
        <xdr:cNvSpPr txBox="1"/>
      </xdr:nvSpPr>
      <xdr:spPr>
        <a:xfrm>
          <a:off x="8450794" y="100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153582</xdr:rowOff>
    </xdr:from>
    <xdr:to>
      <xdr:col>11</xdr:col>
      <xdr:colOff>307975</xdr:colOff>
      <xdr:row>58</xdr:row>
      <xdr:rowOff>167522</xdr:rowOff>
    </xdr:to>
    <xdr:cxnSp macro="">
      <xdr:nvCxnSpPr>
        <xdr:cNvPr id="364" name="直線コネクタ 363"/>
        <xdr:cNvCxnSpPr/>
      </xdr:nvCxnSpPr>
      <xdr:spPr>
        <a:xfrm flipV="1">
          <a:off x="6972300" y="10097682"/>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64881</xdr:rowOff>
    </xdr:from>
    <xdr:to>
      <xdr:col>11</xdr:col>
      <xdr:colOff>358775</xdr:colOff>
      <xdr:row>58</xdr:row>
      <xdr:rowOff>166481</xdr:rowOff>
    </xdr:to>
    <xdr:sp macro="" textlink="">
      <xdr:nvSpPr>
        <xdr:cNvPr id="365" name="フローチャート : 判断 364"/>
        <xdr:cNvSpPr/>
      </xdr:nvSpPr>
      <xdr:spPr>
        <a:xfrm>
          <a:off x="7810500" y="100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11558</xdr:rowOff>
    </xdr:from>
    <xdr:ext cx="599010" cy="259045"/>
    <xdr:sp macro="" textlink="">
      <xdr:nvSpPr>
        <xdr:cNvPr id="366" name="テキスト ボックス 365"/>
        <xdr:cNvSpPr txBox="1"/>
      </xdr:nvSpPr>
      <xdr:spPr>
        <a:xfrm>
          <a:off x="7561794" y="978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80586</xdr:rowOff>
    </xdr:from>
    <xdr:to>
      <xdr:col>10</xdr:col>
      <xdr:colOff>155575</xdr:colOff>
      <xdr:row>59</xdr:row>
      <xdr:rowOff>10736</xdr:rowOff>
    </xdr:to>
    <xdr:sp macro="" textlink="">
      <xdr:nvSpPr>
        <xdr:cNvPr id="367" name="フローチャート : 判断 366"/>
        <xdr:cNvSpPr/>
      </xdr:nvSpPr>
      <xdr:spPr>
        <a:xfrm>
          <a:off x="6921500" y="1002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27263</xdr:rowOff>
    </xdr:from>
    <xdr:ext cx="599010" cy="259045"/>
    <xdr:sp macro="" textlink="">
      <xdr:nvSpPr>
        <xdr:cNvPr id="368" name="テキスト ボックス 367"/>
        <xdr:cNvSpPr txBox="1"/>
      </xdr:nvSpPr>
      <xdr:spPr>
        <a:xfrm>
          <a:off x="6672794" y="979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134738</xdr:rowOff>
    </xdr:from>
    <xdr:to>
      <xdr:col>15</xdr:col>
      <xdr:colOff>231775</xdr:colOff>
      <xdr:row>59</xdr:row>
      <xdr:rowOff>64888</xdr:rowOff>
    </xdr:to>
    <xdr:sp macro="" textlink="">
      <xdr:nvSpPr>
        <xdr:cNvPr id="374" name="円/楕円 373"/>
        <xdr:cNvSpPr/>
      </xdr:nvSpPr>
      <xdr:spPr>
        <a:xfrm>
          <a:off x="10426700" y="1007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49665</xdr:rowOff>
    </xdr:from>
    <xdr:ext cx="534377" cy="259045"/>
    <xdr:sp macro="" textlink="">
      <xdr:nvSpPr>
        <xdr:cNvPr id="375" name="普通建設事業費該当値テキスト"/>
        <xdr:cNvSpPr txBox="1"/>
      </xdr:nvSpPr>
      <xdr:spPr>
        <a:xfrm>
          <a:off x="10528300" y="99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119626</xdr:rowOff>
    </xdr:from>
    <xdr:to>
      <xdr:col>14</xdr:col>
      <xdr:colOff>79375</xdr:colOff>
      <xdr:row>58</xdr:row>
      <xdr:rowOff>49776</xdr:rowOff>
    </xdr:to>
    <xdr:sp macro="" textlink="">
      <xdr:nvSpPr>
        <xdr:cNvPr id="376" name="円/楕円 375"/>
        <xdr:cNvSpPr/>
      </xdr:nvSpPr>
      <xdr:spPr>
        <a:xfrm>
          <a:off x="9588500" y="98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66303</xdr:rowOff>
    </xdr:from>
    <xdr:ext cx="599010" cy="259045"/>
    <xdr:sp macro="" textlink="">
      <xdr:nvSpPr>
        <xdr:cNvPr id="377" name="テキスト ボックス 376"/>
        <xdr:cNvSpPr txBox="1"/>
      </xdr:nvSpPr>
      <xdr:spPr>
        <a:xfrm>
          <a:off x="9339794" y="96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49106</xdr:rowOff>
    </xdr:from>
    <xdr:to>
      <xdr:col>12</xdr:col>
      <xdr:colOff>561975</xdr:colOff>
      <xdr:row>58</xdr:row>
      <xdr:rowOff>150706</xdr:rowOff>
    </xdr:to>
    <xdr:sp macro="" textlink="">
      <xdr:nvSpPr>
        <xdr:cNvPr id="378" name="円/楕円 377"/>
        <xdr:cNvSpPr/>
      </xdr:nvSpPr>
      <xdr:spPr>
        <a:xfrm>
          <a:off x="8699500" y="99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167233</xdr:rowOff>
    </xdr:from>
    <xdr:ext cx="599010" cy="259045"/>
    <xdr:sp macro="" textlink="">
      <xdr:nvSpPr>
        <xdr:cNvPr id="379" name="テキスト ボックス 378"/>
        <xdr:cNvSpPr txBox="1"/>
      </xdr:nvSpPr>
      <xdr:spPr>
        <a:xfrm>
          <a:off x="8450794" y="976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102782</xdr:rowOff>
    </xdr:from>
    <xdr:to>
      <xdr:col>11</xdr:col>
      <xdr:colOff>358775</xdr:colOff>
      <xdr:row>59</xdr:row>
      <xdr:rowOff>32932</xdr:rowOff>
    </xdr:to>
    <xdr:sp macro="" textlink="">
      <xdr:nvSpPr>
        <xdr:cNvPr id="380" name="円/楕円 379"/>
        <xdr:cNvSpPr/>
      </xdr:nvSpPr>
      <xdr:spPr>
        <a:xfrm>
          <a:off x="7810500" y="100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24059</xdr:rowOff>
    </xdr:from>
    <xdr:ext cx="599010" cy="259045"/>
    <xdr:sp macro="" textlink="">
      <xdr:nvSpPr>
        <xdr:cNvPr id="381" name="テキスト ボックス 380"/>
        <xdr:cNvSpPr txBox="1"/>
      </xdr:nvSpPr>
      <xdr:spPr>
        <a:xfrm>
          <a:off x="7561794" y="1013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116722</xdr:rowOff>
    </xdr:from>
    <xdr:to>
      <xdr:col>10</xdr:col>
      <xdr:colOff>155575</xdr:colOff>
      <xdr:row>59</xdr:row>
      <xdr:rowOff>46872</xdr:rowOff>
    </xdr:to>
    <xdr:sp macro="" textlink="">
      <xdr:nvSpPr>
        <xdr:cNvPr id="382" name="円/楕円 381"/>
        <xdr:cNvSpPr/>
      </xdr:nvSpPr>
      <xdr:spPr>
        <a:xfrm>
          <a:off x="6921500" y="100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37999</xdr:rowOff>
    </xdr:from>
    <xdr:ext cx="599010" cy="259045"/>
    <xdr:sp macro="" textlink="">
      <xdr:nvSpPr>
        <xdr:cNvPr id="383" name="テキスト ボックス 382"/>
        <xdr:cNvSpPr txBox="1"/>
      </xdr:nvSpPr>
      <xdr:spPr>
        <a:xfrm>
          <a:off x="6672794" y="1015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53993</xdr:rowOff>
    </xdr:from>
    <xdr:to>
      <xdr:col>15</xdr:col>
      <xdr:colOff>180975</xdr:colOff>
      <xdr:row>79</xdr:row>
      <xdr:rowOff>42656</xdr:rowOff>
    </xdr:to>
    <xdr:cxnSp macro="">
      <xdr:nvCxnSpPr>
        <xdr:cNvPr id="412" name="直線コネクタ 411"/>
        <xdr:cNvCxnSpPr/>
      </xdr:nvCxnSpPr>
      <xdr:spPr>
        <a:xfrm>
          <a:off x="9639300" y="12912743"/>
          <a:ext cx="838200" cy="67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53993</xdr:rowOff>
    </xdr:from>
    <xdr:to>
      <xdr:col>14</xdr:col>
      <xdr:colOff>28575</xdr:colOff>
      <xdr:row>77</xdr:row>
      <xdr:rowOff>144467</xdr:rowOff>
    </xdr:to>
    <xdr:cxnSp macro="">
      <xdr:nvCxnSpPr>
        <xdr:cNvPr id="415" name="直線コネクタ 414"/>
        <xdr:cNvCxnSpPr/>
      </xdr:nvCxnSpPr>
      <xdr:spPr>
        <a:xfrm flipV="1">
          <a:off x="8750300" y="12912743"/>
          <a:ext cx="889000" cy="4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33424</xdr:rowOff>
    </xdr:from>
    <xdr:to>
      <xdr:col>14</xdr:col>
      <xdr:colOff>79375</xdr:colOff>
      <xdr:row>78</xdr:row>
      <xdr:rowOff>135024</xdr:rowOff>
    </xdr:to>
    <xdr:sp macro="" textlink="">
      <xdr:nvSpPr>
        <xdr:cNvPr id="416" name="フローチャート : 判断 415"/>
        <xdr:cNvSpPr/>
      </xdr:nvSpPr>
      <xdr:spPr>
        <a:xfrm>
          <a:off x="9588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126151</xdr:rowOff>
    </xdr:from>
    <xdr:ext cx="599010" cy="259045"/>
    <xdr:sp macro="" textlink="">
      <xdr:nvSpPr>
        <xdr:cNvPr id="417" name="テキスト ボックス 416"/>
        <xdr:cNvSpPr txBox="1"/>
      </xdr:nvSpPr>
      <xdr:spPr>
        <a:xfrm>
          <a:off x="9339794"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15491</xdr:rowOff>
    </xdr:from>
    <xdr:to>
      <xdr:col>12</xdr:col>
      <xdr:colOff>561975</xdr:colOff>
      <xdr:row>78</xdr:row>
      <xdr:rowOff>117091</xdr:rowOff>
    </xdr:to>
    <xdr:sp macro="" textlink="">
      <xdr:nvSpPr>
        <xdr:cNvPr id="418" name="フローチャート : 判断 417"/>
        <xdr:cNvSpPr/>
      </xdr:nvSpPr>
      <xdr:spPr>
        <a:xfrm>
          <a:off x="8699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108218</xdr:rowOff>
    </xdr:from>
    <xdr:ext cx="599010" cy="259045"/>
    <xdr:sp macro="" textlink="">
      <xdr:nvSpPr>
        <xdr:cNvPr id="419" name="テキスト ボックス 418"/>
        <xdr:cNvSpPr txBox="1"/>
      </xdr:nvSpPr>
      <xdr:spPr>
        <a:xfrm>
          <a:off x="8450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163306</xdr:rowOff>
    </xdr:from>
    <xdr:to>
      <xdr:col>15</xdr:col>
      <xdr:colOff>231775</xdr:colOff>
      <xdr:row>79</xdr:row>
      <xdr:rowOff>93456</xdr:rowOff>
    </xdr:to>
    <xdr:sp macro="" textlink="">
      <xdr:nvSpPr>
        <xdr:cNvPr id="425" name="円/楕円 424"/>
        <xdr:cNvSpPr/>
      </xdr:nvSpPr>
      <xdr:spPr>
        <a:xfrm>
          <a:off x="10426700" y="1353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78233</xdr:rowOff>
    </xdr:from>
    <xdr:ext cx="469744" cy="259045"/>
    <xdr:sp macro="" textlink="">
      <xdr:nvSpPr>
        <xdr:cNvPr id="426" name="普通建設事業費 （ うち新規整備　）該当値テキスト"/>
        <xdr:cNvSpPr txBox="1"/>
      </xdr:nvSpPr>
      <xdr:spPr>
        <a:xfrm>
          <a:off x="10528300" y="1345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3193</xdr:rowOff>
    </xdr:from>
    <xdr:to>
      <xdr:col>14</xdr:col>
      <xdr:colOff>79375</xdr:colOff>
      <xdr:row>75</xdr:row>
      <xdr:rowOff>104793</xdr:rowOff>
    </xdr:to>
    <xdr:sp macro="" textlink="">
      <xdr:nvSpPr>
        <xdr:cNvPr id="427" name="円/楕円 426"/>
        <xdr:cNvSpPr/>
      </xdr:nvSpPr>
      <xdr:spPr>
        <a:xfrm>
          <a:off x="9588500" y="128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121320</xdr:rowOff>
    </xdr:from>
    <xdr:ext cx="599010" cy="259045"/>
    <xdr:sp macro="" textlink="">
      <xdr:nvSpPr>
        <xdr:cNvPr id="428" name="テキスト ボックス 427"/>
        <xdr:cNvSpPr txBox="1"/>
      </xdr:nvSpPr>
      <xdr:spPr>
        <a:xfrm>
          <a:off x="9339794" y="1263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93667</xdr:rowOff>
    </xdr:from>
    <xdr:to>
      <xdr:col>12</xdr:col>
      <xdr:colOff>561975</xdr:colOff>
      <xdr:row>78</xdr:row>
      <xdr:rowOff>23817</xdr:rowOff>
    </xdr:to>
    <xdr:sp macro="" textlink="">
      <xdr:nvSpPr>
        <xdr:cNvPr id="429" name="円/楕円 428"/>
        <xdr:cNvSpPr/>
      </xdr:nvSpPr>
      <xdr:spPr>
        <a:xfrm>
          <a:off x="8699500" y="132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40344</xdr:rowOff>
    </xdr:from>
    <xdr:ext cx="599010" cy="259045"/>
    <xdr:sp macro="" textlink="">
      <xdr:nvSpPr>
        <xdr:cNvPr id="430" name="テキスト ボックス 429"/>
        <xdr:cNvSpPr txBox="1"/>
      </xdr:nvSpPr>
      <xdr:spPr>
        <a:xfrm>
          <a:off x="8450794" y="1307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30023</xdr:rowOff>
    </xdr:from>
    <xdr:to>
      <xdr:col>15</xdr:col>
      <xdr:colOff>180975</xdr:colOff>
      <xdr:row>99</xdr:row>
      <xdr:rowOff>34832</xdr:rowOff>
    </xdr:to>
    <xdr:cxnSp macro="">
      <xdr:nvCxnSpPr>
        <xdr:cNvPr id="459" name="直線コネクタ 458"/>
        <xdr:cNvCxnSpPr/>
      </xdr:nvCxnSpPr>
      <xdr:spPr>
        <a:xfrm flipV="1">
          <a:off x="9639300" y="17003573"/>
          <a:ext cx="8382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4096</xdr:rowOff>
    </xdr:from>
    <xdr:to>
      <xdr:col>14</xdr:col>
      <xdr:colOff>28575</xdr:colOff>
      <xdr:row>99</xdr:row>
      <xdr:rowOff>34832</xdr:rowOff>
    </xdr:to>
    <xdr:cxnSp macro="">
      <xdr:nvCxnSpPr>
        <xdr:cNvPr id="462" name="直線コネクタ 461"/>
        <xdr:cNvCxnSpPr/>
      </xdr:nvCxnSpPr>
      <xdr:spPr>
        <a:xfrm>
          <a:off x="8750300" y="16977646"/>
          <a:ext cx="889000" cy="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125485</xdr:rowOff>
    </xdr:from>
    <xdr:to>
      <xdr:col>14</xdr:col>
      <xdr:colOff>79375</xdr:colOff>
      <xdr:row>99</xdr:row>
      <xdr:rowOff>55635</xdr:rowOff>
    </xdr:to>
    <xdr:sp macro="" textlink="">
      <xdr:nvSpPr>
        <xdr:cNvPr id="463" name="フローチャート : 判断 462"/>
        <xdr:cNvSpPr/>
      </xdr:nvSpPr>
      <xdr:spPr>
        <a:xfrm>
          <a:off x="9588500" y="16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72162</xdr:rowOff>
    </xdr:from>
    <xdr:ext cx="599010" cy="259045"/>
    <xdr:sp macro="" textlink="">
      <xdr:nvSpPr>
        <xdr:cNvPr id="464" name="テキスト ボックス 463"/>
        <xdr:cNvSpPr txBox="1"/>
      </xdr:nvSpPr>
      <xdr:spPr>
        <a:xfrm>
          <a:off x="9339794" y="1670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115525</xdr:rowOff>
    </xdr:from>
    <xdr:to>
      <xdr:col>12</xdr:col>
      <xdr:colOff>561975</xdr:colOff>
      <xdr:row>99</xdr:row>
      <xdr:rowOff>45675</xdr:rowOff>
    </xdr:to>
    <xdr:sp macro="" textlink="">
      <xdr:nvSpPr>
        <xdr:cNvPr id="465" name="フローチャート : 判断 464"/>
        <xdr:cNvSpPr/>
      </xdr:nvSpPr>
      <xdr:spPr>
        <a:xfrm>
          <a:off x="8699500" y="169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62202</xdr:rowOff>
    </xdr:from>
    <xdr:ext cx="599010" cy="259045"/>
    <xdr:sp macro="" textlink="">
      <xdr:nvSpPr>
        <xdr:cNvPr id="466" name="テキスト ボックス 465"/>
        <xdr:cNvSpPr txBox="1"/>
      </xdr:nvSpPr>
      <xdr:spPr>
        <a:xfrm>
          <a:off x="8450794" y="1669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150673</xdr:rowOff>
    </xdr:from>
    <xdr:to>
      <xdr:col>15</xdr:col>
      <xdr:colOff>231775</xdr:colOff>
      <xdr:row>99</xdr:row>
      <xdr:rowOff>80823</xdr:rowOff>
    </xdr:to>
    <xdr:sp macro="" textlink="">
      <xdr:nvSpPr>
        <xdr:cNvPr id="472" name="円/楕円 471"/>
        <xdr:cNvSpPr/>
      </xdr:nvSpPr>
      <xdr:spPr>
        <a:xfrm>
          <a:off x="10426700" y="1695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155482</xdr:rowOff>
    </xdr:from>
    <xdr:to>
      <xdr:col>14</xdr:col>
      <xdr:colOff>79375</xdr:colOff>
      <xdr:row>99</xdr:row>
      <xdr:rowOff>85632</xdr:rowOff>
    </xdr:to>
    <xdr:sp macro="" textlink="">
      <xdr:nvSpPr>
        <xdr:cNvPr id="474" name="円/楕円 473"/>
        <xdr:cNvSpPr/>
      </xdr:nvSpPr>
      <xdr:spPr>
        <a:xfrm>
          <a:off x="9588500" y="169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76759</xdr:rowOff>
    </xdr:from>
    <xdr:ext cx="534377" cy="259045"/>
    <xdr:sp macro="" textlink="">
      <xdr:nvSpPr>
        <xdr:cNvPr id="475" name="テキスト ボックス 474"/>
        <xdr:cNvSpPr txBox="1"/>
      </xdr:nvSpPr>
      <xdr:spPr>
        <a:xfrm>
          <a:off x="9372111" y="170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124746</xdr:rowOff>
    </xdr:from>
    <xdr:to>
      <xdr:col>12</xdr:col>
      <xdr:colOff>561975</xdr:colOff>
      <xdr:row>99</xdr:row>
      <xdr:rowOff>54896</xdr:rowOff>
    </xdr:to>
    <xdr:sp macro="" textlink="">
      <xdr:nvSpPr>
        <xdr:cNvPr id="476" name="円/楕円 475"/>
        <xdr:cNvSpPr/>
      </xdr:nvSpPr>
      <xdr:spPr>
        <a:xfrm>
          <a:off x="8699500" y="169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46023</xdr:rowOff>
    </xdr:from>
    <xdr:ext cx="599010" cy="259045"/>
    <xdr:sp macro="" textlink="">
      <xdr:nvSpPr>
        <xdr:cNvPr id="477" name="テキスト ボックス 476"/>
        <xdr:cNvSpPr txBox="1"/>
      </xdr:nvSpPr>
      <xdr:spPr>
        <a:xfrm>
          <a:off x="8450794" y="1701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35957</xdr:rowOff>
    </xdr:from>
    <xdr:to>
      <xdr:col>23</xdr:col>
      <xdr:colOff>517525</xdr:colOff>
      <xdr:row>39</xdr:row>
      <xdr:rowOff>44450</xdr:rowOff>
    </xdr:to>
    <xdr:cxnSp macro="">
      <xdr:nvCxnSpPr>
        <xdr:cNvPr id="506" name="直線コネクタ 505"/>
        <xdr:cNvCxnSpPr/>
      </xdr:nvCxnSpPr>
      <xdr:spPr>
        <a:xfrm flipV="1">
          <a:off x="15481300" y="6722507"/>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119022</xdr:rowOff>
    </xdr:from>
    <xdr:to>
      <xdr:col>22</xdr:col>
      <xdr:colOff>415925</xdr:colOff>
      <xdr:row>39</xdr:row>
      <xdr:rowOff>49172</xdr:rowOff>
    </xdr:to>
    <xdr:sp macro="" textlink="">
      <xdr:nvSpPr>
        <xdr:cNvPr id="510" name="フローチャート : 判断 509"/>
        <xdr:cNvSpPr/>
      </xdr:nvSpPr>
      <xdr:spPr>
        <a:xfrm>
          <a:off x="15430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65699</xdr:rowOff>
    </xdr:from>
    <xdr:ext cx="534377" cy="259045"/>
    <xdr:sp macro="" textlink="">
      <xdr:nvSpPr>
        <xdr:cNvPr id="511" name="テキスト ボックス 510"/>
        <xdr:cNvSpPr txBox="1"/>
      </xdr:nvSpPr>
      <xdr:spPr>
        <a:xfrm>
          <a:off x="15214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110811</xdr:rowOff>
    </xdr:from>
    <xdr:to>
      <xdr:col>21</xdr:col>
      <xdr:colOff>212725</xdr:colOff>
      <xdr:row>39</xdr:row>
      <xdr:rowOff>40961</xdr:rowOff>
    </xdr:to>
    <xdr:sp macro="" textlink="">
      <xdr:nvSpPr>
        <xdr:cNvPr id="513" name="フローチャート : 判断 512"/>
        <xdr:cNvSpPr/>
      </xdr:nvSpPr>
      <xdr:spPr>
        <a:xfrm>
          <a:off x="14541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57488</xdr:rowOff>
    </xdr:from>
    <xdr:ext cx="534377" cy="259045"/>
    <xdr:sp macro="" textlink="">
      <xdr:nvSpPr>
        <xdr:cNvPr id="514" name="テキスト ボックス 513"/>
        <xdr:cNvSpPr txBox="1"/>
      </xdr:nvSpPr>
      <xdr:spPr>
        <a:xfrm>
          <a:off x="14325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105184</xdr:rowOff>
    </xdr:from>
    <xdr:to>
      <xdr:col>20</xdr:col>
      <xdr:colOff>9525</xdr:colOff>
      <xdr:row>39</xdr:row>
      <xdr:rowOff>35334</xdr:rowOff>
    </xdr:to>
    <xdr:sp macro="" textlink="">
      <xdr:nvSpPr>
        <xdr:cNvPr id="516" name="フローチャート : 判断 515"/>
        <xdr:cNvSpPr/>
      </xdr:nvSpPr>
      <xdr:spPr>
        <a:xfrm>
          <a:off x="13652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51861</xdr:rowOff>
    </xdr:from>
    <xdr:ext cx="534377" cy="259045"/>
    <xdr:sp macro="" textlink="">
      <xdr:nvSpPr>
        <xdr:cNvPr id="517" name="テキスト ボックス 516"/>
        <xdr:cNvSpPr txBox="1"/>
      </xdr:nvSpPr>
      <xdr:spPr>
        <a:xfrm>
          <a:off x="13436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87044</xdr:rowOff>
    </xdr:from>
    <xdr:to>
      <xdr:col>18</xdr:col>
      <xdr:colOff>492125</xdr:colOff>
      <xdr:row>39</xdr:row>
      <xdr:rowOff>17194</xdr:rowOff>
    </xdr:to>
    <xdr:sp macro="" textlink="">
      <xdr:nvSpPr>
        <xdr:cNvPr id="518" name="フローチャート : 判断 517"/>
        <xdr:cNvSpPr/>
      </xdr:nvSpPr>
      <xdr:spPr>
        <a:xfrm>
          <a:off x="12763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33722</xdr:rowOff>
    </xdr:from>
    <xdr:ext cx="534377" cy="259045"/>
    <xdr:sp macro="" textlink="">
      <xdr:nvSpPr>
        <xdr:cNvPr id="519" name="テキスト ボックス 518"/>
        <xdr:cNvSpPr txBox="1"/>
      </xdr:nvSpPr>
      <xdr:spPr>
        <a:xfrm>
          <a:off x="12547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156607</xdr:rowOff>
    </xdr:from>
    <xdr:to>
      <xdr:col>23</xdr:col>
      <xdr:colOff>568325</xdr:colOff>
      <xdr:row>39</xdr:row>
      <xdr:rowOff>86757</xdr:rowOff>
    </xdr:to>
    <xdr:sp macro="" textlink="">
      <xdr:nvSpPr>
        <xdr:cNvPr id="525" name="円/楕円 524"/>
        <xdr:cNvSpPr/>
      </xdr:nvSpPr>
      <xdr:spPr>
        <a:xfrm>
          <a:off x="16268700" y="66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67411</xdr:rowOff>
    </xdr:from>
    <xdr:to>
      <xdr:col>20</xdr:col>
      <xdr:colOff>9525</xdr:colOff>
      <xdr:row>58</xdr:row>
      <xdr:rowOff>169011</xdr:rowOff>
    </xdr:to>
    <xdr:sp macro="" textlink="">
      <xdr:nvSpPr>
        <xdr:cNvPr id="571" name="フローチャート : 判断 57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14088</xdr:rowOff>
    </xdr:from>
    <xdr:ext cx="313932" cy="259045"/>
    <xdr:sp macro="" textlink="">
      <xdr:nvSpPr>
        <xdr:cNvPr id="572" name="テキスト ボックス 57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82271</xdr:rowOff>
    </xdr:from>
    <xdr:to>
      <xdr:col>18</xdr:col>
      <xdr:colOff>492125</xdr:colOff>
      <xdr:row>59</xdr:row>
      <xdr:rowOff>12421</xdr:rowOff>
    </xdr:to>
    <xdr:sp macro="" textlink="">
      <xdr:nvSpPr>
        <xdr:cNvPr id="573" name="フローチャート : 判断 572"/>
        <xdr:cNvSpPr/>
      </xdr:nvSpPr>
      <xdr:spPr>
        <a:xfrm>
          <a:off x="12763500" y="1002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28948</xdr:rowOff>
    </xdr:from>
    <xdr:ext cx="313932" cy="259045"/>
    <xdr:sp macro="" textlink="">
      <xdr:nvSpPr>
        <xdr:cNvPr id="574" name="テキスト ボックス 573"/>
        <xdr:cNvSpPr txBox="1"/>
      </xdr:nvSpPr>
      <xdr:spPr>
        <a:xfrm>
          <a:off x="12657333" y="9801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1324</xdr:rowOff>
    </xdr:from>
    <xdr:to>
      <xdr:col>23</xdr:col>
      <xdr:colOff>517525</xdr:colOff>
      <xdr:row>78</xdr:row>
      <xdr:rowOff>7266</xdr:rowOff>
    </xdr:to>
    <xdr:cxnSp macro="">
      <xdr:nvCxnSpPr>
        <xdr:cNvPr id="618" name="直線コネクタ 617"/>
        <xdr:cNvCxnSpPr/>
      </xdr:nvCxnSpPr>
      <xdr:spPr>
        <a:xfrm>
          <a:off x="15481300" y="13374424"/>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159899</xdr:rowOff>
    </xdr:from>
    <xdr:to>
      <xdr:col>22</xdr:col>
      <xdr:colOff>365125</xdr:colOff>
      <xdr:row>78</xdr:row>
      <xdr:rowOff>1324</xdr:rowOff>
    </xdr:to>
    <xdr:cxnSp macro="">
      <xdr:nvCxnSpPr>
        <xdr:cNvPr id="621" name="直線コネクタ 620"/>
        <xdr:cNvCxnSpPr/>
      </xdr:nvCxnSpPr>
      <xdr:spPr>
        <a:xfrm>
          <a:off x="14592300" y="13361549"/>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22676</xdr:rowOff>
    </xdr:from>
    <xdr:to>
      <xdr:col>22</xdr:col>
      <xdr:colOff>415925</xdr:colOff>
      <xdr:row>78</xdr:row>
      <xdr:rowOff>124276</xdr:rowOff>
    </xdr:to>
    <xdr:sp macro="" textlink="">
      <xdr:nvSpPr>
        <xdr:cNvPr id="622" name="フローチャート : 判断 621"/>
        <xdr:cNvSpPr/>
      </xdr:nvSpPr>
      <xdr:spPr>
        <a:xfrm>
          <a:off x="15430500" y="133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115403</xdr:rowOff>
    </xdr:from>
    <xdr:ext cx="599010" cy="259045"/>
    <xdr:sp macro="" textlink="">
      <xdr:nvSpPr>
        <xdr:cNvPr id="623" name="テキスト ボックス 622"/>
        <xdr:cNvSpPr txBox="1"/>
      </xdr:nvSpPr>
      <xdr:spPr>
        <a:xfrm>
          <a:off x="15181794" y="134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159899</xdr:rowOff>
    </xdr:from>
    <xdr:to>
      <xdr:col>21</xdr:col>
      <xdr:colOff>161925</xdr:colOff>
      <xdr:row>77</xdr:row>
      <xdr:rowOff>160604</xdr:rowOff>
    </xdr:to>
    <xdr:cxnSp macro="">
      <xdr:nvCxnSpPr>
        <xdr:cNvPr id="624" name="直線コネクタ 623"/>
        <xdr:cNvCxnSpPr/>
      </xdr:nvCxnSpPr>
      <xdr:spPr>
        <a:xfrm flipV="1">
          <a:off x="13703300" y="1336154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17571</xdr:rowOff>
    </xdr:from>
    <xdr:to>
      <xdr:col>21</xdr:col>
      <xdr:colOff>212725</xdr:colOff>
      <xdr:row>78</xdr:row>
      <xdr:rowOff>119171</xdr:rowOff>
    </xdr:to>
    <xdr:sp macro="" textlink="">
      <xdr:nvSpPr>
        <xdr:cNvPr id="625" name="フローチャート : 判断 624"/>
        <xdr:cNvSpPr/>
      </xdr:nvSpPr>
      <xdr:spPr>
        <a:xfrm>
          <a:off x="14541500" y="1339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110298</xdr:rowOff>
    </xdr:from>
    <xdr:ext cx="599010" cy="259045"/>
    <xdr:sp macro="" textlink="">
      <xdr:nvSpPr>
        <xdr:cNvPr id="626" name="テキスト ボックス 625"/>
        <xdr:cNvSpPr txBox="1"/>
      </xdr:nvSpPr>
      <xdr:spPr>
        <a:xfrm>
          <a:off x="14292794" y="134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160604</xdr:rowOff>
    </xdr:from>
    <xdr:to>
      <xdr:col>19</xdr:col>
      <xdr:colOff>644525</xdr:colOff>
      <xdr:row>78</xdr:row>
      <xdr:rowOff>7424</xdr:rowOff>
    </xdr:to>
    <xdr:cxnSp macro="">
      <xdr:nvCxnSpPr>
        <xdr:cNvPr id="627" name="直線コネクタ 626"/>
        <xdr:cNvCxnSpPr/>
      </xdr:nvCxnSpPr>
      <xdr:spPr>
        <a:xfrm flipV="1">
          <a:off x="12814300" y="13362254"/>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7564</xdr:rowOff>
    </xdr:from>
    <xdr:to>
      <xdr:col>20</xdr:col>
      <xdr:colOff>9525</xdr:colOff>
      <xdr:row>78</xdr:row>
      <xdr:rowOff>109164</xdr:rowOff>
    </xdr:to>
    <xdr:sp macro="" textlink="">
      <xdr:nvSpPr>
        <xdr:cNvPr id="628" name="フローチャート : 判断 627"/>
        <xdr:cNvSpPr/>
      </xdr:nvSpPr>
      <xdr:spPr>
        <a:xfrm>
          <a:off x="13652500" y="1338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100291</xdr:rowOff>
    </xdr:from>
    <xdr:ext cx="599010" cy="259045"/>
    <xdr:sp macro="" textlink="">
      <xdr:nvSpPr>
        <xdr:cNvPr id="629" name="テキスト ボックス 628"/>
        <xdr:cNvSpPr txBox="1"/>
      </xdr:nvSpPr>
      <xdr:spPr>
        <a:xfrm>
          <a:off x="13403794" y="134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4773</xdr:rowOff>
    </xdr:from>
    <xdr:to>
      <xdr:col>18</xdr:col>
      <xdr:colOff>492125</xdr:colOff>
      <xdr:row>78</xdr:row>
      <xdr:rowOff>106373</xdr:rowOff>
    </xdr:to>
    <xdr:sp macro="" textlink="">
      <xdr:nvSpPr>
        <xdr:cNvPr id="630" name="フローチャート : 判断 629"/>
        <xdr:cNvSpPr/>
      </xdr:nvSpPr>
      <xdr:spPr>
        <a:xfrm>
          <a:off x="12763500" y="133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97500</xdr:rowOff>
    </xdr:from>
    <xdr:ext cx="599010" cy="259045"/>
    <xdr:sp macro="" textlink="">
      <xdr:nvSpPr>
        <xdr:cNvPr id="631" name="テキスト ボックス 630"/>
        <xdr:cNvSpPr txBox="1"/>
      </xdr:nvSpPr>
      <xdr:spPr>
        <a:xfrm>
          <a:off x="12514794" y="1347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127916</xdr:rowOff>
    </xdr:from>
    <xdr:to>
      <xdr:col>23</xdr:col>
      <xdr:colOff>568325</xdr:colOff>
      <xdr:row>78</xdr:row>
      <xdr:rowOff>58066</xdr:rowOff>
    </xdr:to>
    <xdr:sp macro="" textlink="">
      <xdr:nvSpPr>
        <xdr:cNvPr id="637" name="円/楕円 636"/>
        <xdr:cNvSpPr/>
      </xdr:nvSpPr>
      <xdr:spPr>
        <a:xfrm>
          <a:off x="16268700" y="133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150793</xdr:rowOff>
    </xdr:from>
    <xdr:ext cx="599010" cy="259045"/>
    <xdr:sp macro="" textlink="">
      <xdr:nvSpPr>
        <xdr:cNvPr id="638" name="公債費該当値テキスト"/>
        <xdr:cNvSpPr txBox="1"/>
      </xdr:nvSpPr>
      <xdr:spPr>
        <a:xfrm>
          <a:off x="16370300" y="1318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121974</xdr:rowOff>
    </xdr:from>
    <xdr:to>
      <xdr:col>22</xdr:col>
      <xdr:colOff>415925</xdr:colOff>
      <xdr:row>78</xdr:row>
      <xdr:rowOff>52124</xdr:rowOff>
    </xdr:to>
    <xdr:sp macro="" textlink="">
      <xdr:nvSpPr>
        <xdr:cNvPr id="639" name="円/楕円 638"/>
        <xdr:cNvSpPr/>
      </xdr:nvSpPr>
      <xdr:spPr>
        <a:xfrm>
          <a:off x="15430500" y="133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68651</xdr:rowOff>
    </xdr:from>
    <xdr:ext cx="599010" cy="259045"/>
    <xdr:sp macro="" textlink="">
      <xdr:nvSpPr>
        <xdr:cNvPr id="640" name="テキスト ボックス 639"/>
        <xdr:cNvSpPr txBox="1"/>
      </xdr:nvSpPr>
      <xdr:spPr>
        <a:xfrm>
          <a:off x="15181794" y="1309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109099</xdr:rowOff>
    </xdr:from>
    <xdr:to>
      <xdr:col>21</xdr:col>
      <xdr:colOff>212725</xdr:colOff>
      <xdr:row>78</xdr:row>
      <xdr:rowOff>39249</xdr:rowOff>
    </xdr:to>
    <xdr:sp macro="" textlink="">
      <xdr:nvSpPr>
        <xdr:cNvPr id="641" name="円/楕円 640"/>
        <xdr:cNvSpPr/>
      </xdr:nvSpPr>
      <xdr:spPr>
        <a:xfrm>
          <a:off x="14541500" y="133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55776</xdr:rowOff>
    </xdr:from>
    <xdr:ext cx="599010" cy="259045"/>
    <xdr:sp macro="" textlink="">
      <xdr:nvSpPr>
        <xdr:cNvPr id="642" name="テキスト ボックス 641"/>
        <xdr:cNvSpPr txBox="1"/>
      </xdr:nvSpPr>
      <xdr:spPr>
        <a:xfrm>
          <a:off x="14292794" y="1308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179,096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109804</xdr:rowOff>
    </xdr:from>
    <xdr:to>
      <xdr:col>20</xdr:col>
      <xdr:colOff>9525</xdr:colOff>
      <xdr:row>78</xdr:row>
      <xdr:rowOff>39954</xdr:rowOff>
    </xdr:to>
    <xdr:sp macro="" textlink="">
      <xdr:nvSpPr>
        <xdr:cNvPr id="643" name="円/楕円 642"/>
        <xdr:cNvSpPr/>
      </xdr:nvSpPr>
      <xdr:spPr>
        <a:xfrm>
          <a:off x="13652500" y="133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56481</xdr:rowOff>
    </xdr:from>
    <xdr:ext cx="599010" cy="259045"/>
    <xdr:sp macro="" textlink="">
      <xdr:nvSpPr>
        <xdr:cNvPr id="644" name="テキスト ボックス 643"/>
        <xdr:cNvSpPr txBox="1"/>
      </xdr:nvSpPr>
      <xdr:spPr>
        <a:xfrm>
          <a:off x="13403794" y="1308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128074</xdr:rowOff>
    </xdr:from>
    <xdr:to>
      <xdr:col>18</xdr:col>
      <xdr:colOff>492125</xdr:colOff>
      <xdr:row>78</xdr:row>
      <xdr:rowOff>58224</xdr:rowOff>
    </xdr:to>
    <xdr:sp macro="" textlink="">
      <xdr:nvSpPr>
        <xdr:cNvPr id="645" name="円/楕円 644"/>
        <xdr:cNvSpPr/>
      </xdr:nvSpPr>
      <xdr:spPr>
        <a:xfrm>
          <a:off x="12763500" y="13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74751</xdr:rowOff>
    </xdr:from>
    <xdr:ext cx="599010" cy="259045"/>
    <xdr:sp macro="" textlink="">
      <xdr:nvSpPr>
        <xdr:cNvPr id="646" name="テキスト ボックス 645"/>
        <xdr:cNvSpPr txBox="1"/>
      </xdr:nvSpPr>
      <xdr:spPr>
        <a:xfrm>
          <a:off x="12514794" y="1310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161601</xdr:rowOff>
    </xdr:from>
    <xdr:to>
      <xdr:col>23</xdr:col>
      <xdr:colOff>517525</xdr:colOff>
      <xdr:row>98</xdr:row>
      <xdr:rowOff>20633</xdr:rowOff>
    </xdr:to>
    <xdr:cxnSp macro="">
      <xdr:nvCxnSpPr>
        <xdr:cNvPr id="673" name="直線コネクタ 672"/>
        <xdr:cNvCxnSpPr/>
      </xdr:nvCxnSpPr>
      <xdr:spPr>
        <a:xfrm flipV="1">
          <a:off x="15481300" y="16792251"/>
          <a:ext cx="8382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20633</xdr:rowOff>
    </xdr:from>
    <xdr:to>
      <xdr:col>22</xdr:col>
      <xdr:colOff>365125</xdr:colOff>
      <xdr:row>98</xdr:row>
      <xdr:rowOff>64771</xdr:rowOff>
    </xdr:to>
    <xdr:cxnSp macro="">
      <xdr:nvCxnSpPr>
        <xdr:cNvPr id="676" name="直線コネクタ 675"/>
        <xdr:cNvCxnSpPr/>
      </xdr:nvCxnSpPr>
      <xdr:spPr>
        <a:xfrm flipV="1">
          <a:off x="14592300" y="16822733"/>
          <a:ext cx="889000" cy="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14974</xdr:rowOff>
    </xdr:from>
    <xdr:to>
      <xdr:col>22</xdr:col>
      <xdr:colOff>415925</xdr:colOff>
      <xdr:row>98</xdr:row>
      <xdr:rowOff>116574</xdr:rowOff>
    </xdr:to>
    <xdr:sp macro="" textlink="">
      <xdr:nvSpPr>
        <xdr:cNvPr id="677" name="フローチャート : 判断 676"/>
        <xdr:cNvSpPr/>
      </xdr:nvSpPr>
      <xdr:spPr>
        <a:xfrm>
          <a:off x="15430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107701</xdr:rowOff>
    </xdr:from>
    <xdr:ext cx="534377" cy="259045"/>
    <xdr:sp macro="" textlink="">
      <xdr:nvSpPr>
        <xdr:cNvPr id="678" name="テキスト ボックス 677"/>
        <xdr:cNvSpPr txBox="1"/>
      </xdr:nvSpPr>
      <xdr:spPr>
        <a:xfrm>
          <a:off x="15214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64771</xdr:rowOff>
    </xdr:from>
    <xdr:to>
      <xdr:col>21</xdr:col>
      <xdr:colOff>161925</xdr:colOff>
      <xdr:row>98</xdr:row>
      <xdr:rowOff>81076</xdr:rowOff>
    </xdr:to>
    <xdr:cxnSp macro="">
      <xdr:nvCxnSpPr>
        <xdr:cNvPr id="679" name="直線コネクタ 678"/>
        <xdr:cNvCxnSpPr/>
      </xdr:nvCxnSpPr>
      <xdr:spPr>
        <a:xfrm flipV="1">
          <a:off x="13703300" y="16866871"/>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23386</xdr:rowOff>
    </xdr:from>
    <xdr:to>
      <xdr:col>21</xdr:col>
      <xdr:colOff>212725</xdr:colOff>
      <xdr:row>98</xdr:row>
      <xdr:rowOff>124986</xdr:rowOff>
    </xdr:to>
    <xdr:sp macro="" textlink="">
      <xdr:nvSpPr>
        <xdr:cNvPr id="680" name="フローチャート : 判断 679"/>
        <xdr:cNvSpPr/>
      </xdr:nvSpPr>
      <xdr:spPr>
        <a:xfrm>
          <a:off x="14541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116113</xdr:rowOff>
    </xdr:from>
    <xdr:ext cx="534377" cy="259045"/>
    <xdr:sp macro="" textlink="">
      <xdr:nvSpPr>
        <xdr:cNvPr id="681" name="テキスト ボックス 680"/>
        <xdr:cNvSpPr txBox="1"/>
      </xdr:nvSpPr>
      <xdr:spPr>
        <a:xfrm>
          <a:off x="14325111" y="169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68895</xdr:rowOff>
    </xdr:from>
    <xdr:to>
      <xdr:col>19</xdr:col>
      <xdr:colOff>644525</xdr:colOff>
      <xdr:row>98</xdr:row>
      <xdr:rowOff>81076</xdr:rowOff>
    </xdr:to>
    <xdr:cxnSp macro="">
      <xdr:nvCxnSpPr>
        <xdr:cNvPr id="682" name="直線コネクタ 681"/>
        <xdr:cNvCxnSpPr/>
      </xdr:nvCxnSpPr>
      <xdr:spPr>
        <a:xfrm>
          <a:off x="12814300" y="1687099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13790</xdr:rowOff>
    </xdr:from>
    <xdr:to>
      <xdr:col>20</xdr:col>
      <xdr:colOff>9525</xdr:colOff>
      <xdr:row>98</xdr:row>
      <xdr:rowOff>115390</xdr:rowOff>
    </xdr:to>
    <xdr:sp macro="" textlink="">
      <xdr:nvSpPr>
        <xdr:cNvPr id="683" name="フローチャート : 判断 682"/>
        <xdr:cNvSpPr/>
      </xdr:nvSpPr>
      <xdr:spPr>
        <a:xfrm>
          <a:off x="13652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131917</xdr:rowOff>
    </xdr:from>
    <xdr:ext cx="534377" cy="259045"/>
    <xdr:sp macro="" textlink="">
      <xdr:nvSpPr>
        <xdr:cNvPr id="684" name="テキスト ボックス 683"/>
        <xdr:cNvSpPr txBox="1"/>
      </xdr:nvSpPr>
      <xdr:spPr>
        <a:xfrm>
          <a:off x="13436111" y="165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100800</xdr:rowOff>
    </xdr:from>
    <xdr:to>
      <xdr:col>18</xdr:col>
      <xdr:colOff>492125</xdr:colOff>
      <xdr:row>98</xdr:row>
      <xdr:rowOff>30950</xdr:rowOff>
    </xdr:to>
    <xdr:sp macro="" textlink="">
      <xdr:nvSpPr>
        <xdr:cNvPr id="685" name="フローチャート : 判断 684"/>
        <xdr:cNvSpPr/>
      </xdr:nvSpPr>
      <xdr:spPr>
        <a:xfrm>
          <a:off x="12763500" y="167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47477</xdr:rowOff>
    </xdr:from>
    <xdr:ext cx="599010" cy="259045"/>
    <xdr:sp macro="" textlink="">
      <xdr:nvSpPr>
        <xdr:cNvPr id="686" name="テキスト ボックス 685"/>
        <xdr:cNvSpPr txBox="1"/>
      </xdr:nvSpPr>
      <xdr:spPr>
        <a:xfrm>
          <a:off x="12514794" y="1650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110801</xdr:rowOff>
    </xdr:from>
    <xdr:to>
      <xdr:col>23</xdr:col>
      <xdr:colOff>568325</xdr:colOff>
      <xdr:row>98</xdr:row>
      <xdr:rowOff>40951</xdr:rowOff>
    </xdr:to>
    <xdr:sp macro="" textlink="">
      <xdr:nvSpPr>
        <xdr:cNvPr id="692" name="円/楕円 691"/>
        <xdr:cNvSpPr/>
      </xdr:nvSpPr>
      <xdr:spPr>
        <a:xfrm>
          <a:off x="16268700" y="167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133678</xdr:rowOff>
    </xdr:from>
    <xdr:ext cx="599010" cy="259045"/>
    <xdr:sp macro="" textlink="">
      <xdr:nvSpPr>
        <xdr:cNvPr id="693" name="積立金該当値テキスト"/>
        <xdr:cNvSpPr txBox="1"/>
      </xdr:nvSpPr>
      <xdr:spPr>
        <a:xfrm>
          <a:off x="16370300" y="1659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141283</xdr:rowOff>
    </xdr:from>
    <xdr:to>
      <xdr:col>22</xdr:col>
      <xdr:colOff>415925</xdr:colOff>
      <xdr:row>98</xdr:row>
      <xdr:rowOff>71433</xdr:rowOff>
    </xdr:to>
    <xdr:sp macro="" textlink="">
      <xdr:nvSpPr>
        <xdr:cNvPr id="694" name="円/楕円 693"/>
        <xdr:cNvSpPr/>
      </xdr:nvSpPr>
      <xdr:spPr>
        <a:xfrm>
          <a:off x="15430500" y="167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87960</xdr:rowOff>
    </xdr:from>
    <xdr:ext cx="599010" cy="259045"/>
    <xdr:sp macro="" textlink="">
      <xdr:nvSpPr>
        <xdr:cNvPr id="695" name="テキスト ボックス 694"/>
        <xdr:cNvSpPr txBox="1"/>
      </xdr:nvSpPr>
      <xdr:spPr>
        <a:xfrm>
          <a:off x="15181794" y="1654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13971</xdr:rowOff>
    </xdr:from>
    <xdr:to>
      <xdr:col>21</xdr:col>
      <xdr:colOff>212725</xdr:colOff>
      <xdr:row>98</xdr:row>
      <xdr:rowOff>115571</xdr:rowOff>
    </xdr:to>
    <xdr:sp macro="" textlink="">
      <xdr:nvSpPr>
        <xdr:cNvPr id="696" name="円/楕円 695"/>
        <xdr:cNvSpPr/>
      </xdr:nvSpPr>
      <xdr:spPr>
        <a:xfrm>
          <a:off x="14541500" y="168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132098</xdr:rowOff>
    </xdr:from>
    <xdr:ext cx="534377" cy="259045"/>
    <xdr:sp macro="" textlink="">
      <xdr:nvSpPr>
        <xdr:cNvPr id="697" name="テキスト ボックス 696"/>
        <xdr:cNvSpPr txBox="1"/>
      </xdr:nvSpPr>
      <xdr:spPr>
        <a:xfrm>
          <a:off x="14325111" y="165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30276</xdr:rowOff>
    </xdr:from>
    <xdr:to>
      <xdr:col>20</xdr:col>
      <xdr:colOff>9525</xdr:colOff>
      <xdr:row>98</xdr:row>
      <xdr:rowOff>131876</xdr:rowOff>
    </xdr:to>
    <xdr:sp macro="" textlink="">
      <xdr:nvSpPr>
        <xdr:cNvPr id="698" name="円/楕円 697"/>
        <xdr:cNvSpPr/>
      </xdr:nvSpPr>
      <xdr:spPr>
        <a:xfrm>
          <a:off x="13652500" y="168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123003</xdr:rowOff>
    </xdr:from>
    <xdr:ext cx="534377" cy="259045"/>
    <xdr:sp macro="" textlink="">
      <xdr:nvSpPr>
        <xdr:cNvPr id="699" name="テキスト ボックス 698"/>
        <xdr:cNvSpPr txBox="1"/>
      </xdr:nvSpPr>
      <xdr:spPr>
        <a:xfrm>
          <a:off x="13436111" y="1692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18095</xdr:rowOff>
    </xdr:from>
    <xdr:to>
      <xdr:col>18</xdr:col>
      <xdr:colOff>492125</xdr:colOff>
      <xdr:row>98</xdr:row>
      <xdr:rowOff>119695</xdr:rowOff>
    </xdr:to>
    <xdr:sp macro="" textlink="">
      <xdr:nvSpPr>
        <xdr:cNvPr id="700" name="円/楕円 699"/>
        <xdr:cNvSpPr/>
      </xdr:nvSpPr>
      <xdr:spPr>
        <a:xfrm>
          <a:off x="12763500" y="168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110822</xdr:rowOff>
    </xdr:from>
    <xdr:ext cx="534377" cy="259045"/>
    <xdr:sp macro="" textlink="">
      <xdr:nvSpPr>
        <xdr:cNvPr id="701" name="テキスト ボックス 700"/>
        <xdr:cNvSpPr txBox="1"/>
      </xdr:nvSpPr>
      <xdr:spPr>
        <a:xfrm>
          <a:off x="12547111" y="1691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42469</xdr:rowOff>
    </xdr:from>
    <xdr:to>
      <xdr:col>32</xdr:col>
      <xdr:colOff>187325</xdr:colOff>
      <xdr:row>39</xdr:row>
      <xdr:rowOff>42583</xdr:rowOff>
    </xdr:to>
    <xdr:cxnSp macro="">
      <xdr:nvCxnSpPr>
        <xdr:cNvPr id="730" name="直線コネクタ 729"/>
        <xdr:cNvCxnSpPr/>
      </xdr:nvCxnSpPr>
      <xdr:spPr>
        <a:xfrm>
          <a:off x="21323300" y="6729019"/>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42469</xdr:rowOff>
    </xdr:from>
    <xdr:to>
      <xdr:col>31</xdr:col>
      <xdr:colOff>34925</xdr:colOff>
      <xdr:row>39</xdr:row>
      <xdr:rowOff>42507</xdr:rowOff>
    </xdr:to>
    <xdr:cxnSp macro="">
      <xdr:nvCxnSpPr>
        <xdr:cNvPr id="733" name="直線コネクタ 732"/>
        <xdr:cNvCxnSpPr/>
      </xdr:nvCxnSpPr>
      <xdr:spPr>
        <a:xfrm flipV="1">
          <a:off x="20434300" y="67290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4" name="フローチャート : 判断 733"/>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76763</xdr:rowOff>
    </xdr:from>
    <xdr:ext cx="378565" cy="259045"/>
    <xdr:sp macro="" textlink="">
      <xdr:nvSpPr>
        <xdr:cNvPr id="735" name="テキスト ボックス 734"/>
        <xdr:cNvSpPr txBox="1"/>
      </xdr:nvSpPr>
      <xdr:spPr>
        <a:xfrm>
          <a:off x="21134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42507</xdr:rowOff>
    </xdr:from>
    <xdr:to>
      <xdr:col>29</xdr:col>
      <xdr:colOff>517525</xdr:colOff>
      <xdr:row>39</xdr:row>
      <xdr:rowOff>42583</xdr:rowOff>
    </xdr:to>
    <xdr:cxnSp macro="">
      <xdr:nvCxnSpPr>
        <xdr:cNvPr id="736" name="直線コネクタ 735"/>
        <xdr:cNvCxnSpPr/>
      </xdr:nvCxnSpPr>
      <xdr:spPr>
        <a:xfrm flipV="1">
          <a:off x="19545300" y="67290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156756</xdr:rowOff>
    </xdr:from>
    <xdr:to>
      <xdr:col>29</xdr:col>
      <xdr:colOff>568325</xdr:colOff>
      <xdr:row>39</xdr:row>
      <xdr:rowOff>86906</xdr:rowOff>
    </xdr:to>
    <xdr:sp macro="" textlink="">
      <xdr:nvSpPr>
        <xdr:cNvPr id="737" name="フローチャート : 判断 736"/>
        <xdr:cNvSpPr/>
      </xdr:nvSpPr>
      <xdr:spPr>
        <a:xfrm>
          <a:off x="20383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103433</xdr:rowOff>
    </xdr:from>
    <xdr:ext cx="378565" cy="259045"/>
    <xdr:sp macro="" textlink="">
      <xdr:nvSpPr>
        <xdr:cNvPr id="738" name="テキスト ボックス 737"/>
        <xdr:cNvSpPr txBox="1"/>
      </xdr:nvSpPr>
      <xdr:spPr>
        <a:xfrm>
          <a:off x="20245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42278</xdr:rowOff>
    </xdr:from>
    <xdr:to>
      <xdr:col>28</xdr:col>
      <xdr:colOff>314325</xdr:colOff>
      <xdr:row>39</xdr:row>
      <xdr:rowOff>42583</xdr:rowOff>
    </xdr:to>
    <xdr:cxnSp macro="">
      <xdr:nvCxnSpPr>
        <xdr:cNvPr id="739" name="直線コネクタ 738"/>
        <xdr:cNvCxnSpPr/>
      </xdr:nvCxnSpPr>
      <xdr:spPr>
        <a:xfrm>
          <a:off x="18656300" y="672882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105207</xdr:rowOff>
    </xdr:from>
    <xdr:to>
      <xdr:col>28</xdr:col>
      <xdr:colOff>365125</xdr:colOff>
      <xdr:row>39</xdr:row>
      <xdr:rowOff>35357</xdr:rowOff>
    </xdr:to>
    <xdr:sp macro="" textlink="">
      <xdr:nvSpPr>
        <xdr:cNvPr id="740" name="フローチャート : 判断 739"/>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51884</xdr:rowOff>
    </xdr:from>
    <xdr:ext cx="469744" cy="259045"/>
    <xdr:sp macro="" textlink="">
      <xdr:nvSpPr>
        <xdr:cNvPr id="741" name="テキスト ボックス 740"/>
        <xdr:cNvSpPr txBox="1"/>
      </xdr:nvSpPr>
      <xdr:spPr>
        <a:xfrm>
          <a:off x="19310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124638</xdr:rowOff>
    </xdr:from>
    <xdr:to>
      <xdr:col>27</xdr:col>
      <xdr:colOff>161925</xdr:colOff>
      <xdr:row>39</xdr:row>
      <xdr:rowOff>54788</xdr:rowOff>
    </xdr:to>
    <xdr:sp macro="" textlink="">
      <xdr:nvSpPr>
        <xdr:cNvPr id="742" name="フローチャート : 判断 741"/>
        <xdr:cNvSpPr/>
      </xdr:nvSpPr>
      <xdr:spPr>
        <a:xfrm>
          <a:off x="18605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71315</xdr:rowOff>
    </xdr:from>
    <xdr:ext cx="469744" cy="259045"/>
    <xdr:sp macro="" textlink="">
      <xdr:nvSpPr>
        <xdr:cNvPr id="743" name="テキスト ボックス 742"/>
        <xdr:cNvSpPr txBox="1"/>
      </xdr:nvSpPr>
      <xdr:spPr>
        <a:xfrm>
          <a:off x="18421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163233</xdr:rowOff>
    </xdr:from>
    <xdr:to>
      <xdr:col>32</xdr:col>
      <xdr:colOff>238125</xdr:colOff>
      <xdr:row>39</xdr:row>
      <xdr:rowOff>93383</xdr:rowOff>
    </xdr:to>
    <xdr:sp macro="" textlink="">
      <xdr:nvSpPr>
        <xdr:cNvPr id="749" name="円/楕円 748"/>
        <xdr:cNvSpPr/>
      </xdr:nvSpPr>
      <xdr:spPr>
        <a:xfrm>
          <a:off x="221107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13932" cy="259045"/>
    <xdr:sp macro="" textlink="">
      <xdr:nvSpPr>
        <xdr:cNvPr id="750" name="投資及び出資金該当値テキスト"/>
        <xdr:cNvSpPr txBox="1"/>
      </xdr:nvSpPr>
      <xdr:spPr>
        <a:xfrm>
          <a:off x="22212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163119</xdr:rowOff>
    </xdr:from>
    <xdr:to>
      <xdr:col>31</xdr:col>
      <xdr:colOff>85725</xdr:colOff>
      <xdr:row>39</xdr:row>
      <xdr:rowOff>93269</xdr:rowOff>
    </xdr:to>
    <xdr:sp macro="" textlink="">
      <xdr:nvSpPr>
        <xdr:cNvPr id="751" name="円/楕円 750"/>
        <xdr:cNvSpPr/>
      </xdr:nvSpPr>
      <xdr:spPr>
        <a:xfrm>
          <a:off x="21272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84396</xdr:rowOff>
    </xdr:from>
    <xdr:ext cx="313932" cy="259045"/>
    <xdr:sp macro="" textlink="">
      <xdr:nvSpPr>
        <xdr:cNvPr id="752" name="テキスト ボックス 751"/>
        <xdr:cNvSpPr txBox="1"/>
      </xdr:nvSpPr>
      <xdr:spPr>
        <a:xfrm>
          <a:off x="21166333" y="6770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163157</xdr:rowOff>
    </xdr:from>
    <xdr:to>
      <xdr:col>29</xdr:col>
      <xdr:colOff>568325</xdr:colOff>
      <xdr:row>39</xdr:row>
      <xdr:rowOff>93307</xdr:rowOff>
    </xdr:to>
    <xdr:sp macro="" textlink="">
      <xdr:nvSpPr>
        <xdr:cNvPr id="753" name="円/楕円 752"/>
        <xdr:cNvSpPr/>
      </xdr:nvSpPr>
      <xdr:spPr>
        <a:xfrm>
          <a:off x="20383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84434</xdr:rowOff>
    </xdr:from>
    <xdr:ext cx="313932" cy="259045"/>
    <xdr:sp macro="" textlink="">
      <xdr:nvSpPr>
        <xdr:cNvPr id="754" name="テキスト ボックス 753"/>
        <xdr:cNvSpPr txBox="1"/>
      </xdr:nvSpPr>
      <xdr:spPr>
        <a:xfrm>
          <a:off x="20277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163233</xdr:rowOff>
    </xdr:from>
    <xdr:to>
      <xdr:col>28</xdr:col>
      <xdr:colOff>365125</xdr:colOff>
      <xdr:row>39</xdr:row>
      <xdr:rowOff>93383</xdr:rowOff>
    </xdr:to>
    <xdr:sp macro="" textlink="">
      <xdr:nvSpPr>
        <xdr:cNvPr id="755" name="円/楕円 754"/>
        <xdr:cNvSpPr/>
      </xdr:nvSpPr>
      <xdr:spPr>
        <a:xfrm>
          <a:off x="19494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84510</xdr:rowOff>
    </xdr:from>
    <xdr:ext cx="313932" cy="259045"/>
    <xdr:sp macro="" textlink="">
      <xdr:nvSpPr>
        <xdr:cNvPr id="756" name="テキスト ボックス 755"/>
        <xdr:cNvSpPr txBox="1"/>
      </xdr:nvSpPr>
      <xdr:spPr>
        <a:xfrm>
          <a:off x="19388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162928</xdr:rowOff>
    </xdr:from>
    <xdr:to>
      <xdr:col>27</xdr:col>
      <xdr:colOff>161925</xdr:colOff>
      <xdr:row>39</xdr:row>
      <xdr:rowOff>93078</xdr:rowOff>
    </xdr:to>
    <xdr:sp macro="" textlink="">
      <xdr:nvSpPr>
        <xdr:cNvPr id="757" name="円/楕円 756"/>
        <xdr:cNvSpPr/>
      </xdr:nvSpPr>
      <xdr:spPr>
        <a:xfrm>
          <a:off x="18605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84205</xdr:rowOff>
    </xdr:from>
    <xdr:ext cx="313932" cy="259045"/>
    <xdr:sp macro="" textlink="">
      <xdr:nvSpPr>
        <xdr:cNvPr id="758" name="テキスト ボックス 757"/>
        <xdr:cNvSpPr txBox="1"/>
      </xdr:nvSpPr>
      <xdr:spPr>
        <a:xfrm>
          <a:off x="18499333" y="677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165395</xdr:rowOff>
    </xdr:from>
    <xdr:to>
      <xdr:col>32</xdr:col>
      <xdr:colOff>187325</xdr:colOff>
      <xdr:row>56</xdr:row>
      <xdr:rowOff>152798</xdr:rowOff>
    </xdr:to>
    <xdr:cxnSp macro="">
      <xdr:nvCxnSpPr>
        <xdr:cNvPr id="785" name="直線コネクタ 784"/>
        <xdr:cNvCxnSpPr/>
      </xdr:nvCxnSpPr>
      <xdr:spPr>
        <a:xfrm>
          <a:off x="21323300" y="9423695"/>
          <a:ext cx="838200" cy="3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148684</xdr:rowOff>
    </xdr:from>
    <xdr:to>
      <xdr:col>31</xdr:col>
      <xdr:colOff>34925</xdr:colOff>
      <xdr:row>54</xdr:row>
      <xdr:rowOff>165395</xdr:rowOff>
    </xdr:to>
    <xdr:cxnSp macro="">
      <xdr:nvCxnSpPr>
        <xdr:cNvPr id="788" name="直線コネクタ 787"/>
        <xdr:cNvCxnSpPr/>
      </xdr:nvCxnSpPr>
      <xdr:spPr>
        <a:xfrm>
          <a:off x="20434300" y="9235534"/>
          <a:ext cx="889000" cy="18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75573</xdr:rowOff>
    </xdr:from>
    <xdr:to>
      <xdr:col>31</xdr:col>
      <xdr:colOff>85725</xdr:colOff>
      <xdr:row>58</xdr:row>
      <xdr:rowOff>5723</xdr:rowOff>
    </xdr:to>
    <xdr:sp macro="" textlink="">
      <xdr:nvSpPr>
        <xdr:cNvPr id="789" name="フローチャート : 判断 788"/>
        <xdr:cNvSpPr/>
      </xdr:nvSpPr>
      <xdr:spPr>
        <a:xfrm>
          <a:off x="21272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168300</xdr:rowOff>
    </xdr:from>
    <xdr:ext cx="469744" cy="259045"/>
    <xdr:sp macro="" textlink="">
      <xdr:nvSpPr>
        <xdr:cNvPr id="790" name="テキスト ボックス 789"/>
        <xdr:cNvSpPr txBox="1"/>
      </xdr:nvSpPr>
      <xdr:spPr>
        <a:xfrm>
          <a:off x="21088427" y="994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145026</xdr:rowOff>
    </xdr:from>
    <xdr:to>
      <xdr:col>29</xdr:col>
      <xdr:colOff>517525</xdr:colOff>
      <xdr:row>53</xdr:row>
      <xdr:rowOff>148684</xdr:rowOff>
    </xdr:to>
    <xdr:cxnSp macro="">
      <xdr:nvCxnSpPr>
        <xdr:cNvPr id="791" name="直線コネクタ 790"/>
        <xdr:cNvCxnSpPr/>
      </xdr:nvCxnSpPr>
      <xdr:spPr>
        <a:xfrm>
          <a:off x="19545300" y="8717526"/>
          <a:ext cx="889000" cy="5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154234</xdr:rowOff>
    </xdr:from>
    <xdr:to>
      <xdr:col>29</xdr:col>
      <xdr:colOff>568325</xdr:colOff>
      <xdr:row>56</xdr:row>
      <xdr:rowOff>84384</xdr:rowOff>
    </xdr:to>
    <xdr:sp macro="" textlink="">
      <xdr:nvSpPr>
        <xdr:cNvPr id="792" name="フローチャート : 判断 791"/>
        <xdr:cNvSpPr/>
      </xdr:nvSpPr>
      <xdr:spPr>
        <a:xfrm>
          <a:off x="20383500" y="958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75511</xdr:rowOff>
    </xdr:from>
    <xdr:ext cx="534377" cy="259045"/>
    <xdr:sp macro="" textlink="">
      <xdr:nvSpPr>
        <xdr:cNvPr id="793" name="テキスト ボックス 792"/>
        <xdr:cNvSpPr txBox="1"/>
      </xdr:nvSpPr>
      <xdr:spPr>
        <a:xfrm>
          <a:off x="20167111" y="96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145026</xdr:rowOff>
    </xdr:from>
    <xdr:to>
      <xdr:col>28</xdr:col>
      <xdr:colOff>314325</xdr:colOff>
      <xdr:row>51</xdr:row>
      <xdr:rowOff>25926</xdr:rowOff>
    </xdr:to>
    <xdr:cxnSp macro="">
      <xdr:nvCxnSpPr>
        <xdr:cNvPr id="794" name="直線コネクタ 793"/>
        <xdr:cNvCxnSpPr/>
      </xdr:nvCxnSpPr>
      <xdr:spPr>
        <a:xfrm flipV="1">
          <a:off x="18656300" y="8717526"/>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140587</xdr:rowOff>
    </xdr:from>
    <xdr:to>
      <xdr:col>28</xdr:col>
      <xdr:colOff>365125</xdr:colOff>
      <xdr:row>56</xdr:row>
      <xdr:rowOff>70737</xdr:rowOff>
    </xdr:to>
    <xdr:sp macro="" textlink="">
      <xdr:nvSpPr>
        <xdr:cNvPr id="795" name="フローチャート : 判断 794"/>
        <xdr:cNvSpPr/>
      </xdr:nvSpPr>
      <xdr:spPr>
        <a:xfrm>
          <a:off x="19494500" y="957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61864</xdr:rowOff>
    </xdr:from>
    <xdr:ext cx="534377" cy="259045"/>
    <xdr:sp macro="" textlink="">
      <xdr:nvSpPr>
        <xdr:cNvPr id="796" name="テキスト ボックス 795"/>
        <xdr:cNvSpPr txBox="1"/>
      </xdr:nvSpPr>
      <xdr:spPr>
        <a:xfrm>
          <a:off x="19278111" y="96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122275</xdr:rowOff>
    </xdr:from>
    <xdr:to>
      <xdr:col>27</xdr:col>
      <xdr:colOff>161925</xdr:colOff>
      <xdr:row>56</xdr:row>
      <xdr:rowOff>52425</xdr:rowOff>
    </xdr:to>
    <xdr:sp macro="" textlink="">
      <xdr:nvSpPr>
        <xdr:cNvPr id="797" name="フローチャート : 判断 796"/>
        <xdr:cNvSpPr/>
      </xdr:nvSpPr>
      <xdr:spPr>
        <a:xfrm>
          <a:off x="18605500" y="95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43552</xdr:rowOff>
    </xdr:from>
    <xdr:ext cx="534377" cy="259045"/>
    <xdr:sp macro="" textlink="">
      <xdr:nvSpPr>
        <xdr:cNvPr id="798" name="テキスト ボックス 797"/>
        <xdr:cNvSpPr txBox="1"/>
      </xdr:nvSpPr>
      <xdr:spPr>
        <a:xfrm>
          <a:off x="18389111" y="96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101998</xdr:rowOff>
    </xdr:from>
    <xdr:to>
      <xdr:col>32</xdr:col>
      <xdr:colOff>238125</xdr:colOff>
      <xdr:row>57</xdr:row>
      <xdr:rowOff>32148</xdr:rowOff>
    </xdr:to>
    <xdr:sp macro="" textlink="">
      <xdr:nvSpPr>
        <xdr:cNvPr id="804" name="円/楕円 803"/>
        <xdr:cNvSpPr/>
      </xdr:nvSpPr>
      <xdr:spPr>
        <a:xfrm>
          <a:off x="22110700" y="97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124875</xdr:rowOff>
    </xdr:from>
    <xdr:ext cx="534377" cy="259045"/>
    <xdr:sp macro="" textlink="">
      <xdr:nvSpPr>
        <xdr:cNvPr id="805" name="貸付金該当値テキスト"/>
        <xdr:cNvSpPr txBox="1"/>
      </xdr:nvSpPr>
      <xdr:spPr>
        <a:xfrm>
          <a:off x="22212300" y="95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14,427</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114595</xdr:rowOff>
    </xdr:from>
    <xdr:to>
      <xdr:col>31</xdr:col>
      <xdr:colOff>85725</xdr:colOff>
      <xdr:row>55</xdr:row>
      <xdr:rowOff>44745</xdr:rowOff>
    </xdr:to>
    <xdr:sp macro="" textlink="">
      <xdr:nvSpPr>
        <xdr:cNvPr id="806" name="円/楕円 805"/>
        <xdr:cNvSpPr/>
      </xdr:nvSpPr>
      <xdr:spPr>
        <a:xfrm>
          <a:off x="21272500" y="93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61272</xdr:rowOff>
    </xdr:from>
    <xdr:ext cx="534377" cy="259045"/>
    <xdr:sp macro="" textlink="">
      <xdr:nvSpPr>
        <xdr:cNvPr id="807" name="テキスト ボックス 806"/>
        <xdr:cNvSpPr txBox="1"/>
      </xdr:nvSpPr>
      <xdr:spPr>
        <a:xfrm>
          <a:off x="21056111" y="914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28,876</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97884</xdr:rowOff>
    </xdr:from>
    <xdr:to>
      <xdr:col>29</xdr:col>
      <xdr:colOff>568325</xdr:colOff>
      <xdr:row>54</xdr:row>
      <xdr:rowOff>28034</xdr:rowOff>
    </xdr:to>
    <xdr:sp macro="" textlink="">
      <xdr:nvSpPr>
        <xdr:cNvPr id="808" name="円/楕円 807"/>
        <xdr:cNvSpPr/>
      </xdr:nvSpPr>
      <xdr:spPr>
        <a:xfrm>
          <a:off x="20383500" y="91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44561</xdr:rowOff>
    </xdr:from>
    <xdr:ext cx="534377" cy="259045"/>
    <xdr:sp macro="" textlink="">
      <xdr:nvSpPr>
        <xdr:cNvPr id="809" name="テキスト ボックス 808"/>
        <xdr:cNvSpPr txBox="1"/>
      </xdr:nvSpPr>
      <xdr:spPr>
        <a:xfrm>
          <a:off x="20167111" y="895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37,107</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94226</xdr:rowOff>
    </xdr:from>
    <xdr:to>
      <xdr:col>28</xdr:col>
      <xdr:colOff>365125</xdr:colOff>
      <xdr:row>51</xdr:row>
      <xdr:rowOff>24376</xdr:rowOff>
    </xdr:to>
    <xdr:sp macro="" textlink="">
      <xdr:nvSpPr>
        <xdr:cNvPr id="810" name="円/楕円 809"/>
        <xdr:cNvSpPr/>
      </xdr:nvSpPr>
      <xdr:spPr>
        <a:xfrm>
          <a:off x="19494500" y="86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40903</xdr:rowOff>
    </xdr:from>
    <xdr:ext cx="534377" cy="259045"/>
    <xdr:sp macro="" textlink="">
      <xdr:nvSpPr>
        <xdr:cNvPr id="811" name="テキスト ボックス 810"/>
        <xdr:cNvSpPr txBox="1"/>
      </xdr:nvSpPr>
      <xdr:spPr>
        <a:xfrm>
          <a:off x="19278111" y="84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59,767</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146576</xdr:rowOff>
    </xdr:from>
    <xdr:to>
      <xdr:col>27</xdr:col>
      <xdr:colOff>161925</xdr:colOff>
      <xdr:row>51</xdr:row>
      <xdr:rowOff>76726</xdr:rowOff>
    </xdr:to>
    <xdr:sp macro="" textlink="">
      <xdr:nvSpPr>
        <xdr:cNvPr id="812" name="円/楕円 811"/>
        <xdr:cNvSpPr/>
      </xdr:nvSpPr>
      <xdr:spPr>
        <a:xfrm>
          <a:off x="18605500" y="87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93253</xdr:rowOff>
    </xdr:from>
    <xdr:ext cx="534377" cy="259045"/>
    <xdr:sp macro="" textlink="">
      <xdr:nvSpPr>
        <xdr:cNvPr id="813" name="テキスト ボックス 812"/>
        <xdr:cNvSpPr txBox="1"/>
      </xdr:nvSpPr>
      <xdr:spPr>
        <a:xfrm>
          <a:off x="18389111" y="849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9709</xdr:rowOff>
    </xdr:from>
    <xdr:to>
      <xdr:col>32</xdr:col>
      <xdr:colOff>187325</xdr:colOff>
      <xdr:row>76</xdr:row>
      <xdr:rowOff>38010</xdr:rowOff>
    </xdr:to>
    <xdr:cxnSp macro="">
      <xdr:nvCxnSpPr>
        <xdr:cNvPr id="840" name="直線コネクタ 839"/>
        <xdr:cNvCxnSpPr/>
      </xdr:nvCxnSpPr>
      <xdr:spPr>
        <a:xfrm>
          <a:off x="21323300" y="13039909"/>
          <a:ext cx="8382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9709</xdr:rowOff>
    </xdr:from>
    <xdr:to>
      <xdr:col>31</xdr:col>
      <xdr:colOff>34925</xdr:colOff>
      <xdr:row>76</xdr:row>
      <xdr:rowOff>56325</xdr:rowOff>
    </xdr:to>
    <xdr:cxnSp macro="">
      <xdr:nvCxnSpPr>
        <xdr:cNvPr id="843" name="直線コネクタ 842"/>
        <xdr:cNvCxnSpPr/>
      </xdr:nvCxnSpPr>
      <xdr:spPr>
        <a:xfrm flipV="1">
          <a:off x="20434300" y="13039909"/>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44" name="フローチャート : 判断 843"/>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75687</xdr:rowOff>
    </xdr:from>
    <xdr:ext cx="599010" cy="259045"/>
    <xdr:sp macro="" textlink="">
      <xdr:nvSpPr>
        <xdr:cNvPr id="845" name="テキスト ボックス 844"/>
        <xdr:cNvSpPr txBox="1"/>
      </xdr:nvSpPr>
      <xdr:spPr>
        <a:xfrm>
          <a:off x="21023794"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56325</xdr:rowOff>
    </xdr:from>
    <xdr:to>
      <xdr:col>29</xdr:col>
      <xdr:colOff>517525</xdr:colOff>
      <xdr:row>76</xdr:row>
      <xdr:rowOff>66607</xdr:rowOff>
    </xdr:to>
    <xdr:cxnSp macro="">
      <xdr:nvCxnSpPr>
        <xdr:cNvPr id="846" name="直線コネクタ 845"/>
        <xdr:cNvCxnSpPr/>
      </xdr:nvCxnSpPr>
      <xdr:spPr>
        <a:xfrm flipV="1">
          <a:off x="19545300" y="13086525"/>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128169</xdr:rowOff>
    </xdr:from>
    <xdr:to>
      <xdr:col>29</xdr:col>
      <xdr:colOff>568325</xdr:colOff>
      <xdr:row>76</xdr:row>
      <xdr:rowOff>58319</xdr:rowOff>
    </xdr:to>
    <xdr:sp macro="" textlink="">
      <xdr:nvSpPr>
        <xdr:cNvPr id="847" name="フローチャート : 判断 846"/>
        <xdr:cNvSpPr/>
      </xdr:nvSpPr>
      <xdr:spPr>
        <a:xfrm>
          <a:off x="20383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74846</xdr:rowOff>
    </xdr:from>
    <xdr:ext cx="599010" cy="259045"/>
    <xdr:sp macro="" textlink="">
      <xdr:nvSpPr>
        <xdr:cNvPr id="848" name="テキスト ボックス 847"/>
        <xdr:cNvSpPr txBox="1"/>
      </xdr:nvSpPr>
      <xdr:spPr>
        <a:xfrm>
          <a:off x="20134794"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56928</xdr:rowOff>
    </xdr:from>
    <xdr:to>
      <xdr:col>28</xdr:col>
      <xdr:colOff>314325</xdr:colOff>
      <xdr:row>76</xdr:row>
      <xdr:rowOff>66607</xdr:rowOff>
    </xdr:to>
    <xdr:cxnSp macro="">
      <xdr:nvCxnSpPr>
        <xdr:cNvPr id="849" name="直線コネクタ 848"/>
        <xdr:cNvCxnSpPr/>
      </xdr:nvCxnSpPr>
      <xdr:spPr>
        <a:xfrm>
          <a:off x="18656300" y="13087128"/>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145383</xdr:rowOff>
    </xdr:from>
    <xdr:to>
      <xdr:col>28</xdr:col>
      <xdr:colOff>365125</xdr:colOff>
      <xdr:row>76</xdr:row>
      <xdr:rowOff>75533</xdr:rowOff>
    </xdr:to>
    <xdr:sp macro="" textlink="">
      <xdr:nvSpPr>
        <xdr:cNvPr id="850" name="フローチャート : 判断 849"/>
        <xdr:cNvSpPr/>
      </xdr:nvSpPr>
      <xdr:spPr>
        <a:xfrm>
          <a:off x="19494500" y="1300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92060</xdr:rowOff>
    </xdr:from>
    <xdr:ext cx="599010" cy="259045"/>
    <xdr:sp macro="" textlink="">
      <xdr:nvSpPr>
        <xdr:cNvPr id="851" name="テキスト ボックス 850"/>
        <xdr:cNvSpPr txBox="1"/>
      </xdr:nvSpPr>
      <xdr:spPr>
        <a:xfrm>
          <a:off x="19245794" y="1277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102561</xdr:rowOff>
    </xdr:from>
    <xdr:to>
      <xdr:col>27</xdr:col>
      <xdr:colOff>161925</xdr:colOff>
      <xdr:row>75</xdr:row>
      <xdr:rowOff>32711</xdr:rowOff>
    </xdr:to>
    <xdr:sp macro="" textlink="">
      <xdr:nvSpPr>
        <xdr:cNvPr id="852" name="フローチャート : 判断 851"/>
        <xdr:cNvSpPr/>
      </xdr:nvSpPr>
      <xdr:spPr>
        <a:xfrm>
          <a:off x="18605500" y="1278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49238</xdr:rowOff>
    </xdr:from>
    <xdr:ext cx="599010" cy="259045"/>
    <xdr:sp macro="" textlink="">
      <xdr:nvSpPr>
        <xdr:cNvPr id="853" name="テキスト ボックス 852"/>
        <xdr:cNvSpPr txBox="1"/>
      </xdr:nvSpPr>
      <xdr:spPr>
        <a:xfrm>
          <a:off x="18356794" y="1256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158660</xdr:rowOff>
    </xdr:from>
    <xdr:to>
      <xdr:col>32</xdr:col>
      <xdr:colOff>238125</xdr:colOff>
      <xdr:row>76</xdr:row>
      <xdr:rowOff>88810</xdr:rowOff>
    </xdr:to>
    <xdr:sp macro="" textlink="">
      <xdr:nvSpPr>
        <xdr:cNvPr id="859" name="円/楕円 858"/>
        <xdr:cNvSpPr/>
      </xdr:nvSpPr>
      <xdr:spPr>
        <a:xfrm>
          <a:off x="22110700" y="130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137087</xdr:rowOff>
    </xdr:from>
    <xdr:ext cx="534377" cy="259045"/>
    <xdr:sp macro="" textlink="">
      <xdr:nvSpPr>
        <xdr:cNvPr id="860" name="繰出金該当値テキスト"/>
        <xdr:cNvSpPr txBox="1"/>
      </xdr:nvSpPr>
      <xdr:spPr>
        <a:xfrm>
          <a:off x="22212300" y="1299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97,242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130359</xdr:rowOff>
    </xdr:from>
    <xdr:to>
      <xdr:col>31</xdr:col>
      <xdr:colOff>85725</xdr:colOff>
      <xdr:row>76</xdr:row>
      <xdr:rowOff>60508</xdr:rowOff>
    </xdr:to>
    <xdr:sp macro="" textlink="">
      <xdr:nvSpPr>
        <xdr:cNvPr id="861" name="円/楕円 860"/>
        <xdr:cNvSpPr/>
      </xdr:nvSpPr>
      <xdr:spPr>
        <a:xfrm>
          <a:off x="21272500" y="12989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51636</xdr:rowOff>
    </xdr:from>
    <xdr:ext cx="599010" cy="259045"/>
    <xdr:sp macro="" textlink="">
      <xdr:nvSpPr>
        <xdr:cNvPr id="862" name="テキスト ボックス 861"/>
        <xdr:cNvSpPr txBox="1"/>
      </xdr:nvSpPr>
      <xdr:spPr>
        <a:xfrm>
          <a:off x="21023794" y="1308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5525</xdr:rowOff>
    </xdr:from>
    <xdr:to>
      <xdr:col>29</xdr:col>
      <xdr:colOff>568325</xdr:colOff>
      <xdr:row>76</xdr:row>
      <xdr:rowOff>107125</xdr:rowOff>
    </xdr:to>
    <xdr:sp macro="" textlink="">
      <xdr:nvSpPr>
        <xdr:cNvPr id="863" name="円/楕円 862"/>
        <xdr:cNvSpPr/>
      </xdr:nvSpPr>
      <xdr:spPr>
        <a:xfrm>
          <a:off x="20383500" y="130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98252</xdr:rowOff>
    </xdr:from>
    <xdr:ext cx="534377" cy="259045"/>
    <xdr:sp macro="" textlink="">
      <xdr:nvSpPr>
        <xdr:cNvPr id="864" name="テキスト ボックス 863"/>
        <xdr:cNvSpPr txBox="1"/>
      </xdr:nvSpPr>
      <xdr:spPr>
        <a:xfrm>
          <a:off x="20167111" y="131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93,236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15807</xdr:rowOff>
    </xdr:from>
    <xdr:to>
      <xdr:col>28</xdr:col>
      <xdr:colOff>365125</xdr:colOff>
      <xdr:row>76</xdr:row>
      <xdr:rowOff>117407</xdr:rowOff>
    </xdr:to>
    <xdr:sp macro="" textlink="">
      <xdr:nvSpPr>
        <xdr:cNvPr id="865" name="円/楕円 864"/>
        <xdr:cNvSpPr/>
      </xdr:nvSpPr>
      <xdr:spPr>
        <a:xfrm>
          <a:off x="19494500" y="130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108534</xdr:rowOff>
    </xdr:from>
    <xdr:ext cx="534377" cy="259045"/>
    <xdr:sp macro="" textlink="">
      <xdr:nvSpPr>
        <xdr:cNvPr id="866" name="テキスト ボックス 865"/>
        <xdr:cNvSpPr txBox="1"/>
      </xdr:nvSpPr>
      <xdr:spPr>
        <a:xfrm>
          <a:off x="19278111" y="1313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6128</xdr:rowOff>
    </xdr:from>
    <xdr:to>
      <xdr:col>27</xdr:col>
      <xdr:colOff>161925</xdr:colOff>
      <xdr:row>76</xdr:row>
      <xdr:rowOff>107728</xdr:rowOff>
    </xdr:to>
    <xdr:sp macro="" textlink="">
      <xdr:nvSpPr>
        <xdr:cNvPr id="867" name="円/楕円 866"/>
        <xdr:cNvSpPr/>
      </xdr:nvSpPr>
      <xdr:spPr>
        <a:xfrm>
          <a:off x="18605500" y="130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98855</xdr:rowOff>
    </xdr:from>
    <xdr:ext cx="534377" cy="259045"/>
    <xdr:sp macro="" textlink="">
      <xdr:nvSpPr>
        <xdr:cNvPr id="868" name="テキスト ボックス 867"/>
        <xdr:cNvSpPr txBox="1"/>
      </xdr:nvSpPr>
      <xdr:spPr>
        <a:xfrm>
          <a:off x="18389111" y="131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人件費においては、住民一人あたり</a:t>
          </a:r>
          <a:r>
            <a:rPr kumimoji="1" lang="en-US" altLang="ja-JP" sz="1300">
              <a:latin typeface="ＭＳ Ｐゴシック"/>
            </a:rPr>
            <a:t>172,219</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年度に若干の増加があったものの平成</a:t>
          </a:r>
          <a:r>
            <a:rPr kumimoji="1" lang="en-US" altLang="ja-JP" sz="1300">
              <a:latin typeface="ＭＳ Ｐゴシック"/>
            </a:rPr>
            <a:t>28</a:t>
          </a:r>
          <a:r>
            <a:rPr kumimoji="1" lang="ja-JP" altLang="en-US" sz="1300">
              <a:latin typeface="ＭＳ Ｐゴシック"/>
            </a:rPr>
            <a:t>年度に減少となり類似団体平均値が増加したこともあり、類似団体平均値より低い水準となった。職員退職者補充の抑制を図ることにより人件費も抑制されている。</a:t>
          </a:r>
          <a:endParaRPr kumimoji="1" lang="en-US" altLang="ja-JP" sz="1300">
            <a:latin typeface="ＭＳ Ｐゴシック"/>
          </a:endParaRPr>
        </a:p>
        <a:p>
          <a:r>
            <a:rPr kumimoji="1" lang="ja-JP" altLang="en-US" sz="1300">
              <a:latin typeface="ＭＳ Ｐゴシック"/>
            </a:rPr>
            <a:t>普通建設事業費においては、風間浦小学校建設事業が平成</a:t>
          </a:r>
          <a:r>
            <a:rPr kumimoji="1" lang="en-US" altLang="ja-JP" sz="1300">
              <a:latin typeface="ＭＳ Ｐゴシック"/>
            </a:rPr>
            <a:t>27</a:t>
          </a:r>
          <a:r>
            <a:rPr kumimoji="1" lang="ja-JP" altLang="en-US" sz="1300">
              <a:latin typeface="ＭＳ Ｐゴシック"/>
            </a:rPr>
            <a:t>年度で完了したことにより、一人あたりの数値が大きく減少した。地方債の新規発行の抑制に努める。</a:t>
          </a:r>
          <a:endParaRPr kumimoji="1" lang="en-US" altLang="ja-JP" sz="1300">
            <a:latin typeface="ＭＳ Ｐゴシック"/>
          </a:endParaRPr>
        </a:p>
        <a:p>
          <a:r>
            <a:rPr kumimoji="1" lang="ja-JP" altLang="en-US" sz="1300">
              <a:latin typeface="ＭＳ Ｐゴシック"/>
            </a:rPr>
            <a:t>災害復旧事業費においては、台風</a:t>
          </a:r>
          <a:r>
            <a:rPr kumimoji="1" lang="en-US" altLang="ja-JP" sz="1300">
              <a:latin typeface="ＭＳ Ｐゴシック"/>
            </a:rPr>
            <a:t>7</a:t>
          </a:r>
          <a:r>
            <a:rPr kumimoji="1" lang="ja-JP" altLang="en-US" sz="1300">
              <a:latin typeface="ＭＳ Ｐゴシック"/>
            </a:rPr>
            <a:t>号及び</a:t>
          </a:r>
          <a:r>
            <a:rPr kumimoji="1" lang="en-US" altLang="ja-JP" sz="1300">
              <a:latin typeface="ＭＳ Ｐゴシック"/>
            </a:rPr>
            <a:t>10</a:t>
          </a:r>
          <a:r>
            <a:rPr kumimoji="1" lang="ja-JP" altLang="en-US" sz="1300">
              <a:latin typeface="ＭＳ Ｐゴシック"/>
            </a:rPr>
            <a:t>号により発生した災害によるものである。</a:t>
          </a:r>
          <a:endParaRPr kumimoji="1" lang="en-US" altLang="ja-JP" sz="1300">
            <a:latin typeface="ＭＳ Ｐゴシック"/>
          </a:endParaRPr>
        </a:p>
        <a:p>
          <a:r>
            <a:rPr kumimoji="1" lang="ja-JP" altLang="en-US" sz="1300">
              <a:latin typeface="ＭＳ Ｐゴシック"/>
            </a:rPr>
            <a:t>公債費においては、平成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年度に実施された風間浦小学校建設事業における元金償還が平成</a:t>
          </a:r>
          <a:r>
            <a:rPr kumimoji="1" lang="en-US" altLang="ja-JP" sz="1300">
              <a:latin typeface="ＭＳ Ｐゴシック"/>
            </a:rPr>
            <a:t>30</a:t>
          </a:r>
          <a:r>
            <a:rPr kumimoji="1" lang="ja-JP" altLang="en-US" sz="1300">
              <a:latin typeface="ＭＳ Ｐゴシック"/>
            </a:rPr>
            <a:t>年度より始まるため、今後は事業の見直し等により地方債の新規発行を抑制するなど対策を講ずる必要がある。</a:t>
          </a:r>
          <a:endParaRPr kumimoji="1" lang="en-US" altLang="ja-JP" sz="1300">
            <a:latin typeface="ＭＳ Ｐゴシック"/>
          </a:endParaRPr>
        </a:p>
        <a:p>
          <a:r>
            <a:rPr kumimoji="1" lang="ja-JP" altLang="en-US" sz="1300">
              <a:latin typeface="ＭＳ Ｐゴシック"/>
            </a:rPr>
            <a:t>積立金においては、主に財政調整基金、電源立地地域対策事業基金、ふるさと応援基金、地域活性化基金となっている。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青森県風間浦村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2,048
69.55
2,572,917
2,476,084
90,261
1,484,527
3,186,190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66948</xdr:rowOff>
    </xdr:from>
    <xdr:to>
      <xdr:col>6</xdr:col>
      <xdr:colOff>511175</xdr:colOff>
      <xdr:row>36</xdr:row>
      <xdr:rowOff>96114</xdr:rowOff>
    </xdr:to>
    <xdr:cxnSp macro="">
      <xdr:nvCxnSpPr>
        <xdr:cNvPr id="60" name="直線コネクタ 59"/>
        <xdr:cNvCxnSpPr/>
      </xdr:nvCxnSpPr>
      <xdr:spPr>
        <a:xfrm>
          <a:off x="3797300" y="6239148"/>
          <a:ext cx="8382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66948</xdr:rowOff>
    </xdr:from>
    <xdr:to>
      <xdr:col>5</xdr:col>
      <xdr:colOff>358775</xdr:colOff>
      <xdr:row>36</xdr:row>
      <xdr:rowOff>97809</xdr:rowOff>
    </xdr:to>
    <xdr:cxnSp macro="">
      <xdr:nvCxnSpPr>
        <xdr:cNvPr id="63" name="直線コネクタ 62"/>
        <xdr:cNvCxnSpPr/>
      </xdr:nvCxnSpPr>
      <xdr:spPr>
        <a:xfrm flipV="1">
          <a:off x="2908300" y="623914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29445</xdr:rowOff>
    </xdr:from>
    <xdr:to>
      <xdr:col>5</xdr:col>
      <xdr:colOff>409575</xdr:colOff>
      <xdr:row>37</xdr:row>
      <xdr:rowOff>131045</xdr:rowOff>
    </xdr:to>
    <xdr:sp macro="" textlink="">
      <xdr:nvSpPr>
        <xdr:cNvPr id="64" name="フローチャート : 判断 63"/>
        <xdr:cNvSpPr/>
      </xdr:nvSpPr>
      <xdr:spPr>
        <a:xfrm>
          <a:off x="3746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122172</xdr:rowOff>
    </xdr:from>
    <xdr:ext cx="534377" cy="259045"/>
    <xdr:sp macro="" textlink="">
      <xdr:nvSpPr>
        <xdr:cNvPr id="65" name="テキスト ボックス 64"/>
        <xdr:cNvSpPr txBox="1"/>
      </xdr:nvSpPr>
      <xdr:spPr>
        <a:xfrm>
          <a:off x="3530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97809</xdr:rowOff>
    </xdr:from>
    <xdr:to>
      <xdr:col>4</xdr:col>
      <xdr:colOff>155575</xdr:colOff>
      <xdr:row>36</xdr:row>
      <xdr:rowOff>117697</xdr:rowOff>
    </xdr:to>
    <xdr:cxnSp macro="">
      <xdr:nvCxnSpPr>
        <xdr:cNvPr id="66" name="直線コネクタ 65"/>
        <xdr:cNvCxnSpPr/>
      </xdr:nvCxnSpPr>
      <xdr:spPr>
        <a:xfrm flipV="1">
          <a:off x="2019300" y="627000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26359</xdr:rowOff>
    </xdr:from>
    <xdr:to>
      <xdr:col>4</xdr:col>
      <xdr:colOff>206375</xdr:colOff>
      <xdr:row>37</xdr:row>
      <xdr:rowOff>127959</xdr:rowOff>
    </xdr:to>
    <xdr:sp macro="" textlink="">
      <xdr:nvSpPr>
        <xdr:cNvPr id="67" name="フローチャート : 判断 66"/>
        <xdr:cNvSpPr/>
      </xdr:nvSpPr>
      <xdr:spPr>
        <a:xfrm>
          <a:off x="2857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119086</xdr:rowOff>
    </xdr:from>
    <xdr:ext cx="534377" cy="259045"/>
    <xdr:sp macro="" textlink="">
      <xdr:nvSpPr>
        <xdr:cNvPr id="68" name="テキスト ボックス 67"/>
        <xdr:cNvSpPr txBox="1"/>
      </xdr:nvSpPr>
      <xdr:spPr>
        <a:xfrm>
          <a:off x="2641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108915</xdr:rowOff>
    </xdr:from>
    <xdr:to>
      <xdr:col>2</xdr:col>
      <xdr:colOff>638175</xdr:colOff>
      <xdr:row>36</xdr:row>
      <xdr:rowOff>117697</xdr:rowOff>
    </xdr:to>
    <xdr:cxnSp macro="">
      <xdr:nvCxnSpPr>
        <xdr:cNvPr id="69" name="直線コネクタ 68"/>
        <xdr:cNvCxnSpPr/>
      </xdr:nvCxnSpPr>
      <xdr:spPr>
        <a:xfrm>
          <a:off x="1130300" y="6281115"/>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26644</xdr:rowOff>
    </xdr:from>
    <xdr:to>
      <xdr:col>3</xdr:col>
      <xdr:colOff>3175</xdr:colOff>
      <xdr:row>37</xdr:row>
      <xdr:rowOff>128244</xdr:rowOff>
    </xdr:to>
    <xdr:sp macro="" textlink="">
      <xdr:nvSpPr>
        <xdr:cNvPr id="70" name="フローチャート : 判断 69"/>
        <xdr:cNvSpPr/>
      </xdr:nvSpPr>
      <xdr:spPr>
        <a:xfrm>
          <a:off x="1968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119371</xdr:rowOff>
    </xdr:from>
    <xdr:ext cx="534377" cy="259045"/>
    <xdr:sp macro="" textlink="">
      <xdr:nvSpPr>
        <xdr:cNvPr id="71" name="テキスト ボックス 70"/>
        <xdr:cNvSpPr txBox="1"/>
      </xdr:nvSpPr>
      <xdr:spPr>
        <a:xfrm>
          <a:off x="1752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19844</xdr:rowOff>
    </xdr:from>
    <xdr:to>
      <xdr:col>1</xdr:col>
      <xdr:colOff>485775</xdr:colOff>
      <xdr:row>37</xdr:row>
      <xdr:rowOff>121444</xdr:rowOff>
    </xdr:to>
    <xdr:sp macro="" textlink="">
      <xdr:nvSpPr>
        <xdr:cNvPr id="72" name="フローチャート : 判断 71"/>
        <xdr:cNvSpPr/>
      </xdr:nvSpPr>
      <xdr:spPr>
        <a:xfrm>
          <a:off x="1079500" y="636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112571</xdr:rowOff>
    </xdr:from>
    <xdr:ext cx="534377" cy="259045"/>
    <xdr:sp macro="" textlink="">
      <xdr:nvSpPr>
        <xdr:cNvPr id="73" name="テキスト ボックス 72"/>
        <xdr:cNvSpPr txBox="1"/>
      </xdr:nvSpPr>
      <xdr:spPr>
        <a:xfrm>
          <a:off x="863111" y="64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45314</xdr:rowOff>
    </xdr:from>
    <xdr:to>
      <xdr:col>6</xdr:col>
      <xdr:colOff>561975</xdr:colOff>
      <xdr:row>36</xdr:row>
      <xdr:rowOff>146914</xdr:rowOff>
    </xdr:to>
    <xdr:sp macro="" textlink="">
      <xdr:nvSpPr>
        <xdr:cNvPr id="79" name="円/楕円 78"/>
        <xdr:cNvSpPr/>
      </xdr:nvSpPr>
      <xdr:spPr>
        <a:xfrm>
          <a:off x="4584700" y="6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68191</xdr:rowOff>
    </xdr:from>
    <xdr:ext cx="534377" cy="259045"/>
    <xdr:sp macro="" textlink="">
      <xdr:nvSpPr>
        <xdr:cNvPr id="80" name="議会費該当値テキスト"/>
        <xdr:cNvSpPr txBox="1"/>
      </xdr:nvSpPr>
      <xdr:spPr>
        <a:xfrm>
          <a:off x="4686300" y="60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16148</xdr:rowOff>
    </xdr:from>
    <xdr:to>
      <xdr:col>5</xdr:col>
      <xdr:colOff>409575</xdr:colOff>
      <xdr:row>36</xdr:row>
      <xdr:rowOff>117748</xdr:rowOff>
    </xdr:to>
    <xdr:sp macro="" textlink="">
      <xdr:nvSpPr>
        <xdr:cNvPr id="81" name="円/楕円 80"/>
        <xdr:cNvSpPr/>
      </xdr:nvSpPr>
      <xdr:spPr>
        <a:xfrm>
          <a:off x="3746500" y="61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134275</xdr:rowOff>
    </xdr:from>
    <xdr:ext cx="534377" cy="259045"/>
    <xdr:sp macro="" textlink="">
      <xdr:nvSpPr>
        <xdr:cNvPr id="82" name="テキスト ボックス 81"/>
        <xdr:cNvSpPr txBox="1"/>
      </xdr:nvSpPr>
      <xdr:spPr>
        <a:xfrm>
          <a:off x="3530111" y="5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47009</xdr:rowOff>
    </xdr:from>
    <xdr:to>
      <xdr:col>4</xdr:col>
      <xdr:colOff>206375</xdr:colOff>
      <xdr:row>36</xdr:row>
      <xdr:rowOff>148609</xdr:rowOff>
    </xdr:to>
    <xdr:sp macro="" textlink="">
      <xdr:nvSpPr>
        <xdr:cNvPr id="83" name="円/楕円 82"/>
        <xdr:cNvSpPr/>
      </xdr:nvSpPr>
      <xdr:spPr>
        <a:xfrm>
          <a:off x="2857500" y="62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165136</xdr:rowOff>
    </xdr:from>
    <xdr:ext cx="534377" cy="259045"/>
    <xdr:sp macro="" textlink="">
      <xdr:nvSpPr>
        <xdr:cNvPr id="84" name="テキスト ボックス 83"/>
        <xdr:cNvSpPr txBox="1"/>
      </xdr:nvSpPr>
      <xdr:spPr>
        <a:xfrm>
          <a:off x="2641111" y="59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66897</xdr:rowOff>
    </xdr:from>
    <xdr:to>
      <xdr:col>3</xdr:col>
      <xdr:colOff>3175</xdr:colOff>
      <xdr:row>36</xdr:row>
      <xdr:rowOff>168497</xdr:rowOff>
    </xdr:to>
    <xdr:sp macro="" textlink="">
      <xdr:nvSpPr>
        <xdr:cNvPr id="85" name="円/楕円 84"/>
        <xdr:cNvSpPr/>
      </xdr:nvSpPr>
      <xdr:spPr>
        <a:xfrm>
          <a:off x="1968500" y="62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13574</xdr:rowOff>
    </xdr:from>
    <xdr:ext cx="534377" cy="259045"/>
    <xdr:sp macro="" textlink="">
      <xdr:nvSpPr>
        <xdr:cNvPr id="86" name="テキスト ボックス 85"/>
        <xdr:cNvSpPr txBox="1"/>
      </xdr:nvSpPr>
      <xdr:spPr>
        <a:xfrm>
          <a:off x="1752111" y="60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58115</xdr:rowOff>
    </xdr:from>
    <xdr:to>
      <xdr:col>1</xdr:col>
      <xdr:colOff>485775</xdr:colOff>
      <xdr:row>36</xdr:row>
      <xdr:rowOff>159715</xdr:rowOff>
    </xdr:to>
    <xdr:sp macro="" textlink="">
      <xdr:nvSpPr>
        <xdr:cNvPr id="87" name="円/楕円 86"/>
        <xdr:cNvSpPr/>
      </xdr:nvSpPr>
      <xdr:spPr>
        <a:xfrm>
          <a:off x="1079500" y="62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4792</xdr:rowOff>
    </xdr:from>
    <xdr:ext cx="534377" cy="259045"/>
    <xdr:sp macro="" textlink="">
      <xdr:nvSpPr>
        <xdr:cNvPr id="88" name="テキスト ボックス 87"/>
        <xdr:cNvSpPr txBox="1"/>
      </xdr:nvSpPr>
      <xdr:spPr>
        <a:xfrm>
          <a:off x="863111" y="60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114362</xdr:rowOff>
    </xdr:from>
    <xdr:to>
      <xdr:col>6</xdr:col>
      <xdr:colOff>511175</xdr:colOff>
      <xdr:row>57</xdr:row>
      <xdr:rowOff>143552</xdr:rowOff>
    </xdr:to>
    <xdr:cxnSp macro="">
      <xdr:nvCxnSpPr>
        <xdr:cNvPr id="117" name="直線コネクタ 116"/>
        <xdr:cNvCxnSpPr/>
      </xdr:nvCxnSpPr>
      <xdr:spPr>
        <a:xfrm flipV="1">
          <a:off x="3797300" y="9887012"/>
          <a:ext cx="838200" cy="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143552</xdr:rowOff>
    </xdr:from>
    <xdr:to>
      <xdr:col>5</xdr:col>
      <xdr:colOff>358775</xdr:colOff>
      <xdr:row>58</xdr:row>
      <xdr:rowOff>25167</xdr:rowOff>
    </xdr:to>
    <xdr:cxnSp macro="">
      <xdr:nvCxnSpPr>
        <xdr:cNvPr id="120" name="直線コネクタ 119"/>
        <xdr:cNvCxnSpPr/>
      </xdr:nvCxnSpPr>
      <xdr:spPr>
        <a:xfrm flipV="1">
          <a:off x="2908300" y="9916202"/>
          <a:ext cx="889000" cy="5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162915</xdr:rowOff>
    </xdr:from>
    <xdr:to>
      <xdr:col>5</xdr:col>
      <xdr:colOff>409575</xdr:colOff>
      <xdr:row>58</xdr:row>
      <xdr:rowOff>93065</xdr:rowOff>
    </xdr:to>
    <xdr:sp macro="" textlink="">
      <xdr:nvSpPr>
        <xdr:cNvPr id="121" name="フローチャート : 判断 120"/>
        <xdr:cNvSpPr/>
      </xdr:nvSpPr>
      <xdr:spPr>
        <a:xfrm>
          <a:off x="3746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84192</xdr:rowOff>
    </xdr:from>
    <xdr:ext cx="599010" cy="259045"/>
    <xdr:sp macro="" textlink="">
      <xdr:nvSpPr>
        <xdr:cNvPr id="122" name="テキスト ボックス 121"/>
        <xdr:cNvSpPr txBox="1"/>
      </xdr:nvSpPr>
      <xdr:spPr>
        <a:xfrm>
          <a:off x="3497794"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25167</xdr:rowOff>
    </xdr:from>
    <xdr:to>
      <xdr:col>4</xdr:col>
      <xdr:colOff>155575</xdr:colOff>
      <xdr:row>58</xdr:row>
      <xdr:rowOff>48982</xdr:rowOff>
    </xdr:to>
    <xdr:cxnSp macro="">
      <xdr:nvCxnSpPr>
        <xdr:cNvPr id="123" name="直線コネクタ 122"/>
        <xdr:cNvCxnSpPr/>
      </xdr:nvCxnSpPr>
      <xdr:spPr>
        <a:xfrm flipV="1">
          <a:off x="2019300" y="9969267"/>
          <a:ext cx="889000" cy="2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166967</xdr:rowOff>
    </xdr:from>
    <xdr:to>
      <xdr:col>4</xdr:col>
      <xdr:colOff>206375</xdr:colOff>
      <xdr:row>58</xdr:row>
      <xdr:rowOff>97117</xdr:rowOff>
    </xdr:to>
    <xdr:sp macro="" textlink="">
      <xdr:nvSpPr>
        <xdr:cNvPr id="124" name="フローチャート : 判断 123"/>
        <xdr:cNvSpPr/>
      </xdr:nvSpPr>
      <xdr:spPr>
        <a:xfrm>
          <a:off x="2857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88244</xdr:rowOff>
    </xdr:from>
    <xdr:ext cx="599010" cy="259045"/>
    <xdr:sp macro="" textlink="">
      <xdr:nvSpPr>
        <xdr:cNvPr id="125" name="テキスト ボックス 124"/>
        <xdr:cNvSpPr txBox="1"/>
      </xdr:nvSpPr>
      <xdr:spPr>
        <a:xfrm>
          <a:off x="2608794" y="1003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44009</xdr:rowOff>
    </xdr:from>
    <xdr:to>
      <xdr:col>2</xdr:col>
      <xdr:colOff>638175</xdr:colOff>
      <xdr:row>58</xdr:row>
      <xdr:rowOff>48982</xdr:rowOff>
    </xdr:to>
    <xdr:cxnSp macro="">
      <xdr:nvCxnSpPr>
        <xdr:cNvPr id="126" name="直線コネクタ 125"/>
        <xdr:cNvCxnSpPr/>
      </xdr:nvCxnSpPr>
      <xdr:spPr>
        <a:xfrm>
          <a:off x="1130300" y="9988109"/>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163797</xdr:rowOff>
    </xdr:from>
    <xdr:to>
      <xdr:col>3</xdr:col>
      <xdr:colOff>3175</xdr:colOff>
      <xdr:row>58</xdr:row>
      <xdr:rowOff>93947</xdr:rowOff>
    </xdr:to>
    <xdr:sp macro="" textlink="">
      <xdr:nvSpPr>
        <xdr:cNvPr id="127" name="フローチャート : 判断 126"/>
        <xdr:cNvSpPr/>
      </xdr:nvSpPr>
      <xdr:spPr>
        <a:xfrm>
          <a:off x="1968500" y="99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110474</xdr:rowOff>
    </xdr:from>
    <xdr:ext cx="599010" cy="259045"/>
    <xdr:sp macro="" textlink="">
      <xdr:nvSpPr>
        <xdr:cNvPr id="128" name="テキスト ボックス 127"/>
        <xdr:cNvSpPr txBox="1"/>
      </xdr:nvSpPr>
      <xdr:spPr>
        <a:xfrm>
          <a:off x="1719794" y="971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92108</xdr:rowOff>
    </xdr:from>
    <xdr:to>
      <xdr:col>1</xdr:col>
      <xdr:colOff>485775</xdr:colOff>
      <xdr:row>58</xdr:row>
      <xdr:rowOff>22258</xdr:rowOff>
    </xdr:to>
    <xdr:sp macro="" textlink="">
      <xdr:nvSpPr>
        <xdr:cNvPr id="129" name="フローチャート : 判断 128"/>
        <xdr:cNvSpPr/>
      </xdr:nvSpPr>
      <xdr:spPr>
        <a:xfrm>
          <a:off x="1079500" y="98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38785</xdr:rowOff>
    </xdr:from>
    <xdr:ext cx="599010" cy="259045"/>
    <xdr:sp macro="" textlink="">
      <xdr:nvSpPr>
        <xdr:cNvPr id="130" name="テキスト ボックス 129"/>
        <xdr:cNvSpPr txBox="1"/>
      </xdr:nvSpPr>
      <xdr:spPr>
        <a:xfrm>
          <a:off x="830794" y="96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63562</xdr:rowOff>
    </xdr:from>
    <xdr:to>
      <xdr:col>6</xdr:col>
      <xdr:colOff>561975</xdr:colOff>
      <xdr:row>57</xdr:row>
      <xdr:rowOff>165162</xdr:rowOff>
    </xdr:to>
    <xdr:sp macro="" textlink="">
      <xdr:nvSpPr>
        <xdr:cNvPr id="136" name="円/楕円 135"/>
        <xdr:cNvSpPr/>
      </xdr:nvSpPr>
      <xdr:spPr>
        <a:xfrm>
          <a:off x="4584700" y="98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86439</xdr:rowOff>
    </xdr:from>
    <xdr:ext cx="599010" cy="259045"/>
    <xdr:sp macro="" textlink="">
      <xdr:nvSpPr>
        <xdr:cNvPr id="137" name="総務費該当値テキスト"/>
        <xdr:cNvSpPr txBox="1"/>
      </xdr:nvSpPr>
      <xdr:spPr>
        <a:xfrm>
          <a:off x="4686300" y="968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92752</xdr:rowOff>
    </xdr:from>
    <xdr:to>
      <xdr:col>5</xdr:col>
      <xdr:colOff>409575</xdr:colOff>
      <xdr:row>58</xdr:row>
      <xdr:rowOff>22902</xdr:rowOff>
    </xdr:to>
    <xdr:sp macro="" textlink="">
      <xdr:nvSpPr>
        <xdr:cNvPr id="138" name="円/楕円 137"/>
        <xdr:cNvSpPr/>
      </xdr:nvSpPr>
      <xdr:spPr>
        <a:xfrm>
          <a:off x="3746500" y="98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39429</xdr:rowOff>
    </xdr:from>
    <xdr:ext cx="599010" cy="259045"/>
    <xdr:sp macro="" textlink="">
      <xdr:nvSpPr>
        <xdr:cNvPr id="139" name="テキスト ボックス 138"/>
        <xdr:cNvSpPr txBox="1"/>
      </xdr:nvSpPr>
      <xdr:spPr>
        <a:xfrm>
          <a:off x="3497794" y="964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145817</xdr:rowOff>
    </xdr:from>
    <xdr:to>
      <xdr:col>4</xdr:col>
      <xdr:colOff>206375</xdr:colOff>
      <xdr:row>58</xdr:row>
      <xdr:rowOff>75967</xdr:rowOff>
    </xdr:to>
    <xdr:sp macro="" textlink="">
      <xdr:nvSpPr>
        <xdr:cNvPr id="140" name="円/楕円 139"/>
        <xdr:cNvSpPr/>
      </xdr:nvSpPr>
      <xdr:spPr>
        <a:xfrm>
          <a:off x="2857500" y="99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92494</xdr:rowOff>
    </xdr:from>
    <xdr:ext cx="599010" cy="259045"/>
    <xdr:sp macro="" textlink="">
      <xdr:nvSpPr>
        <xdr:cNvPr id="141" name="テキスト ボックス 140"/>
        <xdr:cNvSpPr txBox="1"/>
      </xdr:nvSpPr>
      <xdr:spPr>
        <a:xfrm>
          <a:off x="2608794" y="969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169632</xdr:rowOff>
    </xdr:from>
    <xdr:to>
      <xdr:col>3</xdr:col>
      <xdr:colOff>3175</xdr:colOff>
      <xdr:row>58</xdr:row>
      <xdr:rowOff>99782</xdr:rowOff>
    </xdr:to>
    <xdr:sp macro="" textlink="">
      <xdr:nvSpPr>
        <xdr:cNvPr id="142" name="円/楕円 141"/>
        <xdr:cNvSpPr/>
      </xdr:nvSpPr>
      <xdr:spPr>
        <a:xfrm>
          <a:off x="1968500" y="99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90909</xdr:rowOff>
    </xdr:from>
    <xdr:ext cx="599010" cy="259045"/>
    <xdr:sp macro="" textlink="">
      <xdr:nvSpPr>
        <xdr:cNvPr id="143" name="テキスト ボックス 142"/>
        <xdr:cNvSpPr txBox="1"/>
      </xdr:nvSpPr>
      <xdr:spPr>
        <a:xfrm>
          <a:off x="1719794" y="1003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164659</xdr:rowOff>
    </xdr:from>
    <xdr:to>
      <xdr:col>1</xdr:col>
      <xdr:colOff>485775</xdr:colOff>
      <xdr:row>58</xdr:row>
      <xdr:rowOff>94809</xdr:rowOff>
    </xdr:to>
    <xdr:sp macro="" textlink="">
      <xdr:nvSpPr>
        <xdr:cNvPr id="144" name="円/楕円 143"/>
        <xdr:cNvSpPr/>
      </xdr:nvSpPr>
      <xdr:spPr>
        <a:xfrm>
          <a:off x="1079500" y="993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85936</xdr:rowOff>
    </xdr:from>
    <xdr:ext cx="599010" cy="259045"/>
    <xdr:sp macro="" textlink="">
      <xdr:nvSpPr>
        <xdr:cNvPr id="145" name="テキスト ボックス 144"/>
        <xdr:cNvSpPr txBox="1"/>
      </xdr:nvSpPr>
      <xdr:spPr>
        <a:xfrm>
          <a:off x="830794" y="1003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35742</xdr:rowOff>
    </xdr:from>
    <xdr:to>
      <xdr:col>6</xdr:col>
      <xdr:colOff>511175</xdr:colOff>
      <xdr:row>76</xdr:row>
      <xdr:rowOff>53902</xdr:rowOff>
    </xdr:to>
    <xdr:cxnSp macro="">
      <xdr:nvCxnSpPr>
        <xdr:cNvPr id="172" name="直線コネクタ 171"/>
        <xdr:cNvCxnSpPr/>
      </xdr:nvCxnSpPr>
      <xdr:spPr>
        <a:xfrm flipV="1">
          <a:off x="3797300" y="13065942"/>
          <a:ext cx="8382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28121</xdr:rowOff>
    </xdr:from>
    <xdr:to>
      <xdr:col>5</xdr:col>
      <xdr:colOff>358775</xdr:colOff>
      <xdr:row>76</xdr:row>
      <xdr:rowOff>53902</xdr:rowOff>
    </xdr:to>
    <xdr:cxnSp macro="">
      <xdr:nvCxnSpPr>
        <xdr:cNvPr id="175" name="直線コネクタ 174"/>
        <xdr:cNvCxnSpPr/>
      </xdr:nvCxnSpPr>
      <xdr:spPr>
        <a:xfrm>
          <a:off x="2908300" y="13058321"/>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11992</xdr:rowOff>
    </xdr:from>
    <xdr:to>
      <xdr:col>5</xdr:col>
      <xdr:colOff>409575</xdr:colOff>
      <xdr:row>76</xdr:row>
      <xdr:rowOff>113592</xdr:rowOff>
    </xdr:to>
    <xdr:sp macro="" textlink="">
      <xdr:nvSpPr>
        <xdr:cNvPr id="176" name="フローチャート : 判断 175"/>
        <xdr:cNvSpPr/>
      </xdr:nvSpPr>
      <xdr:spPr>
        <a:xfrm>
          <a:off x="3746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104719</xdr:rowOff>
    </xdr:from>
    <xdr:ext cx="599010" cy="259045"/>
    <xdr:sp macro="" textlink="">
      <xdr:nvSpPr>
        <xdr:cNvPr id="177" name="テキスト ボックス 176"/>
        <xdr:cNvSpPr txBox="1"/>
      </xdr:nvSpPr>
      <xdr:spPr>
        <a:xfrm>
          <a:off x="3497794"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28121</xdr:rowOff>
    </xdr:from>
    <xdr:to>
      <xdr:col>4</xdr:col>
      <xdr:colOff>155575</xdr:colOff>
      <xdr:row>76</xdr:row>
      <xdr:rowOff>71997</xdr:rowOff>
    </xdr:to>
    <xdr:cxnSp macro="">
      <xdr:nvCxnSpPr>
        <xdr:cNvPr id="178" name="直線コネクタ 177"/>
        <xdr:cNvCxnSpPr/>
      </xdr:nvCxnSpPr>
      <xdr:spPr>
        <a:xfrm flipV="1">
          <a:off x="2019300" y="13058321"/>
          <a:ext cx="889000" cy="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153676</xdr:rowOff>
    </xdr:from>
    <xdr:to>
      <xdr:col>4</xdr:col>
      <xdr:colOff>206375</xdr:colOff>
      <xdr:row>76</xdr:row>
      <xdr:rowOff>83826</xdr:rowOff>
    </xdr:to>
    <xdr:sp macro="" textlink="">
      <xdr:nvSpPr>
        <xdr:cNvPr id="179" name="フローチャート : 判断 178"/>
        <xdr:cNvSpPr/>
      </xdr:nvSpPr>
      <xdr:spPr>
        <a:xfrm>
          <a:off x="2857500" y="130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74953</xdr:rowOff>
    </xdr:from>
    <xdr:ext cx="599010" cy="259045"/>
    <xdr:sp macro="" textlink="">
      <xdr:nvSpPr>
        <xdr:cNvPr id="180" name="テキスト ボックス 179"/>
        <xdr:cNvSpPr txBox="1"/>
      </xdr:nvSpPr>
      <xdr:spPr>
        <a:xfrm>
          <a:off x="2608794" y="1310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71997</xdr:rowOff>
    </xdr:from>
    <xdr:to>
      <xdr:col>2</xdr:col>
      <xdr:colOff>638175</xdr:colOff>
      <xdr:row>76</xdr:row>
      <xdr:rowOff>90748</xdr:rowOff>
    </xdr:to>
    <xdr:cxnSp macro="">
      <xdr:nvCxnSpPr>
        <xdr:cNvPr id="181" name="直線コネクタ 180"/>
        <xdr:cNvCxnSpPr/>
      </xdr:nvCxnSpPr>
      <xdr:spPr>
        <a:xfrm flipV="1">
          <a:off x="1130300" y="13102197"/>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75495</xdr:rowOff>
    </xdr:from>
    <xdr:to>
      <xdr:col>3</xdr:col>
      <xdr:colOff>3175</xdr:colOff>
      <xdr:row>76</xdr:row>
      <xdr:rowOff>5645</xdr:rowOff>
    </xdr:to>
    <xdr:sp macro="" textlink="">
      <xdr:nvSpPr>
        <xdr:cNvPr id="182" name="フローチャート : 判断 181"/>
        <xdr:cNvSpPr/>
      </xdr:nvSpPr>
      <xdr:spPr>
        <a:xfrm>
          <a:off x="1968500" y="129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22172</xdr:rowOff>
    </xdr:from>
    <xdr:ext cx="599010" cy="259045"/>
    <xdr:sp macro="" textlink="">
      <xdr:nvSpPr>
        <xdr:cNvPr id="183" name="テキスト ボックス 182"/>
        <xdr:cNvSpPr txBox="1"/>
      </xdr:nvSpPr>
      <xdr:spPr>
        <a:xfrm>
          <a:off x="1719794" y="127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111367</xdr:rowOff>
    </xdr:from>
    <xdr:to>
      <xdr:col>1</xdr:col>
      <xdr:colOff>485775</xdr:colOff>
      <xdr:row>76</xdr:row>
      <xdr:rowOff>41517</xdr:rowOff>
    </xdr:to>
    <xdr:sp macro="" textlink="">
      <xdr:nvSpPr>
        <xdr:cNvPr id="184" name="フローチャート : 判断 183"/>
        <xdr:cNvSpPr/>
      </xdr:nvSpPr>
      <xdr:spPr>
        <a:xfrm>
          <a:off x="1079500" y="129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58044</xdr:rowOff>
    </xdr:from>
    <xdr:ext cx="599010" cy="259045"/>
    <xdr:sp macro="" textlink="">
      <xdr:nvSpPr>
        <xdr:cNvPr id="185" name="テキスト ボックス 184"/>
        <xdr:cNvSpPr txBox="1"/>
      </xdr:nvSpPr>
      <xdr:spPr>
        <a:xfrm>
          <a:off x="830794" y="1274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156392</xdr:rowOff>
    </xdr:from>
    <xdr:to>
      <xdr:col>6</xdr:col>
      <xdr:colOff>561975</xdr:colOff>
      <xdr:row>76</xdr:row>
      <xdr:rowOff>86542</xdr:rowOff>
    </xdr:to>
    <xdr:sp macro="" textlink="">
      <xdr:nvSpPr>
        <xdr:cNvPr id="191" name="円/楕円 190"/>
        <xdr:cNvSpPr/>
      </xdr:nvSpPr>
      <xdr:spPr>
        <a:xfrm>
          <a:off x="4584700" y="130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134819</xdr:rowOff>
    </xdr:from>
    <xdr:ext cx="599010" cy="259045"/>
    <xdr:sp macro="" textlink="">
      <xdr:nvSpPr>
        <xdr:cNvPr id="192" name="民生費該当値テキスト"/>
        <xdr:cNvSpPr txBox="1"/>
      </xdr:nvSpPr>
      <xdr:spPr>
        <a:xfrm>
          <a:off x="4686300" y="1299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3102</xdr:rowOff>
    </xdr:from>
    <xdr:to>
      <xdr:col>5</xdr:col>
      <xdr:colOff>409575</xdr:colOff>
      <xdr:row>76</xdr:row>
      <xdr:rowOff>104702</xdr:rowOff>
    </xdr:to>
    <xdr:sp macro="" textlink="">
      <xdr:nvSpPr>
        <xdr:cNvPr id="193" name="円/楕円 192"/>
        <xdr:cNvSpPr/>
      </xdr:nvSpPr>
      <xdr:spPr>
        <a:xfrm>
          <a:off x="3746500" y="130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121229</xdr:rowOff>
    </xdr:from>
    <xdr:ext cx="599010" cy="259045"/>
    <xdr:sp macro="" textlink="">
      <xdr:nvSpPr>
        <xdr:cNvPr id="194" name="テキスト ボックス 193"/>
        <xdr:cNvSpPr txBox="1"/>
      </xdr:nvSpPr>
      <xdr:spPr>
        <a:xfrm>
          <a:off x="3497794" y="1280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148771</xdr:rowOff>
    </xdr:from>
    <xdr:to>
      <xdr:col>4</xdr:col>
      <xdr:colOff>206375</xdr:colOff>
      <xdr:row>76</xdr:row>
      <xdr:rowOff>78921</xdr:rowOff>
    </xdr:to>
    <xdr:sp macro="" textlink="">
      <xdr:nvSpPr>
        <xdr:cNvPr id="195" name="円/楕円 194"/>
        <xdr:cNvSpPr/>
      </xdr:nvSpPr>
      <xdr:spPr>
        <a:xfrm>
          <a:off x="2857500" y="130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95447</xdr:rowOff>
    </xdr:from>
    <xdr:ext cx="599010" cy="259045"/>
    <xdr:sp macro="" textlink="">
      <xdr:nvSpPr>
        <xdr:cNvPr id="196" name="テキスト ボックス 195"/>
        <xdr:cNvSpPr txBox="1"/>
      </xdr:nvSpPr>
      <xdr:spPr>
        <a:xfrm>
          <a:off x="2608794" y="1278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198,810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21197</xdr:rowOff>
    </xdr:from>
    <xdr:to>
      <xdr:col>3</xdr:col>
      <xdr:colOff>3175</xdr:colOff>
      <xdr:row>76</xdr:row>
      <xdr:rowOff>122797</xdr:rowOff>
    </xdr:to>
    <xdr:sp macro="" textlink="">
      <xdr:nvSpPr>
        <xdr:cNvPr id="197" name="円/楕円 196"/>
        <xdr:cNvSpPr/>
      </xdr:nvSpPr>
      <xdr:spPr>
        <a:xfrm>
          <a:off x="1968500" y="130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113924</xdr:rowOff>
    </xdr:from>
    <xdr:ext cx="599010" cy="259045"/>
    <xdr:sp macro="" textlink="">
      <xdr:nvSpPr>
        <xdr:cNvPr id="198" name="テキスト ボックス 197"/>
        <xdr:cNvSpPr txBox="1"/>
      </xdr:nvSpPr>
      <xdr:spPr>
        <a:xfrm>
          <a:off x="1719794" y="1314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179,616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39948</xdr:rowOff>
    </xdr:from>
    <xdr:to>
      <xdr:col>1</xdr:col>
      <xdr:colOff>485775</xdr:colOff>
      <xdr:row>76</xdr:row>
      <xdr:rowOff>141548</xdr:rowOff>
    </xdr:to>
    <xdr:sp macro="" textlink="">
      <xdr:nvSpPr>
        <xdr:cNvPr id="199" name="円/楕円 198"/>
        <xdr:cNvSpPr/>
      </xdr:nvSpPr>
      <xdr:spPr>
        <a:xfrm>
          <a:off x="1079500" y="130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132675</xdr:rowOff>
    </xdr:from>
    <xdr:ext cx="599010" cy="259045"/>
    <xdr:sp macro="" textlink="">
      <xdr:nvSpPr>
        <xdr:cNvPr id="200" name="テキスト ボックス 199"/>
        <xdr:cNvSpPr txBox="1"/>
      </xdr:nvSpPr>
      <xdr:spPr>
        <a:xfrm>
          <a:off x="830794" y="1316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65821</xdr:rowOff>
    </xdr:from>
    <xdr:to>
      <xdr:col>6</xdr:col>
      <xdr:colOff>511175</xdr:colOff>
      <xdr:row>96</xdr:row>
      <xdr:rowOff>67139</xdr:rowOff>
    </xdr:to>
    <xdr:cxnSp macro="">
      <xdr:nvCxnSpPr>
        <xdr:cNvPr id="229" name="直線コネクタ 228"/>
        <xdr:cNvCxnSpPr/>
      </xdr:nvCxnSpPr>
      <xdr:spPr>
        <a:xfrm>
          <a:off x="3797300" y="16182121"/>
          <a:ext cx="838200" cy="3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65821</xdr:rowOff>
    </xdr:from>
    <xdr:to>
      <xdr:col>5</xdr:col>
      <xdr:colOff>358775</xdr:colOff>
      <xdr:row>95</xdr:row>
      <xdr:rowOff>16813</xdr:rowOff>
    </xdr:to>
    <xdr:cxnSp macro="">
      <xdr:nvCxnSpPr>
        <xdr:cNvPr id="232" name="直線コネクタ 231"/>
        <xdr:cNvCxnSpPr/>
      </xdr:nvCxnSpPr>
      <xdr:spPr>
        <a:xfrm flipV="1">
          <a:off x="2908300" y="16182121"/>
          <a:ext cx="889000" cy="1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17290</xdr:rowOff>
    </xdr:from>
    <xdr:to>
      <xdr:col>5</xdr:col>
      <xdr:colOff>409575</xdr:colOff>
      <xdr:row>97</xdr:row>
      <xdr:rowOff>118890</xdr:rowOff>
    </xdr:to>
    <xdr:sp macro="" textlink="">
      <xdr:nvSpPr>
        <xdr:cNvPr id="233" name="フローチャート : 判断 232"/>
        <xdr:cNvSpPr/>
      </xdr:nvSpPr>
      <xdr:spPr>
        <a:xfrm>
          <a:off x="3746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110017</xdr:rowOff>
    </xdr:from>
    <xdr:ext cx="534377" cy="259045"/>
    <xdr:sp macro="" textlink="">
      <xdr:nvSpPr>
        <xdr:cNvPr id="234" name="テキスト ボックス 233"/>
        <xdr:cNvSpPr txBox="1"/>
      </xdr:nvSpPr>
      <xdr:spPr>
        <a:xfrm>
          <a:off x="3530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115224</xdr:rowOff>
    </xdr:from>
    <xdr:to>
      <xdr:col>4</xdr:col>
      <xdr:colOff>155575</xdr:colOff>
      <xdr:row>95</xdr:row>
      <xdr:rowOff>16813</xdr:rowOff>
    </xdr:to>
    <xdr:cxnSp macro="">
      <xdr:nvCxnSpPr>
        <xdr:cNvPr id="235" name="直線コネクタ 234"/>
        <xdr:cNvCxnSpPr/>
      </xdr:nvCxnSpPr>
      <xdr:spPr>
        <a:xfrm>
          <a:off x="2019300" y="16231524"/>
          <a:ext cx="8890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34824</xdr:rowOff>
    </xdr:from>
    <xdr:to>
      <xdr:col>4</xdr:col>
      <xdr:colOff>206375</xdr:colOff>
      <xdr:row>97</xdr:row>
      <xdr:rowOff>136424</xdr:rowOff>
    </xdr:to>
    <xdr:sp macro="" textlink="">
      <xdr:nvSpPr>
        <xdr:cNvPr id="236" name="フローチャート : 判断 235"/>
        <xdr:cNvSpPr/>
      </xdr:nvSpPr>
      <xdr:spPr>
        <a:xfrm>
          <a:off x="2857500" y="166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127551</xdr:rowOff>
    </xdr:from>
    <xdr:ext cx="534377" cy="259045"/>
    <xdr:sp macro="" textlink="">
      <xdr:nvSpPr>
        <xdr:cNvPr id="237" name="テキスト ボックス 236"/>
        <xdr:cNvSpPr txBox="1"/>
      </xdr:nvSpPr>
      <xdr:spPr>
        <a:xfrm>
          <a:off x="2641111" y="167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16523</xdr:rowOff>
    </xdr:from>
    <xdr:to>
      <xdr:col>2</xdr:col>
      <xdr:colOff>638175</xdr:colOff>
      <xdr:row>94</xdr:row>
      <xdr:rowOff>115224</xdr:rowOff>
    </xdr:to>
    <xdr:cxnSp macro="">
      <xdr:nvCxnSpPr>
        <xdr:cNvPr id="238" name="直線コネクタ 237"/>
        <xdr:cNvCxnSpPr/>
      </xdr:nvCxnSpPr>
      <xdr:spPr>
        <a:xfrm>
          <a:off x="1130300" y="16132823"/>
          <a:ext cx="889000" cy="9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48262</xdr:rowOff>
    </xdr:from>
    <xdr:to>
      <xdr:col>3</xdr:col>
      <xdr:colOff>3175</xdr:colOff>
      <xdr:row>97</xdr:row>
      <xdr:rowOff>149862</xdr:rowOff>
    </xdr:to>
    <xdr:sp macro="" textlink="">
      <xdr:nvSpPr>
        <xdr:cNvPr id="239" name="フローチャート : 判断 238"/>
        <xdr:cNvSpPr/>
      </xdr:nvSpPr>
      <xdr:spPr>
        <a:xfrm>
          <a:off x="1968500" y="166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140989</xdr:rowOff>
    </xdr:from>
    <xdr:ext cx="534377" cy="259045"/>
    <xdr:sp macro="" textlink="">
      <xdr:nvSpPr>
        <xdr:cNvPr id="240" name="テキスト ボックス 239"/>
        <xdr:cNvSpPr txBox="1"/>
      </xdr:nvSpPr>
      <xdr:spPr>
        <a:xfrm>
          <a:off x="1752111" y="167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36630</xdr:rowOff>
    </xdr:from>
    <xdr:to>
      <xdr:col>1</xdr:col>
      <xdr:colOff>485775</xdr:colOff>
      <xdr:row>96</xdr:row>
      <xdr:rowOff>138230</xdr:rowOff>
    </xdr:to>
    <xdr:sp macro="" textlink="">
      <xdr:nvSpPr>
        <xdr:cNvPr id="241" name="フローチャート : 判断 240"/>
        <xdr:cNvSpPr/>
      </xdr:nvSpPr>
      <xdr:spPr>
        <a:xfrm>
          <a:off x="1079500" y="164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129357</xdr:rowOff>
    </xdr:from>
    <xdr:ext cx="599010" cy="259045"/>
    <xdr:sp macro="" textlink="">
      <xdr:nvSpPr>
        <xdr:cNvPr id="242" name="テキスト ボックス 241"/>
        <xdr:cNvSpPr txBox="1"/>
      </xdr:nvSpPr>
      <xdr:spPr>
        <a:xfrm>
          <a:off x="830794" y="1658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16339</xdr:rowOff>
    </xdr:from>
    <xdr:to>
      <xdr:col>6</xdr:col>
      <xdr:colOff>561975</xdr:colOff>
      <xdr:row>96</xdr:row>
      <xdr:rowOff>117939</xdr:rowOff>
    </xdr:to>
    <xdr:sp macro="" textlink="">
      <xdr:nvSpPr>
        <xdr:cNvPr id="248" name="円/楕円 247"/>
        <xdr:cNvSpPr/>
      </xdr:nvSpPr>
      <xdr:spPr>
        <a:xfrm>
          <a:off x="4584700" y="164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39216</xdr:rowOff>
    </xdr:from>
    <xdr:ext cx="599010" cy="259045"/>
    <xdr:sp macro="" textlink="">
      <xdr:nvSpPr>
        <xdr:cNvPr id="249" name="衛生費該当値テキスト"/>
        <xdr:cNvSpPr txBox="1"/>
      </xdr:nvSpPr>
      <xdr:spPr>
        <a:xfrm>
          <a:off x="4686300" y="1632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129,045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15021</xdr:rowOff>
    </xdr:from>
    <xdr:to>
      <xdr:col>5</xdr:col>
      <xdr:colOff>409575</xdr:colOff>
      <xdr:row>94</xdr:row>
      <xdr:rowOff>116621</xdr:rowOff>
    </xdr:to>
    <xdr:sp macro="" textlink="">
      <xdr:nvSpPr>
        <xdr:cNvPr id="250" name="円/楕円 249"/>
        <xdr:cNvSpPr/>
      </xdr:nvSpPr>
      <xdr:spPr>
        <a:xfrm>
          <a:off x="3746500" y="161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133148</xdr:rowOff>
    </xdr:from>
    <xdr:ext cx="599010" cy="259045"/>
    <xdr:sp macro="" textlink="">
      <xdr:nvSpPr>
        <xdr:cNvPr id="251" name="テキスト ボックス 250"/>
        <xdr:cNvSpPr txBox="1"/>
      </xdr:nvSpPr>
      <xdr:spPr>
        <a:xfrm>
          <a:off x="3497794" y="1590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219,391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137463</xdr:rowOff>
    </xdr:from>
    <xdr:to>
      <xdr:col>4</xdr:col>
      <xdr:colOff>206375</xdr:colOff>
      <xdr:row>95</xdr:row>
      <xdr:rowOff>67613</xdr:rowOff>
    </xdr:to>
    <xdr:sp macro="" textlink="">
      <xdr:nvSpPr>
        <xdr:cNvPr id="252" name="円/楕円 251"/>
        <xdr:cNvSpPr/>
      </xdr:nvSpPr>
      <xdr:spPr>
        <a:xfrm>
          <a:off x="2857500" y="162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84140</xdr:rowOff>
    </xdr:from>
    <xdr:ext cx="599010" cy="259045"/>
    <xdr:sp macro="" textlink="">
      <xdr:nvSpPr>
        <xdr:cNvPr id="253" name="テキスト ボックス 252"/>
        <xdr:cNvSpPr txBox="1"/>
      </xdr:nvSpPr>
      <xdr:spPr>
        <a:xfrm>
          <a:off x="2608794" y="1602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187,254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64424</xdr:rowOff>
    </xdr:from>
    <xdr:to>
      <xdr:col>3</xdr:col>
      <xdr:colOff>3175</xdr:colOff>
      <xdr:row>94</xdr:row>
      <xdr:rowOff>166024</xdr:rowOff>
    </xdr:to>
    <xdr:sp macro="" textlink="">
      <xdr:nvSpPr>
        <xdr:cNvPr id="254" name="円/楕円 253"/>
        <xdr:cNvSpPr/>
      </xdr:nvSpPr>
      <xdr:spPr>
        <a:xfrm>
          <a:off x="1968500" y="161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11101</xdr:rowOff>
    </xdr:from>
    <xdr:ext cx="599010" cy="259045"/>
    <xdr:sp macro="" textlink="">
      <xdr:nvSpPr>
        <xdr:cNvPr id="255" name="テキスト ボックス 254"/>
        <xdr:cNvSpPr txBox="1"/>
      </xdr:nvSpPr>
      <xdr:spPr>
        <a:xfrm>
          <a:off x="1719794" y="1595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206,424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137173</xdr:rowOff>
    </xdr:from>
    <xdr:to>
      <xdr:col>1</xdr:col>
      <xdr:colOff>485775</xdr:colOff>
      <xdr:row>94</xdr:row>
      <xdr:rowOff>67323</xdr:rowOff>
    </xdr:to>
    <xdr:sp macro="" textlink="">
      <xdr:nvSpPr>
        <xdr:cNvPr id="256" name="円/楕円 255"/>
        <xdr:cNvSpPr/>
      </xdr:nvSpPr>
      <xdr:spPr>
        <a:xfrm>
          <a:off x="1079500" y="160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83850</xdr:rowOff>
    </xdr:from>
    <xdr:ext cx="599010" cy="259045"/>
    <xdr:sp macro="" textlink="">
      <xdr:nvSpPr>
        <xdr:cNvPr id="257" name="テキスト ボックス 256"/>
        <xdr:cNvSpPr txBox="1"/>
      </xdr:nvSpPr>
      <xdr:spPr>
        <a:xfrm>
          <a:off x="830794" y="1585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131838</xdr:rowOff>
    </xdr:from>
    <xdr:to>
      <xdr:col>14</xdr:col>
      <xdr:colOff>79375</xdr:colOff>
      <xdr:row>39</xdr:row>
      <xdr:rowOff>61988</xdr:rowOff>
    </xdr:to>
    <xdr:sp macro="" textlink="">
      <xdr:nvSpPr>
        <xdr:cNvPr id="290" name="フローチャート : 判断 289"/>
        <xdr:cNvSpPr/>
      </xdr:nvSpPr>
      <xdr:spPr>
        <a:xfrm>
          <a:off x="9588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78516</xdr:rowOff>
    </xdr:from>
    <xdr:ext cx="469744" cy="259045"/>
    <xdr:sp macro="" textlink="">
      <xdr:nvSpPr>
        <xdr:cNvPr id="291" name="テキスト ボックス 290"/>
        <xdr:cNvSpPr txBox="1"/>
      </xdr:nvSpPr>
      <xdr:spPr>
        <a:xfrm>
          <a:off x="9404427"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3493</xdr:rowOff>
    </xdr:from>
    <xdr:to>
      <xdr:col>12</xdr:col>
      <xdr:colOff>511175</xdr:colOff>
      <xdr:row>39</xdr:row>
      <xdr:rowOff>44450</xdr:rowOff>
    </xdr:to>
    <xdr:cxnSp macro="">
      <xdr:nvCxnSpPr>
        <xdr:cNvPr id="292" name="直線コネクタ 291"/>
        <xdr:cNvCxnSpPr/>
      </xdr:nvCxnSpPr>
      <xdr:spPr>
        <a:xfrm>
          <a:off x="7861300" y="6690043"/>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123736</xdr:rowOff>
    </xdr:from>
    <xdr:to>
      <xdr:col>12</xdr:col>
      <xdr:colOff>561975</xdr:colOff>
      <xdr:row>39</xdr:row>
      <xdr:rowOff>53886</xdr:rowOff>
    </xdr:to>
    <xdr:sp macro="" textlink="">
      <xdr:nvSpPr>
        <xdr:cNvPr id="293" name="フローチャート : 判断 292"/>
        <xdr:cNvSpPr/>
      </xdr:nvSpPr>
      <xdr:spPr>
        <a:xfrm>
          <a:off x="8699500" y="663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70413</xdr:rowOff>
    </xdr:from>
    <xdr:ext cx="469744" cy="259045"/>
    <xdr:sp macro="" textlink="">
      <xdr:nvSpPr>
        <xdr:cNvPr id="294" name="テキスト ボックス 293"/>
        <xdr:cNvSpPr txBox="1"/>
      </xdr:nvSpPr>
      <xdr:spPr>
        <a:xfrm>
          <a:off x="8515427" y="641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144120</xdr:rowOff>
    </xdr:from>
    <xdr:to>
      <xdr:col>11</xdr:col>
      <xdr:colOff>307975</xdr:colOff>
      <xdr:row>39</xdr:row>
      <xdr:rowOff>3493</xdr:rowOff>
    </xdr:to>
    <xdr:cxnSp macro="">
      <xdr:nvCxnSpPr>
        <xdr:cNvPr id="295" name="直線コネクタ 294"/>
        <xdr:cNvCxnSpPr/>
      </xdr:nvCxnSpPr>
      <xdr:spPr>
        <a:xfrm>
          <a:off x="6972300" y="6659220"/>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122974</xdr:rowOff>
    </xdr:from>
    <xdr:to>
      <xdr:col>11</xdr:col>
      <xdr:colOff>358775</xdr:colOff>
      <xdr:row>39</xdr:row>
      <xdr:rowOff>53124</xdr:rowOff>
    </xdr:to>
    <xdr:sp macro="" textlink="">
      <xdr:nvSpPr>
        <xdr:cNvPr id="296" name="フローチャート : 判断 295"/>
        <xdr:cNvSpPr/>
      </xdr:nvSpPr>
      <xdr:spPr>
        <a:xfrm>
          <a:off x="7810500" y="66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69651</xdr:rowOff>
    </xdr:from>
    <xdr:ext cx="469744" cy="259045"/>
    <xdr:sp macro="" textlink="">
      <xdr:nvSpPr>
        <xdr:cNvPr id="297" name="テキスト ボックス 296"/>
        <xdr:cNvSpPr txBox="1"/>
      </xdr:nvSpPr>
      <xdr:spPr>
        <a:xfrm>
          <a:off x="7626427" y="64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114453</xdr:rowOff>
    </xdr:from>
    <xdr:to>
      <xdr:col>10</xdr:col>
      <xdr:colOff>155575</xdr:colOff>
      <xdr:row>39</xdr:row>
      <xdr:rowOff>44603</xdr:rowOff>
    </xdr:to>
    <xdr:sp macro="" textlink="">
      <xdr:nvSpPr>
        <xdr:cNvPr id="298" name="フローチャート : 判断 297"/>
        <xdr:cNvSpPr/>
      </xdr:nvSpPr>
      <xdr:spPr>
        <a:xfrm>
          <a:off x="6921500" y="66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35730</xdr:rowOff>
    </xdr:from>
    <xdr:ext cx="469744" cy="259045"/>
    <xdr:sp macro="" textlink="">
      <xdr:nvSpPr>
        <xdr:cNvPr id="299" name="テキスト ボックス 298"/>
        <xdr:cNvSpPr txBox="1"/>
      </xdr:nvSpPr>
      <xdr:spPr>
        <a:xfrm>
          <a:off x="6737427" y="672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124143</xdr:rowOff>
    </xdr:from>
    <xdr:to>
      <xdr:col>11</xdr:col>
      <xdr:colOff>358775</xdr:colOff>
      <xdr:row>39</xdr:row>
      <xdr:rowOff>54293</xdr:rowOff>
    </xdr:to>
    <xdr:sp macro="" textlink="">
      <xdr:nvSpPr>
        <xdr:cNvPr id="311" name="円/楕円 310"/>
        <xdr:cNvSpPr/>
      </xdr:nvSpPr>
      <xdr:spPr>
        <a:xfrm>
          <a:off x="7810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45420</xdr:rowOff>
    </xdr:from>
    <xdr:ext cx="469744" cy="259045"/>
    <xdr:sp macro="" textlink="">
      <xdr:nvSpPr>
        <xdr:cNvPr id="312" name="テキスト ボックス 311"/>
        <xdr:cNvSpPr txBox="1"/>
      </xdr:nvSpPr>
      <xdr:spPr>
        <a:xfrm>
          <a:off x="7626427"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93320</xdr:rowOff>
    </xdr:from>
    <xdr:to>
      <xdr:col>10</xdr:col>
      <xdr:colOff>155575</xdr:colOff>
      <xdr:row>39</xdr:row>
      <xdr:rowOff>23470</xdr:rowOff>
    </xdr:to>
    <xdr:sp macro="" textlink="">
      <xdr:nvSpPr>
        <xdr:cNvPr id="313" name="円/楕円 312"/>
        <xdr:cNvSpPr/>
      </xdr:nvSpPr>
      <xdr:spPr>
        <a:xfrm>
          <a:off x="6921500" y="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39996</xdr:rowOff>
    </xdr:from>
    <xdr:ext cx="469744" cy="259045"/>
    <xdr:sp macro="" textlink="">
      <xdr:nvSpPr>
        <xdr:cNvPr id="314" name="テキスト ボックス 313"/>
        <xdr:cNvSpPr txBox="1"/>
      </xdr:nvSpPr>
      <xdr:spPr>
        <a:xfrm>
          <a:off x="6737427" y="63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21951</xdr:rowOff>
    </xdr:from>
    <xdr:to>
      <xdr:col>15</xdr:col>
      <xdr:colOff>180975</xdr:colOff>
      <xdr:row>59</xdr:row>
      <xdr:rowOff>24658</xdr:rowOff>
    </xdr:to>
    <xdr:cxnSp macro="">
      <xdr:nvCxnSpPr>
        <xdr:cNvPr id="343" name="直線コネクタ 342"/>
        <xdr:cNvCxnSpPr/>
      </xdr:nvCxnSpPr>
      <xdr:spPr>
        <a:xfrm flipV="1">
          <a:off x="9639300" y="10137501"/>
          <a:ext cx="8382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5407</xdr:rowOff>
    </xdr:from>
    <xdr:to>
      <xdr:col>14</xdr:col>
      <xdr:colOff>28575</xdr:colOff>
      <xdr:row>59</xdr:row>
      <xdr:rowOff>24658</xdr:rowOff>
    </xdr:to>
    <xdr:cxnSp macro="">
      <xdr:nvCxnSpPr>
        <xdr:cNvPr id="346" name="直線コネクタ 345"/>
        <xdr:cNvCxnSpPr/>
      </xdr:nvCxnSpPr>
      <xdr:spPr>
        <a:xfrm>
          <a:off x="8750300" y="10120957"/>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126484</xdr:rowOff>
    </xdr:from>
    <xdr:to>
      <xdr:col>14</xdr:col>
      <xdr:colOff>79375</xdr:colOff>
      <xdr:row>59</xdr:row>
      <xdr:rowOff>56634</xdr:rowOff>
    </xdr:to>
    <xdr:sp macro="" textlink="">
      <xdr:nvSpPr>
        <xdr:cNvPr id="347" name="フローチャート : 判断 346"/>
        <xdr:cNvSpPr/>
      </xdr:nvSpPr>
      <xdr:spPr>
        <a:xfrm>
          <a:off x="9588500" y="1007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73161</xdr:rowOff>
    </xdr:from>
    <xdr:ext cx="599010" cy="259045"/>
    <xdr:sp macro="" textlink="">
      <xdr:nvSpPr>
        <xdr:cNvPr id="348" name="テキスト ボックス 347"/>
        <xdr:cNvSpPr txBox="1"/>
      </xdr:nvSpPr>
      <xdr:spPr>
        <a:xfrm>
          <a:off x="9339794" y="984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170351</xdr:rowOff>
    </xdr:from>
    <xdr:to>
      <xdr:col>12</xdr:col>
      <xdr:colOff>511175</xdr:colOff>
      <xdr:row>59</xdr:row>
      <xdr:rowOff>5407</xdr:rowOff>
    </xdr:to>
    <xdr:cxnSp macro="">
      <xdr:nvCxnSpPr>
        <xdr:cNvPr id="349" name="直線コネクタ 348"/>
        <xdr:cNvCxnSpPr/>
      </xdr:nvCxnSpPr>
      <xdr:spPr>
        <a:xfrm>
          <a:off x="7861300" y="10114451"/>
          <a:ext cx="889000" cy="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119904</xdr:rowOff>
    </xdr:from>
    <xdr:to>
      <xdr:col>12</xdr:col>
      <xdr:colOff>561975</xdr:colOff>
      <xdr:row>59</xdr:row>
      <xdr:rowOff>50054</xdr:rowOff>
    </xdr:to>
    <xdr:sp macro="" textlink="">
      <xdr:nvSpPr>
        <xdr:cNvPr id="350" name="フローチャート : 判断 349"/>
        <xdr:cNvSpPr/>
      </xdr:nvSpPr>
      <xdr:spPr>
        <a:xfrm>
          <a:off x="8699500" y="100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66581</xdr:rowOff>
    </xdr:from>
    <xdr:ext cx="599010" cy="259045"/>
    <xdr:sp macro="" textlink="">
      <xdr:nvSpPr>
        <xdr:cNvPr id="351" name="テキスト ボックス 350"/>
        <xdr:cNvSpPr txBox="1"/>
      </xdr:nvSpPr>
      <xdr:spPr>
        <a:xfrm>
          <a:off x="8450794" y="983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170351</xdr:rowOff>
    </xdr:from>
    <xdr:to>
      <xdr:col>11</xdr:col>
      <xdr:colOff>307975</xdr:colOff>
      <xdr:row>59</xdr:row>
      <xdr:rowOff>2272</xdr:rowOff>
    </xdr:to>
    <xdr:cxnSp macro="">
      <xdr:nvCxnSpPr>
        <xdr:cNvPr id="352" name="直線コネクタ 351"/>
        <xdr:cNvCxnSpPr/>
      </xdr:nvCxnSpPr>
      <xdr:spPr>
        <a:xfrm flipV="1">
          <a:off x="6972300" y="10114451"/>
          <a:ext cx="8890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114761</xdr:rowOff>
    </xdr:from>
    <xdr:to>
      <xdr:col>11</xdr:col>
      <xdr:colOff>358775</xdr:colOff>
      <xdr:row>59</xdr:row>
      <xdr:rowOff>44911</xdr:rowOff>
    </xdr:to>
    <xdr:sp macro="" textlink="">
      <xdr:nvSpPr>
        <xdr:cNvPr id="353" name="フローチャート : 判断 352"/>
        <xdr:cNvSpPr/>
      </xdr:nvSpPr>
      <xdr:spPr>
        <a:xfrm>
          <a:off x="7810500" y="1005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61438</xdr:rowOff>
    </xdr:from>
    <xdr:ext cx="599010" cy="259045"/>
    <xdr:sp macro="" textlink="">
      <xdr:nvSpPr>
        <xdr:cNvPr id="354" name="テキスト ボックス 353"/>
        <xdr:cNvSpPr txBox="1"/>
      </xdr:nvSpPr>
      <xdr:spPr>
        <a:xfrm>
          <a:off x="7561794" y="983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117731</xdr:rowOff>
    </xdr:from>
    <xdr:to>
      <xdr:col>10</xdr:col>
      <xdr:colOff>155575</xdr:colOff>
      <xdr:row>59</xdr:row>
      <xdr:rowOff>47881</xdr:rowOff>
    </xdr:to>
    <xdr:sp macro="" textlink="">
      <xdr:nvSpPr>
        <xdr:cNvPr id="355" name="フローチャート : 判断 354"/>
        <xdr:cNvSpPr/>
      </xdr:nvSpPr>
      <xdr:spPr>
        <a:xfrm>
          <a:off x="6921500" y="1006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64408</xdr:rowOff>
    </xdr:from>
    <xdr:ext cx="599010" cy="259045"/>
    <xdr:sp macro="" textlink="">
      <xdr:nvSpPr>
        <xdr:cNvPr id="356" name="テキスト ボックス 355"/>
        <xdr:cNvSpPr txBox="1"/>
      </xdr:nvSpPr>
      <xdr:spPr>
        <a:xfrm>
          <a:off x="6672794" y="983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142601</xdr:rowOff>
    </xdr:from>
    <xdr:to>
      <xdr:col>15</xdr:col>
      <xdr:colOff>231775</xdr:colOff>
      <xdr:row>59</xdr:row>
      <xdr:rowOff>72751</xdr:rowOff>
    </xdr:to>
    <xdr:sp macro="" textlink="">
      <xdr:nvSpPr>
        <xdr:cNvPr id="362" name="円/楕円 361"/>
        <xdr:cNvSpPr/>
      </xdr:nvSpPr>
      <xdr:spPr>
        <a:xfrm>
          <a:off x="10426700" y="100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145308</xdr:rowOff>
    </xdr:from>
    <xdr:to>
      <xdr:col>14</xdr:col>
      <xdr:colOff>79375</xdr:colOff>
      <xdr:row>59</xdr:row>
      <xdr:rowOff>75458</xdr:rowOff>
    </xdr:to>
    <xdr:sp macro="" textlink="">
      <xdr:nvSpPr>
        <xdr:cNvPr id="364" name="円/楕円 363"/>
        <xdr:cNvSpPr/>
      </xdr:nvSpPr>
      <xdr:spPr>
        <a:xfrm>
          <a:off x="9588500" y="100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66585</xdr:rowOff>
    </xdr:from>
    <xdr:ext cx="534377" cy="259045"/>
    <xdr:sp macro="" textlink="">
      <xdr:nvSpPr>
        <xdr:cNvPr id="365" name="テキスト ボックス 364"/>
        <xdr:cNvSpPr txBox="1"/>
      </xdr:nvSpPr>
      <xdr:spPr>
        <a:xfrm>
          <a:off x="9372111" y="101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126057</xdr:rowOff>
    </xdr:from>
    <xdr:to>
      <xdr:col>12</xdr:col>
      <xdr:colOff>561975</xdr:colOff>
      <xdr:row>59</xdr:row>
      <xdr:rowOff>56207</xdr:rowOff>
    </xdr:to>
    <xdr:sp macro="" textlink="">
      <xdr:nvSpPr>
        <xdr:cNvPr id="366" name="円/楕円 365"/>
        <xdr:cNvSpPr/>
      </xdr:nvSpPr>
      <xdr:spPr>
        <a:xfrm>
          <a:off x="8699500" y="100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47334</xdr:rowOff>
    </xdr:from>
    <xdr:ext cx="599010" cy="259045"/>
    <xdr:sp macro="" textlink="">
      <xdr:nvSpPr>
        <xdr:cNvPr id="367" name="テキスト ボックス 366"/>
        <xdr:cNvSpPr txBox="1"/>
      </xdr:nvSpPr>
      <xdr:spPr>
        <a:xfrm>
          <a:off x="8450794" y="101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119551</xdr:rowOff>
    </xdr:from>
    <xdr:to>
      <xdr:col>11</xdr:col>
      <xdr:colOff>358775</xdr:colOff>
      <xdr:row>59</xdr:row>
      <xdr:rowOff>49701</xdr:rowOff>
    </xdr:to>
    <xdr:sp macro="" textlink="">
      <xdr:nvSpPr>
        <xdr:cNvPr id="368" name="円/楕円 367"/>
        <xdr:cNvSpPr/>
      </xdr:nvSpPr>
      <xdr:spPr>
        <a:xfrm>
          <a:off x="7810500" y="100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40828</xdr:rowOff>
    </xdr:from>
    <xdr:ext cx="599010" cy="259045"/>
    <xdr:sp macro="" textlink="">
      <xdr:nvSpPr>
        <xdr:cNvPr id="369" name="テキスト ボックス 368"/>
        <xdr:cNvSpPr txBox="1"/>
      </xdr:nvSpPr>
      <xdr:spPr>
        <a:xfrm>
          <a:off x="7561794" y="1015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122922</xdr:rowOff>
    </xdr:from>
    <xdr:to>
      <xdr:col>10</xdr:col>
      <xdr:colOff>155575</xdr:colOff>
      <xdr:row>59</xdr:row>
      <xdr:rowOff>53072</xdr:rowOff>
    </xdr:to>
    <xdr:sp macro="" textlink="">
      <xdr:nvSpPr>
        <xdr:cNvPr id="370" name="円/楕円 369"/>
        <xdr:cNvSpPr/>
      </xdr:nvSpPr>
      <xdr:spPr>
        <a:xfrm>
          <a:off x="6921500" y="100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44199</xdr:rowOff>
    </xdr:from>
    <xdr:ext cx="599010" cy="259045"/>
    <xdr:sp macro="" textlink="">
      <xdr:nvSpPr>
        <xdr:cNvPr id="371" name="テキスト ボックス 370"/>
        <xdr:cNvSpPr txBox="1"/>
      </xdr:nvSpPr>
      <xdr:spPr>
        <a:xfrm>
          <a:off x="6672794" y="1015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89984</xdr:rowOff>
    </xdr:from>
    <xdr:to>
      <xdr:col>15</xdr:col>
      <xdr:colOff>180975</xdr:colOff>
      <xdr:row>78</xdr:row>
      <xdr:rowOff>102496</xdr:rowOff>
    </xdr:to>
    <xdr:cxnSp macro="">
      <xdr:nvCxnSpPr>
        <xdr:cNvPr id="400" name="直線コネクタ 399"/>
        <xdr:cNvCxnSpPr/>
      </xdr:nvCxnSpPr>
      <xdr:spPr>
        <a:xfrm>
          <a:off x="9639300" y="13463084"/>
          <a:ext cx="8382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89984</xdr:rowOff>
    </xdr:from>
    <xdr:to>
      <xdr:col>14</xdr:col>
      <xdr:colOff>28575</xdr:colOff>
      <xdr:row>78</xdr:row>
      <xdr:rowOff>104122</xdr:rowOff>
    </xdr:to>
    <xdr:cxnSp macro="">
      <xdr:nvCxnSpPr>
        <xdr:cNvPr id="403" name="直線コネクタ 402"/>
        <xdr:cNvCxnSpPr/>
      </xdr:nvCxnSpPr>
      <xdr:spPr>
        <a:xfrm flipV="1">
          <a:off x="8750300" y="13463084"/>
          <a:ext cx="8890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6238</xdr:rowOff>
    </xdr:from>
    <xdr:to>
      <xdr:col>14</xdr:col>
      <xdr:colOff>79375</xdr:colOff>
      <xdr:row>78</xdr:row>
      <xdr:rowOff>107838</xdr:rowOff>
    </xdr:to>
    <xdr:sp macro="" textlink="">
      <xdr:nvSpPr>
        <xdr:cNvPr id="404" name="フローチャート : 判断 403"/>
        <xdr:cNvSpPr/>
      </xdr:nvSpPr>
      <xdr:spPr>
        <a:xfrm>
          <a:off x="9588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124365</xdr:rowOff>
    </xdr:from>
    <xdr:ext cx="534377" cy="259045"/>
    <xdr:sp macro="" textlink="">
      <xdr:nvSpPr>
        <xdr:cNvPr id="405" name="テキスト ボックス 404"/>
        <xdr:cNvSpPr txBox="1"/>
      </xdr:nvSpPr>
      <xdr:spPr>
        <a:xfrm>
          <a:off x="9372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103262</xdr:rowOff>
    </xdr:from>
    <xdr:to>
      <xdr:col>12</xdr:col>
      <xdr:colOff>511175</xdr:colOff>
      <xdr:row>78</xdr:row>
      <xdr:rowOff>104122</xdr:rowOff>
    </xdr:to>
    <xdr:cxnSp macro="">
      <xdr:nvCxnSpPr>
        <xdr:cNvPr id="406" name="直線コネクタ 405"/>
        <xdr:cNvCxnSpPr/>
      </xdr:nvCxnSpPr>
      <xdr:spPr>
        <a:xfrm>
          <a:off x="7861300" y="13476362"/>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139071</xdr:rowOff>
    </xdr:from>
    <xdr:to>
      <xdr:col>12</xdr:col>
      <xdr:colOff>561975</xdr:colOff>
      <xdr:row>78</xdr:row>
      <xdr:rowOff>69221</xdr:rowOff>
    </xdr:to>
    <xdr:sp macro="" textlink="">
      <xdr:nvSpPr>
        <xdr:cNvPr id="407" name="フローチャート : 判断 406"/>
        <xdr:cNvSpPr/>
      </xdr:nvSpPr>
      <xdr:spPr>
        <a:xfrm>
          <a:off x="8699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85748</xdr:rowOff>
    </xdr:from>
    <xdr:ext cx="534377" cy="259045"/>
    <xdr:sp macro="" textlink="">
      <xdr:nvSpPr>
        <xdr:cNvPr id="408" name="テキスト ボックス 407"/>
        <xdr:cNvSpPr txBox="1"/>
      </xdr:nvSpPr>
      <xdr:spPr>
        <a:xfrm>
          <a:off x="8483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100434</xdr:rowOff>
    </xdr:from>
    <xdr:to>
      <xdr:col>11</xdr:col>
      <xdr:colOff>307975</xdr:colOff>
      <xdr:row>78</xdr:row>
      <xdr:rowOff>103262</xdr:rowOff>
    </xdr:to>
    <xdr:cxnSp macro="">
      <xdr:nvCxnSpPr>
        <xdr:cNvPr id="409" name="直線コネクタ 408"/>
        <xdr:cNvCxnSpPr/>
      </xdr:nvCxnSpPr>
      <xdr:spPr>
        <a:xfrm>
          <a:off x="6972300" y="1347353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8630</xdr:rowOff>
    </xdr:from>
    <xdr:to>
      <xdr:col>11</xdr:col>
      <xdr:colOff>358775</xdr:colOff>
      <xdr:row>78</xdr:row>
      <xdr:rowOff>110230</xdr:rowOff>
    </xdr:to>
    <xdr:sp macro="" textlink="">
      <xdr:nvSpPr>
        <xdr:cNvPr id="410" name="フローチャート : 判断 409"/>
        <xdr:cNvSpPr/>
      </xdr:nvSpPr>
      <xdr:spPr>
        <a:xfrm>
          <a:off x="7810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126757</xdr:rowOff>
    </xdr:from>
    <xdr:ext cx="534377" cy="259045"/>
    <xdr:sp macro="" textlink="">
      <xdr:nvSpPr>
        <xdr:cNvPr id="411" name="テキスト ボックス 410"/>
        <xdr:cNvSpPr txBox="1"/>
      </xdr:nvSpPr>
      <xdr:spPr>
        <a:xfrm>
          <a:off x="7594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33865</xdr:rowOff>
    </xdr:from>
    <xdr:to>
      <xdr:col>10</xdr:col>
      <xdr:colOff>155575</xdr:colOff>
      <xdr:row>78</xdr:row>
      <xdr:rowOff>135465</xdr:rowOff>
    </xdr:to>
    <xdr:sp macro="" textlink="">
      <xdr:nvSpPr>
        <xdr:cNvPr id="412" name="フローチャート : 判断 411"/>
        <xdr:cNvSpPr/>
      </xdr:nvSpPr>
      <xdr:spPr>
        <a:xfrm>
          <a:off x="6921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151992</xdr:rowOff>
    </xdr:from>
    <xdr:ext cx="534377" cy="259045"/>
    <xdr:sp macro="" textlink="">
      <xdr:nvSpPr>
        <xdr:cNvPr id="413" name="テキスト ボックス 412"/>
        <xdr:cNvSpPr txBox="1"/>
      </xdr:nvSpPr>
      <xdr:spPr>
        <a:xfrm>
          <a:off x="6705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51696</xdr:rowOff>
    </xdr:from>
    <xdr:to>
      <xdr:col>15</xdr:col>
      <xdr:colOff>231775</xdr:colOff>
      <xdr:row>78</xdr:row>
      <xdr:rowOff>153296</xdr:rowOff>
    </xdr:to>
    <xdr:sp macro="" textlink="">
      <xdr:nvSpPr>
        <xdr:cNvPr id="419" name="円/楕円 418"/>
        <xdr:cNvSpPr/>
      </xdr:nvSpPr>
      <xdr:spPr>
        <a:xfrm>
          <a:off x="10426700" y="134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141219</xdr:rowOff>
    </xdr:from>
    <xdr:ext cx="534377" cy="259045"/>
    <xdr:sp macro="" textlink="">
      <xdr:nvSpPr>
        <xdr:cNvPr id="420" name="商工費該当値テキスト"/>
        <xdr:cNvSpPr txBox="1"/>
      </xdr:nvSpPr>
      <xdr:spPr>
        <a:xfrm>
          <a:off x="10528300" y="133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39184</xdr:rowOff>
    </xdr:from>
    <xdr:to>
      <xdr:col>14</xdr:col>
      <xdr:colOff>79375</xdr:colOff>
      <xdr:row>78</xdr:row>
      <xdr:rowOff>140784</xdr:rowOff>
    </xdr:to>
    <xdr:sp macro="" textlink="">
      <xdr:nvSpPr>
        <xdr:cNvPr id="421" name="円/楕円 420"/>
        <xdr:cNvSpPr/>
      </xdr:nvSpPr>
      <xdr:spPr>
        <a:xfrm>
          <a:off x="9588500" y="134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131911</xdr:rowOff>
    </xdr:from>
    <xdr:ext cx="534377" cy="259045"/>
    <xdr:sp macro="" textlink="">
      <xdr:nvSpPr>
        <xdr:cNvPr id="422" name="テキスト ボックス 421"/>
        <xdr:cNvSpPr txBox="1"/>
      </xdr:nvSpPr>
      <xdr:spPr>
        <a:xfrm>
          <a:off x="9372111" y="135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53322</xdr:rowOff>
    </xdr:from>
    <xdr:to>
      <xdr:col>12</xdr:col>
      <xdr:colOff>561975</xdr:colOff>
      <xdr:row>78</xdr:row>
      <xdr:rowOff>154922</xdr:rowOff>
    </xdr:to>
    <xdr:sp macro="" textlink="">
      <xdr:nvSpPr>
        <xdr:cNvPr id="423" name="円/楕円 422"/>
        <xdr:cNvSpPr/>
      </xdr:nvSpPr>
      <xdr:spPr>
        <a:xfrm>
          <a:off x="8699500" y="134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146049</xdr:rowOff>
    </xdr:from>
    <xdr:ext cx="534377" cy="259045"/>
    <xdr:sp macro="" textlink="">
      <xdr:nvSpPr>
        <xdr:cNvPr id="424" name="テキスト ボックス 423"/>
        <xdr:cNvSpPr txBox="1"/>
      </xdr:nvSpPr>
      <xdr:spPr>
        <a:xfrm>
          <a:off x="8483111" y="135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52462</xdr:rowOff>
    </xdr:from>
    <xdr:to>
      <xdr:col>11</xdr:col>
      <xdr:colOff>358775</xdr:colOff>
      <xdr:row>78</xdr:row>
      <xdr:rowOff>154062</xdr:rowOff>
    </xdr:to>
    <xdr:sp macro="" textlink="">
      <xdr:nvSpPr>
        <xdr:cNvPr id="425" name="円/楕円 424"/>
        <xdr:cNvSpPr/>
      </xdr:nvSpPr>
      <xdr:spPr>
        <a:xfrm>
          <a:off x="7810500" y="134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145189</xdr:rowOff>
    </xdr:from>
    <xdr:ext cx="534377" cy="259045"/>
    <xdr:sp macro="" textlink="">
      <xdr:nvSpPr>
        <xdr:cNvPr id="426" name="テキスト ボックス 425"/>
        <xdr:cNvSpPr txBox="1"/>
      </xdr:nvSpPr>
      <xdr:spPr>
        <a:xfrm>
          <a:off x="7594111" y="135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49634</xdr:rowOff>
    </xdr:from>
    <xdr:to>
      <xdr:col>10</xdr:col>
      <xdr:colOff>155575</xdr:colOff>
      <xdr:row>78</xdr:row>
      <xdr:rowOff>151234</xdr:rowOff>
    </xdr:to>
    <xdr:sp macro="" textlink="">
      <xdr:nvSpPr>
        <xdr:cNvPr id="427" name="円/楕円 426"/>
        <xdr:cNvSpPr/>
      </xdr:nvSpPr>
      <xdr:spPr>
        <a:xfrm>
          <a:off x="6921500" y="134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142361</xdr:rowOff>
    </xdr:from>
    <xdr:ext cx="534377" cy="259045"/>
    <xdr:sp macro="" textlink="">
      <xdr:nvSpPr>
        <xdr:cNvPr id="428" name="テキスト ボックス 427"/>
        <xdr:cNvSpPr txBox="1"/>
      </xdr:nvSpPr>
      <xdr:spPr>
        <a:xfrm>
          <a:off x="6705111" y="135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112119</xdr:rowOff>
    </xdr:from>
    <xdr:to>
      <xdr:col>15</xdr:col>
      <xdr:colOff>180975</xdr:colOff>
      <xdr:row>98</xdr:row>
      <xdr:rowOff>113669</xdr:rowOff>
    </xdr:to>
    <xdr:cxnSp macro="">
      <xdr:nvCxnSpPr>
        <xdr:cNvPr id="455" name="直線コネクタ 454"/>
        <xdr:cNvCxnSpPr/>
      </xdr:nvCxnSpPr>
      <xdr:spPr>
        <a:xfrm flipV="1">
          <a:off x="9639300" y="16914219"/>
          <a:ext cx="8382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113669</xdr:rowOff>
    </xdr:from>
    <xdr:to>
      <xdr:col>14</xdr:col>
      <xdr:colOff>28575</xdr:colOff>
      <xdr:row>98</xdr:row>
      <xdr:rowOff>118463</xdr:rowOff>
    </xdr:to>
    <xdr:cxnSp macro="">
      <xdr:nvCxnSpPr>
        <xdr:cNvPr id="458" name="直線コネクタ 457"/>
        <xdr:cNvCxnSpPr/>
      </xdr:nvCxnSpPr>
      <xdr:spPr>
        <a:xfrm flipV="1">
          <a:off x="8750300" y="16915769"/>
          <a:ext cx="88900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24867</xdr:rowOff>
    </xdr:from>
    <xdr:to>
      <xdr:col>14</xdr:col>
      <xdr:colOff>79375</xdr:colOff>
      <xdr:row>98</xdr:row>
      <xdr:rowOff>126467</xdr:rowOff>
    </xdr:to>
    <xdr:sp macro="" textlink="">
      <xdr:nvSpPr>
        <xdr:cNvPr id="459" name="フローチャート : 判断 458"/>
        <xdr:cNvSpPr/>
      </xdr:nvSpPr>
      <xdr:spPr>
        <a:xfrm>
          <a:off x="9588500" y="168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142994</xdr:rowOff>
    </xdr:from>
    <xdr:ext cx="599010" cy="259045"/>
    <xdr:sp macro="" textlink="">
      <xdr:nvSpPr>
        <xdr:cNvPr id="460" name="テキスト ボックス 459"/>
        <xdr:cNvSpPr txBox="1"/>
      </xdr:nvSpPr>
      <xdr:spPr>
        <a:xfrm>
          <a:off x="9339794" y="1660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114165</xdr:rowOff>
    </xdr:from>
    <xdr:to>
      <xdr:col>12</xdr:col>
      <xdr:colOff>511175</xdr:colOff>
      <xdr:row>98</xdr:row>
      <xdr:rowOff>118463</xdr:rowOff>
    </xdr:to>
    <xdr:cxnSp macro="">
      <xdr:nvCxnSpPr>
        <xdr:cNvPr id="461" name="直線コネクタ 460"/>
        <xdr:cNvCxnSpPr/>
      </xdr:nvCxnSpPr>
      <xdr:spPr>
        <a:xfrm>
          <a:off x="7861300" y="16916265"/>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12624</xdr:rowOff>
    </xdr:from>
    <xdr:to>
      <xdr:col>12</xdr:col>
      <xdr:colOff>561975</xdr:colOff>
      <xdr:row>98</xdr:row>
      <xdr:rowOff>114224</xdr:rowOff>
    </xdr:to>
    <xdr:sp macro="" textlink="">
      <xdr:nvSpPr>
        <xdr:cNvPr id="462" name="フローチャート : 判断 461"/>
        <xdr:cNvSpPr/>
      </xdr:nvSpPr>
      <xdr:spPr>
        <a:xfrm>
          <a:off x="8699500" y="168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130751</xdr:rowOff>
    </xdr:from>
    <xdr:ext cx="599010" cy="259045"/>
    <xdr:sp macro="" textlink="">
      <xdr:nvSpPr>
        <xdr:cNvPr id="463" name="テキスト ボックス 462"/>
        <xdr:cNvSpPr txBox="1"/>
      </xdr:nvSpPr>
      <xdr:spPr>
        <a:xfrm>
          <a:off x="8450794" y="1658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114165</xdr:rowOff>
    </xdr:from>
    <xdr:to>
      <xdr:col>11</xdr:col>
      <xdr:colOff>307975</xdr:colOff>
      <xdr:row>98</xdr:row>
      <xdr:rowOff>114661</xdr:rowOff>
    </xdr:to>
    <xdr:cxnSp macro="">
      <xdr:nvCxnSpPr>
        <xdr:cNvPr id="464" name="直線コネクタ 463"/>
        <xdr:cNvCxnSpPr/>
      </xdr:nvCxnSpPr>
      <xdr:spPr>
        <a:xfrm flipV="1">
          <a:off x="6972300" y="16916265"/>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25540</xdr:rowOff>
    </xdr:from>
    <xdr:to>
      <xdr:col>11</xdr:col>
      <xdr:colOff>358775</xdr:colOff>
      <xdr:row>98</xdr:row>
      <xdr:rowOff>127140</xdr:rowOff>
    </xdr:to>
    <xdr:sp macro="" textlink="">
      <xdr:nvSpPr>
        <xdr:cNvPr id="465" name="フローチャート : 判断 464"/>
        <xdr:cNvSpPr/>
      </xdr:nvSpPr>
      <xdr:spPr>
        <a:xfrm>
          <a:off x="7810500" y="168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143667</xdr:rowOff>
    </xdr:from>
    <xdr:ext cx="599010" cy="259045"/>
    <xdr:sp macro="" textlink="">
      <xdr:nvSpPr>
        <xdr:cNvPr id="466" name="テキスト ボックス 465"/>
        <xdr:cNvSpPr txBox="1"/>
      </xdr:nvSpPr>
      <xdr:spPr>
        <a:xfrm>
          <a:off x="7561794" y="1660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37137</xdr:rowOff>
    </xdr:from>
    <xdr:to>
      <xdr:col>10</xdr:col>
      <xdr:colOff>155575</xdr:colOff>
      <xdr:row>98</xdr:row>
      <xdr:rowOff>138737</xdr:rowOff>
    </xdr:to>
    <xdr:sp macro="" textlink="">
      <xdr:nvSpPr>
        <xdr:cNvPr id="467" name="フローチャート : 判断 466"/>
        <xdr:cNvSpPr/>
      </xdr:nvSpPr>
      <xdr:spPr>
        <a:xfrm>
          <a:off x="6921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155264</xdr:rowOff>
    </xdr:from>
    <xdr:ext cx="599010" cy="259045"/>
    <xdr:sp macro="" textlink="">
      <xdr:nvSpPr>
        <xdr:cNvPr id="468" name="テキスト ボックス 467"/>
        <xdr:cNvSpPr txBox="1"/>
      </xdr:nvSpPr>
      <xdr:spPr>
        <a:xfrm>
          <a:off x="6672794" y="1661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61319</xdr:rowOff>
    </xdr:from>
    <xdr:to>
      <xdr:col>15</xdr:col>
      <xdr:colOff>231775</xdr:colOff>
      <xdr:row>98</xdr:row>
      <xdr:rowOff>162919</xdr:rowOff>
    </xdr:to>
    <xdr:sp macro="" textlink="">
      <xdr:nvSpPr>
        <xdr:cNvPr id="474" name="円/楕円 473"/>
        <xdr:cNvSpPr/>
      </xdr:nvSpPr>
      <xdr:spPr>
        <a:xfrm>
          <a:off x="10426700" y="168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62869</xdr:rowOff>
    </xdr:from>
    <xdr:to>
      <xdr:col>14</xdr:col>
      <xdr:colOff>79375</xdr:colOff>
      <xdr:row>98</xdr:row>
      <xdr:rowOff>164469</xdr:rowOff>
    </xdr:to>
    <xdr:sp macro="" textlink="">
      <xdr:nvSpPr>
        <xdr:cNvPr id="476" name="円/楕円 475"/>
        <xdr:cNvSpPr/>
      </xdr:nvSpPr>
      <xdr:spPr>
        <a:xfrm>
          <a:off x="9588500" y="168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155596</xdr:rowOff>
    </xdr:from>
    <xdr:ext cx="534377" cy="259045"/>
    <xdr:sp macro="" textlink="">
      <xdr:nvSpPr>
        <xdr:cNvPr id="477" name="テキスト ボックス 476"/>
        <xdr:cNvSpPr txBox="1"/>
      </xdr:nvSpPr>
      <xdr:spPr>
        <a:xfrm>
          <a:off x="9372111" y="169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67663</xdr:rowOff>
    </xdr:from>
    <xdr:to>
      <xdr:col>12</xdr:col>
      <xdr:colOff>561975</xdr:colOff>
      <xdr:row>98</xdr:row>
      <xdr:rowOff>169263</xdr:rowOff>
    </xdr:to>
    <xdr:sp macro="" textlink="">
      <xdr:nvSpPr>
        <xdr:cNvPr id="478" name="円/楕円 477"/>
        <xdr:cNvSpPr/>
      </xdr:nvSpPr>
      <xdr:spPr>
        <a:xfrm>
          <a:off x="8699500" y="168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160390</xdr:rowOff>
    </xdr:from>
    <xdr:ext cx="534377" cy="259045"/>
    <xdr:sp macro="" textlink="">
      <xdr:nvSpPr>
        <xdr:cNvPr id="479" name="テキスト ボックス 478"/>
        <xdr:cNvSpPr txBox="1"/>
      </xdr:nvSpPr>
      <xdr:spPr>
        <a:xfrm>
          <a:off x="8483111" y="169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63365</xdr:rowOff>
    </xdr:from>
    <xdr:to>
      <xdr:col>11</xdr:col>
      <xdr:colOff>358775</xdr:colOff>
      <xdr:row>98</xdr:row>
      <xdr:rowOff>164965</xdr:rowOff>
    </xdr:to>
    <xdr:sp macro="" textlink="">
      <xdr:nvSpPr>
        <xdr:cNvPr id="480" name="円/楕円 479"/>
        <xdr:cNvSpPr/>
      </xdr:nvSpPr>
      <xdr:spPr>
        <a:xfrm>
          <a:off x="7810500" y="168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156092</xdr:rowOff>
    </xdr:from>
    <xdr:ext cx="534377" cy="259045"/>
    <xdr:sp macro="" textlink="">
      <xdr:nvSpPr>
        <xdr:cNvPr id="481" name="テキスト ボックス 480"/>
        <xdr:cNvSpPr txBox="1"/>
      </xdr:nvSpPr>
      <xdr:spPr>
        <a:xfrm>
          <a:off x="7594111" y="169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63861</xdr:rowOff>
    </xdr:from>
    <xdr:to>
      <xdr:col>10</xdr:col>
      <xdr:colOff>155575</xdr:colOff>
      <xdr:row>98</xdr:row>
      <xdr:rowOff>165461</xdr:rowOff>
    </xdr:to>
    <xdr:sp macro="" textlink="">
      <xdr:nvSpPr>
        <xdr:cNvPr id="482" name="円/楕円 481"/>
        <xdr:cNvSpPr/>
      </xdr:nvSpPr>
      <xdr:spPr>
        <a:xfrm>
          <a:off x="6921500" y="168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156588</xdr:rowOff>
    </xdr:from>
    <xdr:ext cx="534377" cy="259045"/>
    <xdr:sp macro="" textlink="">
      <xdr:nvSpPr>
        <xdr:cNvPr id="483" name="テキスト ボックス 482"/>
        <xdr:cNvSpPr txBox="1"/>
      </xdr:nvSpPr>
      <xdr:spPr>
        <a:xfrm>
          <a:off x="6705111" y="169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77437</xdr:rowOff>
    </xdr:from>
    <xdr:to>
      <xdr:col>23</xdr:col>
      <xdr:colOff>517525</xdr:colOff>
      <xdr:row>34</xdr:row>
      <xdr:rowOff>121503</xdr:rowOff>
    </xdr:to>
    <xdr:cxnSp macro="">
      <xdr:nvCxnSpPr>
        <xdr:cNvPr id="512" name="直線コネクタ 511"/>
        <xdr:cNvCxnSpPr/>
      </xdr:nvCxnSpPr>
      <xdr:spPr>
        <a:xfrm flipV="1">
          <a:off x="15481300" y="5906737"/>
          <a:ext cx="8382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121503</xdr:rowOff>
    </xdr:from>
    <xdr:to>
      <xdr:col>22</xdr:col>
      <xdr:colOff>365125</xdr:colOff>
      <xdr:row>34</xdr:row>
      <xdr:rowOff>164503</xdr:rowOff>
    </xdr:to>
    <xdr:cxnSp macro="">
      <xdr:nvCxnSpPr>
        <xdr:cNvPr id="515" name="直線コネクタ 514"/>
        <xdr:cNvCxnSpPr/>
      </xdr:nvCxnSpPr>
      <xdr:spPr>
        <a:xfrm flipV="1">
          <a:off x="14592300" y="5950803"/>
          <a:ext cx="889000" cy="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34432</xdr:rowOff>
    </xdr:from>
    <xdr:to>
      <xdr:col>22</xdr:col>
      <xdr:colOff>415925</xdr:colOff>
      <xdr:row>36</xdr:row>
      <xdr:rowOff>136032</xdr:rowOff>
    </xdr:to>
    <xdr:sp macro="" textlink="">
      <xdr:nvSpPr>
        <xdr:cNvPr id="516" name="フローチャート : 判断 515"/>
        <xdr:cNvSpPr/>
      </xdr:nvSpPr>
      <xdr:spPr>
        <a:xfrm>
          <a:off x="15430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127159</xdr:rowOff>
    </xdr:from>
    <xdr:ext cx="534377" cy="259045"/>
    <xdr:sp macro="" textlink="">
      <xdr:nvSpPr>
        <xdr:cNvPr id="517" name="テキスト ボックス 516"/>
        <xdr:cNvSpPr txBox="1"/>
      </xdr:nvSpPr>
      <xdr:spPr>
        <a:xfrm>
          <a:off x="15214111" y="62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164503</xdr:rowOff>
    </xdr:from>
    <xdr:to>
      <xdr:col>21</xdr:col>
      <xdr:colOff>161925</xdr:colOff>
      <xdr:row>35</xdr:row>
      <xdr:rowOff>10625</xdr:rowOff>
    </xdr:to>
    <xdr:cxnSp macro="">
      <xdr:nvCxnSpPr>
        <xdr:cNvPr id="518" name="直線コネクタ 517"/>
        <xdr:cNvCxnSpPr/>
      </xdr:nvCxnSpPr>
      <xdr:spPr>
        <a:xfrm flipV="1">
          <a:off x="13703300" y="5993803"/>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86744</xdr:rowOff>
    </xdr:from>
    <xdr:to>
      <xdr:col>21</xdr:col>
      <xdr:colOff>212725</xdr:colOff>
      <xdr:row>37</xdr:row>
      <xdr:rowOff>16894</xdr:rowOff>
    </xdr:to>
    <xdr:sp macro="" textlink="">
      <xdr:nvSpPr>
        <xdr:cNvPr id="519" name="フローチャート : 判断 518"/>
        <xdr:cNvSpPr/>
      </xdr:nvSpPr>
      <xdr:spPr>
        <a:xfrm>
          <a:off x="14541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8021</xdr:rowOff>
    </xdr:from>
    <xdr:ext cx="534377" cy="259045"/>
    <xdr:sp macro="" textlink="">
      <xdr:nvSpPr>
        <xdr:cNvPr id="520" name="テキスト ボックス 519"/>
        <xdr:cNvSpPr txBox="1"/>
      </xdr:nvSpPr>
      <xdr:spPr>
        <a:xfrm>
          <a:off x="14325111" y="63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10625</xdr:rowOff>
    </xdr:from>
    <xdr:to>
      <xdr:col>19</xdr:col>
      <xdr:colOff>644525</xdr:colOff>
      <xdr:row>36</xdr:row>
      <xdr:rowOff>85751</xdr:rowOff>
    </xdr:to>
    <xdr:cxnSp macro="">
      <xdr:nvCxnSpPr>
        <xdr:cNvPr id="521" name="直線コネクタ 520"/>
        <xdr:cNvCxnSpPr/>
      </xdr:nvCxnSpPr>
      <xdr:spPr>
        <a:xfrm flipV="1">
          <a:off x="12814300" y="6011375"/>
          <a:ext cx="889000" cy="24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90005</xdr:rowOff>
    </xdr:from>
    <xdr:to>
      <xdr:col>20</xdr:col>
      <xdr:colOff>9525</xdr:colOff>
      <xdr:row>37</xdr:row>
      <xdr:rowOff>20155</xdr:rowOff>
    </xdr:to>
    <xdr:sp macro="" textlink="">
      <xdr:nvSpPr>
        <xdr:cNvPr id="522" name="フローチャート : 判断 521"/>
        <xdr:cNvSpPr/>
      </xdr:nvSpPr>
      <xdr:spPr>
        <a:xfrm>
          <a:off x="13652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11282</xdr:rowOff>
    </xdr:from>
    <xdr:ext cx="534377" cy="259045"/>
    <xdr:sp macro="" textlink="">
      <xdr:nvSpPr>
        <xdr:cNvPr id="523" name="テキスト ボックス 522"/>
        <xdr:cNvSpPr txBox="1"/>
      </xdr:nvSpPr>
      <xdr:spPr>
        <a:xfrm>
          <a:off x="13436111" y="6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17760</xdr:rowOff>
    </xdr:from>
    <xdr:to>
      <xdr:col>18</xdr:col>
      <xdr:colOff>492125</xdr:colOff>
      <xdr:row>37</xdr:row>
      <xdr:rowOff>119360</xdr:rowOff>
    </xdr:to>
    <xdr:sp macro="" textlink="">
      <xdr:nvSpPr>
        <xdr:cNvPr id="524" name="フローチャート : 判断 523"/>
        <xdr:cNvSpPr/>
      </xdr:nvSpPr>
      <xdr:spPr>
        <a:xfrm>
          <a:off x="12763500" y="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110487</xdr:rowOff>
    </xdr:from>
    <xdr:ext cx="534377" cy="259045"/>
    <xdr:sp macro="" textlink="">
      <xdr:nvSpPr>
        <xdr:cNvPr id="525" name="テキスト ボックス 524"/>
        <xdr:cNvSpPr txBox="1"/>
      </xdr:nvSpPr>
      <xdr:spPr>
        <a:xfrm>
          <a:off x="12547111" y="64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26637</xdr:rowOff>
    </xdr:from>
    <xdr:to>
      <xdr:col>23</xdr:col>
      <xdr:colOff>568325</xdr:colOff>
      <xdr:row>34</xdr:row>
      <xdr:rowOff>128237</xdr:rowOff>
    </xdr:to>
    <xdr:sp macro="" textlink="">
      <xdr:nvSpPr>
        <xdr:cNvPr id="531" name="円/楕円 530"/>
        <xdr:cNvSpPr/>
      </xdr:nvSpPr>
      <xdr:spPr>
        <a:xfrm>
          <a:off x="16268700" y="58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49514</xdr:rowOff>
    </xdr:from>
    <xdr:ext cx="599010" cy="259045"/>
    <xdr:sp macro="" textlink="">
      <xdr:nvSpPr>
        <xdr:cNvPr id="532" name="消防費該当値テキスト"/>
        <xdr:cNvSpPr txBox="1"/>
      </xdr:nvSpPr>
      <xdr:spPr>
        <a:xfrm>
          <a:off x="16370300" y="570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108,171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70703</xdr:rowOff>
    </xdr:from>
    <xdr:to>
      <xdr:col>22</xdr:col>
      <xdr:colOff>415925</xdr:colOff>
      <xdr:row>35</xdr:row>
      <xdr:rowOff>853</xdr:rowOff>
    </xdr:to>
    <xdr:sp macro="" textlink="">
      <xdr:nvSpPr>
        <xdr:cNvPr id="533" name="円/楕円 532"/>
        <xdr:cNvSpPr/>
      </xdr:nvSpPr>
      <xdr:spPr>
        <a:xfrm>
          <a:off x="15430500" y="59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17380</xdr:rowOff>
    </xdr:from>
    <xdr:ext cx="599010" cy="259045"/>
    <xdr:sp macro="" textlink="">
      <xdr:nvSpPr>
        <xdr:cNvPr id="534" name="テキスト ボックス 533"/>
        <xdr:cNvSpPr txBox="1"/>
      </xdr:nvSpPr>
      <xdr:spPr>
        <a:xfrm>
          <a:off x="15181794" y="567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113703</xdr:rowOff>
    </xdr:from>
    <xdr:to>
      <xdr:col>21</xdr:col>
      <xdr:colOff>212725</xdr:colOff>
      <xdr:row>35</xdr:row>
      <xdr:rowOff>43853</xdr:rowOff>
    </xdr:to>
    <xdr:sp macro="" textlink="">
      <xdr:nvSpPr>
        <xdr:cNvPr id="535" name="円/楕円 534"/>
        <xdr:cNvSpPr/>
      </xdr:nvSpPr>
      <xdr:spPr>
        <a:xfrm>
          <a:off x="14541500" y="59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60380</xdr:rowOff>
    </xdr:from>
    <xdr:ext cx="534377" cy="259045"/>
    <xdr:sp macro="" textlink="">
      <xdr:nvSpPr>
        <xdr:cNvPr id="536" name="テキスト ボックス 535"/>
        <xdr:cNvSpPr txBox="1"/>
      </xdr:nvSpPr>
      <xdr:spPr>
        <a:xfrm>
          <a:off x="14325111" y="57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131275</xdr:rowOff>
    </xdr:from>
    <xdr:to>
      <xdr:col>20</xdr:col>
      <xdr:colOff>9525</xdr:colOff>
      <xdr:row>35</xdr:row>
      <xdr:rowOff>61425</xdr:rowOff>
    </xdr:to>
    <xdr:sp macro="" textlink="">
      <xdr:nvSpPr>
        <xdr:cNvPr id="537" name="円/楕円 536"/>
        <xdr:cNvSpPr/>
      </xdr:nvSpPr>
      <xdr:spPr>
        <a:xfrm>
          <a:off x="13652500" y="59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77952</xdr:rowOff>
    </xdr:from>
    <xdr:ext cx="534377" cy="259045"/>
    <xdr:sp macro="" textlink="">
      <xdr:nvSpPr>
        <xdr:cNvPr id="538" name="テキスト ボックス 537"/>
        <xdr:cNvSpPr txBox="1"/>
      </xdr:nvSpPr>
      <xdr:spPr>
        <a:xfrm>
          <a:off x="13436111" y="573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34951</xdr:rowOff>
    </xdr:from>
    <xdr:to>
      <xdr:col>18</xdr:col>
      <xdr:colOff>492125</xdr:colOff>
      <xdr:row>36</xdr:row>
      <xdr:rowOff>136551</xdr:rowOff>
    </xdr:to>
    <xdr:sp macro="" textlink="">
      <xdr:nvSpPr>
        <xdr:cNvPr id="539" name="円/楕円 538"/>
        <xdr:cNvSpPr/>
      </xdr:nvSpPr>
      <xdr:spPr>
        <a:xfrm>
          <a:off x="12763500" y="62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153078</xdr:rowOff>
    </xdr:from>
    <xdr:ext cx="534377" cy="259045"/>
    <xdr:sp macro="" textlink="">
      <xdr:nvSpPr>
        <xdr:cNvPr id="540" name="テキスト ボックス 539"/>
        <xdr:cNvSpPr txBox="1"/>
      </xdr:nvSpPr>
      <xdr:spPr>
        <a:xfrm>
          <a:off x="12547111" y="59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52864</xdr:rowOff>
    </xdr:from>
    <xdr:to>
      <xdr:col>23</xdr:col>
      <xdr:colOff>517525</xdr:colOff>
      <xdr:row>58</xdr:row>
      <xdr:rowOff>68162</xdr:rowOff>
    </xdr:to>
    <xdr:cxnSp macro="">
      <xdr:nvCxnSpPr>
        <xdr:cNvPr id="569" name="直線コネクタ 568"/>
        <xdr:cNvCxnSpPr/>
      </xdr:nvCxnSpPr>
      <xdr:spPr>
        <a:xfrm>
          <a:off x="15481300" y="9139714"/>
          <a:ext cx="838200" cy="87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52864</xdr:rowOff>
    </xdr:from>
    <xdr:to>
      <xdr:col>22</xdr:col>
      <xdr:colOff>365125</xdr:colOff>
      <xdr:row>56</xdr:row>
      <xdr:rowOff>47993</xdr:rowOff>
    </xdr:to>
    <xdr:cxnSp macro="">
      <xdr:nvCxnSpPr>
        <xdr:cNvPr id="572" name="直線コネクタ 571"/>
        <xdr:cNvCxnSpPr/>
      </xdr:nvCxnSpPr>
      <xdr:spPr>
        <a:xfrm flipV="1">
          <a:off x="14592300" y="9139714"/>
          <a:ext cx="889000" cy="50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152860</xdr:rowOff>
    </xdr:from>
    <xdr:to>
      <xdr:col>22</xdr:col>
      <xdr:colOff>415925</xdr:colOff>
      <xdr:row>58</xdr:row>
      <xdr:rowOff>83010</xdr:rowOff>
    </xdr:to>
    <xdr:sp macro="" textlink="">
      <xdr:nvSpPr>
        <xdr:cNvPr id="573" name="フローチャート : 判断 572"/>
        <xdr:cNvSpPr/>
      </xdr:nvSpPr>
      <xdr:spPr>
        <a:xfrm>
          <a:off x="15430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74137</xdr:rowOff>
    </xdr:from>
    <xdr:ext cx="534377" cy="259045"/>
    <xdr:sp macro="" textlink="">
      <xdr:nvSpPr>
        <xdr:cNvPr id="574" name="テキスト ボックス 573"/>
        <xdr:cNvSpPr txBox="1"/>
      </xdr:nvSpPr>
      <xdr:spPr>
        <a:xfrm>
          <a:off x="15214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47993</xdr:rowOff>
    </xdr:from>
    <xdr:to>
      <xdr:col>21</xdr:col>
      <xdr:colOff>161925</xdr:colOff>
      <xdr:row>58</xdr:row>
      <xdr:rowOff>8623</xdr:rowOff>
    </xdr:to>
    <xdr:cxnSp macro="">
      <xdr:nvCxnSpPr>
        <xdr:cNvPr id="575" name="直線コネクタ 574"/>
        <xdr:cNvCxnSpPr/>
      </xdr:nvCxnSpPr>
      <xdr:spPr>
        <a:xfrm flipV="1">
          <a:off x="13703300" y="9649193"/>
          <a:ext cx="8890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141783</xdr:rowOff>
    </xdr:from>
    <xdr:to>
      <xdr:col>21</xdr:col>
      <xdr:colOff>212725</xdr:colOff>
      <xdr:row>58</xdr:row>
      <xdr:rowOff>71933</xdr:rowOff>
    </xdr:to>
    <xdr:sp macro="" textlink="">
      <xdr:nvSpPr>
        <xdr:cNvPr id="576" name="フローチャート : 判断 575"/>
        <xdr:cNvSpPr/>
      </xdr:nvSpPr>
      <xdr:spPr>
        <a:xfrm>
          <a:off x="14541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63060</xdr:rowOff>
    </xdr:from>
    <xdr:ext cx="599010" cy="259045"/>
    <xdr:sp macro="" textlink="">
      <xdr:nvSpPr>
        <xdr:cNvPr id="577" name="テキスト ボックス 576"/>
        <xdr:cNvSpPr txBox="1"/>
      </xdr:nvSpPr>
      <xdr:spPr>
        <a:xfrm>
          <a:off x="14292794"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8623</xdr:rowOff>
    </xdr:from>
    <xdr:to>
      <xdr:col>19</xdr:col>
      <xdr:colOff>644525</xdr:colOff>
      <xdr:row>58</xdr:row>
      <xdr:rowOff>59965</xdr:rowOff>
    </xdr:to>
    <xdr:cxnSp macro="">
      <xdr:nvCxnSpPr>
        <xdr:cNvPr id="578" name="直線コネクタ 577"/>
        <xdr:cNvCxnSpPr/>
      </xdr:nvCxnSpPr>
      <xdr:spPr>
        <a:xfrm flipV="1">
          <a:off x="12814300" y="9952723"/>
          <a:ext cx="889000" cy="5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151554</xdr:rowOff>
    </xdr:from>
    <xdr:to>
      <xdr:col>20</xdr:col>
      <xdr:colOff>9525</xdr:colOff>
      <xdr:row>58</xdr:row>
      <xdr:rowOff>81704</xdr:rowOff>
    </xdr:to>
    <xdr:sp macro="" textlink="">
      <xdr:nvSpPr>
        <xdr:cNvPr id="579" name="フローチャート : 判断 578"/>
        <xdr:cNvSpPr/>
      </xdr:nvSpPr>
      <xdr:spPr>
        <a:xfrm>
          <a:off x="13652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72831</xdr:rowOff>
    </xdr:from>
    <xdr:ext cx="534377" cy="259045"/>
    <xdr:sp macro="" textlink="">
      <xdr:nvSpPr>
        <xdr:cNvPr id="580" name="テキスト ボックス 579"/>
        <xdr:cNvSpPr txBox="1"/>
      </xdr:nvSpPr>
      <xdr:spPr>
        <a:xfrm>
          <a:off x="13436111" y="100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151858</xdr:rowOff>
    </xdr:from>
    <xdr:to>
      <xdr:col>18</xdr:col>
      <xdr:colOff>492125</xdr:colOff>
      <xdr:row>58</xdr:row>
      <xdr:rowOff>82008</xdr:rowOff>
    </xdr:to>
    <xdr:sp macro="" textlink="">
      <xdr:nvSpPr>
        <xdr:cNvPr id="581" name="フローチャート : 判断 580"/>
        <xdr:cNvSpPr/>
      </xdr:nvSpPr>
      <xdr:spPr>
        <a:xfrm>
          <a:off x="12763500" y="99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98535</xdr:rowOff>
    </xdr:from>
    <xdr:ext cx="534377" cy="259045"/>
    <xdr:sp macro="" textlink="">
      <xdr:nvSpPr>
        <xdr:cNvPr id="582" name="テキスト ボックス 581"/>
        <xdr:cNvSpPr txBox="1"/>
      </xdr:nvSpPr>
      <xdr:spPr>
        <a:xfrm>
          <a:off x="12547111" y="96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17362</xdr:rowOff>
    </xdr:from>
    <xdr:to>
      <xdr:col>23</xdr:col>
      <xdr:colOff>568325</xdr:colOff>
      <xdr:row>58</xdr:row>
      <xdr:rowOff>118962</xdr:rowOff>
    </xdr:to>
    <xdr:sp macro="" textlink="">
      <xdr:nvSpPr>
        <xdr:cNvPr id="588" name="円/楕円 587"/>
        <xdr:cNvSpPr/>
      </xdr:nvSpPr>
      <xdr:spPr>
        <a:xfrm>
          <a:off x="16268700" y="99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103739</xdr:rowOff>
    </xdr:from>
    <xdr:ext cx="534377" cy="259045"/>
    <xdr:sp macro="" textlink="">
      <xdr:nvSpPr>
        <xdr:cNvPr id="589" name="教育費該当値テキスト"/>
        <xdr:cNvSpPr txBox="1"/>
      </xdr:nvSpPr>
      <xdr:spPr>
        <a:xfrm>
          <a:off x="16370300" y="98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77,553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2064</xdr:rowOff>
    </xdr:from>
    <xdr:to>
      <xdr:col>22</xdr:col>
      <xdr:colOff>415925</xdr:colOff>
      <xdr:row>53</xdr:row>
      <xdr:rowOff>103664</xdr:rowOff>
    </xdr:to>
    <xdr:sp macro="" textlink="">
      <xdr:nvSpPr>
        <xdr:cNvPr id="590" name="円/楕円 589"/>
        <xdr:cNvSpPr/>
      </xdr:nvSpPr>
      <xdr:spPr>
        <a:xfrm>
          <a:off x="15430500" y="90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120191</xdr:rowOff>
    </xdr:from>
    <xdr:ext cx="599010" cy="259045"/>
    <xdr:sp macro="" textlink="">
      <xdr:nvSpPr>
        <xdr:cNvPr id="591" name="テキスト ボックス 590"/>
        <xdr:cNvSpPr txBox="1"/>
      </xdr:nvSpPr>
      <xdr:spPr>
        <a:xfrm>
          <a:off x="15181794" y="886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535,583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168643</xdr:rowOff>
    </xdr:from>
    <xdr:to>
      <xdr:col>21</xdr:col>
      <xdr:colOff>212725</xdr:colOff>
      <xdr:row>56</xdr:row>
      <xdr:rowOff>98793</xdr:rowOff>
    </xdr:to>
    <xdr:sp macro="" textlink="">
      <xdr:nvSpPr>
        <xdr:cNvPr id="592" name="円/楕円 591"/>
        <xdr:cNvSpPr/>
      </xdr:nvSpPr>
      <xdr:spPr>
        <a:xfrm>
          <a:off x="14541500" y="95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115320</xdr:rowOff>
    </xdr:from>
    <xdr:ext cx="599010" cy="259045"/>
    <xdr:sp macro="" textlink="">
      <xdr:nvSpPr>
        <xdr:cNvPr id="593" name="テキスト ボックス 592"/>
        <xdr:cNvSpPr txBox="1"/>
      </xdr:nvSpPr>
      <xdr:spPr>
        <a:xfrm>
          <a:off x="14292794" y="937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129273</xdr:rowOff>
    </xdr:from>
    <xdr:to>
      <xdr:col>20</xdr:col>
      <xdr:colOff>9525</xdr:colOff>
      <xdr:row>58</xdr:row>
      <xdr:rowOff>59423</xdr:rowOff>
    </xdr:to>
    <xdr:sp macro="" textlink="">
      <xdr:nvSpPr>
        <xdr:cNvPr id="594" name="円/楕円 593"/>
        <xdr:cNvSpPr/>
      </xdr:nvSpPr>
      <xdr:spPr>
        <a:xfrm>
          <a:off x="13652500" y="99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75950</xdr:rowOff>
    </xdr:from>
    <xdr:ext cx="599010" cy="259045"/>
    <xdr:sp macro="" textlink="">
      <xdr:nvSpPr>
        <xdr:cNvPr id="595" name="テキスト ボックス 594"/>
        <xdr:cNvSpPr txBox="1"/>
      </xdr:nvSpPr>
      <xdr:spPr>
        <a:xfrm>
          <a:off x="13403794" y="967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9165</xdr:rowOff>
    </xdr:from>
    <xdr:to>
      <xdr:col>18</xdr:col>
      <xdr:colOff>492125</xdr:colOff>
      <xdr:row>58</xdr:row>
      <xdr:rowOff>110765</xdr:rowOff>
    </xdr:to>
    <xdr:sp macro="" textlink="">
      <xdr:nvSpPr>
        <xdr:cNvPr id="596" name="円/楕円 595"/>
        <xdr:cNvSpPr/>
      </xdr:nvSpPr>
      <xdr:spPr>
        <a:xfrm>
          <a:off x="12763500" y="99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101892</xdr:rowOff>
    </xdr:from>
    <xdr:ext cx="534377" cy="259045"/>
    <xdr:sp macro="" textlink="">
      <xdr:nvSpPr>
        <xdr:cNvPr id="597" name="テキスト ボックス 596"/>
        <xdr:cNvSpPr txBox="1"/>
      </xdr:nvSpPr>
      <xdr:spPr>
        <a:xfrm>
          <a:off x="12547111" y="100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35957</xdr:rowOff>
    </xdr:from>
    <xdr:to>
      <xdr:col>23</xdr:col>
      <xdr:colOff>517525</xdr:colOff>
      <xdr:row>79</xdr:row>
      <xdr:rowOff>44450</xdr:rowOff>
    </xdr:to>
    <xdr:cxnSp macro="">
      <xdr:nvCxnSpPr>
        <xdr:cNvPr id="626" name="直線コネクタ 625"/>
        <xdr:cNvCxnSpPr/>
      </xdr:nvCxnSpPr>
      <xdr:spPr>
        <a:xfrm flipV="1">
          <a:off x="15481300" y="13580507"/>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119022</xdr:rowOff>
    </xdr:from>
    <xdr:to>
      <xdr:col>22</xdr:col>
      <xdr:colOff>415925</xdr:colOff>
      <xdr:row>79</xdr:row>
      <xdr:rowOff>49172</xdr:rowOff>
    </xdr:to>
    <xdr:sp macro="" textlink="">
      <xdr:nvSpPr>
        <xdr:cNvPr id="630" name="フローチャート : 判断 629"/>
        <xdr:cNvSpPr/>
      </xdr:nvSpPr>
      <xdr:spPr>
        <a:xfrm>
          <a:off x="15430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65699</xdr:rowOff>
    </xdr:from>
    <xdr:ext cx="534377" cy="259045"/>
    <xdr:sp macro="" textlink="">
      <xdr:nvSpPr>
        <xdr:cNvPr id="631" name="テキスト ボックス 630"/>
        <xdr:cNvSpPr txBox="1"/>
      </xdr:nvSpPr>
      <xdr:spPr>
        <a:xfrm>
          <a:off x="15214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110812</xdr:rowOff>
    </xdr:from>
    <xdr:to>
      <xdr:col>21</xdr:col>
      <xdr:colOff>212725</xdr:colOff>
      <xdr:row>79</xdr:row>
      <xdr:rowOff>40962</xdr:rowOff>
    </xdr:to>
    <xdr:sp macro="" textlink="">
      <xdr:nvSpPr>
        <xdr:cNvPr id="633" name="フローチャート : 判断 632"/>
        <xdr:cNvSpPr/>
      </xdr:nvSpPr>
      <xdr:spPr>
        <a:xfrm>
          <a:off x="14541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57489</xdr:rowOff>
    </xdr:from>
    <xdr:ext cx="534377" cy="259045"/>
    <xdr:sp macro="" textlink="">
      <xdr:nvSpPr>
        <xdr:cNvPr id="634" name="テキスト ボックス 633"/>
        <xdr:cNvSpPr txBox="1"/>
      </xdr:nvSpPr>
      <xdr:spPr>
        <a:xfrm>
          <a:off x="14325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105184</xdr:rowOff>
    </xdr:from>
    <xdr:to>
      <xdr:col>20</xdr:col>
      <xdr:colOff>9525</xdr:colOff>
      <xdr:row>79</xdr:row>
      <xdr:rowOff>35334</xdr:rowOff>
    </xdr:to>
    <xdr:sp macro="" textlink="">
      <xdr:nvSpPr>
        <xdr:cNvPr id="636" name="フローチャート : 判断 635"/>
        <xdr:cNvSpPr/>
      </xdr:nvSpPr>
      <xdr:spPr>
        <a:xfrm>
          <a:off x="13652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51861</xdr:rowOff>
    </xdr:from>
    <xdr:ext cx="534377" cy="259045"/>
    <xdr:sp macro="" textlink="">
      <xdr:nvSpPr>
        <xdr:cNvPr id="637" name="テキスト ボックス 636"/>
        <xdr:cNvSpPr txBox="1"/>
      </xdr:nvSpPr>
      <xdr:spPr>
        <a:xfrm>
          <a:off x="13436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87044</xdr:rowOff>
    </xdr:from>
    <xdr:to>
      <xdr:col>18</xdr:col>
      <xdr:colOff>492125</xdr:colOff>
      <xdr:row>79</xdr:row>
      <xdr:rowOff>17194</xdr:rowOff>
    </xdr:to>
    <xdr:sp macro="" textlink="">
      <xdr:nvSpPr>
        <xdr:cNvPr id="638" name="フローチャート : 判断 637"/>
        <xdr:cNvSpPr/>
      </xdr:nvSpPr>
      <xdr:spPr>
        <a:xfrm>
          <a:off x="12763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33721</xdr:rowOff>
    </xdr:from>
    <xdr:ext cx="534377" cy="259045"/>
    <xdr:sp macro="" textlink="">
      <xdr:nvSpPr>
        <xdr:cNvPr id="639" name="テキスト ボックス 638"/>
        <xdr:cNvSpPr txBox="1"/>
      </xdr:nvSpPr>
      <xdr:spPr>
        <a:xfrm>
          <a:off x="12547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156607</xdr:rowOff>
    </xdr:from>
    <xdr:to>
      <xdr:col>23</xdr:col>
      <xdr:colOff>568325</xdr:colOff>
      <xdr:row>79</xdr:row>
      <xdr:rowOff>86757</xdr:rowOff>
    </xdr:to>
    <xdr:sp macro="" textlink="">
      <xdr:nvSpPr>
        <xdr:cNvPr id="645" name="円/楕円 644"/>
        <xdr:cNvSpPr/>
      </xdr:nvSpPr>
      <xdr:spPr>
        <a:xfrm>
          <a:off x="16268700" y="135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1324</xdr:rowOff>
    </xdr:from>
    <xdr:to>
      <xdr:col>23</xdr:col>
      <xdr:colOff>517525</xdr:colOff>
      <xdr:row>98</xdr:row>
      <xdr:rowOff>7266</xdr:rowOff>
    </xdr:to>
    <xdr:cxnSp macro="">
      <xdr:nvCxnSpPr>
        <xdr:cNvPr id="683" name="直線コネクタ 682"/>
        <xdr:cNvCxnSpPr/>
      </xdr:nvCxnSpPr>
      <xdr:spPr>
        <a:xfrm>
          <a:off x="15481300" y="16803424"/>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159899</xdr:rowOff>
    </xdr:from>
    <xdr:to>
      <xdr:col>22</xdr:col>
      <xdr:colOff>365125</xdr:colOff>
      <xdr:row>98</xdr:row>
      <xdr:rowOff>1324</xdr:rowOff>
    </xdr:to>
    <xdr:cxnSp macro="">
      <xdr:nvCxnSpPr>
        <xdr:cNvPr id="686" name="直線コネクタ 685"/>
        <xdr:cNvCxnSpPr/>
      </xdr:nvCxnSpPr>
      <xdr:spPr>
        <a:xfrm>
          <a:off x="14592300" y="16790549"/>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22676</xdr:rowOff>
    </xdr:from>
    <xdr:to>
      <xdr:col>22</xdr:col>
      <xdr:colOff>415925</xdr:colOff>
      <xdr:row>98</xdr:row>
      <xdr:rowOff>124276</xdr:rowOff>
    </xdr:to>
    <xdr:sp macro="" textlink="">
      <xdr:nvSpPr>
        <xdr:cNvPr id="687" name="フローチャート : 判断 686"/>
        <xdr:cNvSpPr/>
      </xdr:nvSpPr>
      <xdr:spPr>
        <a:xfrm>
          <a:off x="15430500" y="1682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115403</xdr:rowOff>
    </xdr:from>
    <xdr:ext cx="599010" cy="259045"/>
    <xdr:sp macro="" textlink="">
      <xdr:nvSpPr>
        <xdr:cNvPr id="688" name="テキスト ボックス 687"/>
        <xdr:cNvSpPr txBox="1"/>
      </xdr:nvSpPr>
      <xdr:spPr>
        <a:xfrm>
          <a:off x="15181794" y="1691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159899</xdr:rowOff>
    </xdr:from>
    <xdr:to>
      <xdr:col>21</xdr:col>
      <xdr:colOff>161925</xdr:colOff>
      <xdr:row>97</xdr:row>
      <xdr:rowOff>160604</xdr:rowOff>
    </xdr:to>
    <xdr:cxnSp macro="">
      <xdr:nvCxnSpPr>
        <xdr:cNvPr id="689" name="直線コネクタ 688"/>
        <xdr:cNvCxnSpPr/>
      </xdr:nvCxnSpPr>
      <xdr:spPr>
        <a:xfrm flipV="1">
          <a:off x="13703300" y="1679054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17571</xdr:rowOff>
    </xdr:from>
    <xdr:to>
      <xdr:col>21</xdr:col>
      <xdr:colOff>212725</xdr:colOff>
      <xdr:row>98</xdr:row>
      <xdr:rowOff>119171</xdr:rowOff>
    </xdr:to>
    <xdr:sp macro="" textlink="">
      <xdr:nvSpPr>
        <xdr:cNvPr id="690" name="フローチャート : 判断 689"/>
        <xdr:cNvSpPr/>
      </xdr:nvSpPr>
      <xdr:spPr>
        <a:xfrm>
          <a:off x="14541500" y="1681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110298</xdr:rowOff>
    </xdr:from>
    <xdr:ext cx="599010" cy="259045"/>
    <xdr:sp macro="" textlink="">
      <xdr:nvSpPr>
        <xdr:cNvPr id="691" name="テキスト ボックス 690"/>
        <xdr:cNvSpPr txBox="1"/>
      </xdr:nvSpPr>
      <xdr:spPr>
        <a:xfrm>
          <a:off x="14292794" y="1691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160604</xdr:rowOff>
    </xdr:from>
    <xdr:to>
      <xdr:col>19</xdr:col>
      <xdr:colOff>644525</xdr:colOff>
      <xdr:row>98</xdr:row>
      <xdr:rowOff>7424</xdr:rowOff>
    </xdr:to>
    <xdr:cxnSp macro="">
      <xdr:nvCxnSpPr>
        <xdr:cNvPr id="692" name="直線コネクタ 691"/>
        <xdr:cNvCxnSpPr/>
      </xdr:nvCxnSpPr>
      <xdr:spPr>
        <a:xfrm flipV="1">
          <a:off x="12814300" y="16791254"/>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7562</xdr:rowOff>
    </xdr:from>
    <xdr:to>
      <xdr:col>20</xdr:col>
      <xdr:colOff>9525</xdr:colOff>
      <xdr:row>98</xdr:row>
      <xdr:rowOff>109162</xdr:rowOff>
    </xdr:to>
    <xdr:sp macro="" textlink="">
      <xdr:nvSpPr>
        <xdr:cNvPr id="693" name="フローチャート : 判断 692"/>
        <xdr:cNvSpPr/>
      </xdr:nvSpPr>
      <xdr:spPr>
        <a:xfrm>
          <a:off x="13652500" y="16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100289</xdr:rowOff>
    </xdr:from>
    <xdr:ext cx="599010" cy="259045"/>
    <xdr:sp macro="" textlink="">
      <xdr:nvSpPr>
        <xdr:cNvPr id="694" name="テキスト ボックス 693"/>
        <xdr:cNvSpPr txBox="1"/>
      </xdr:nvSpPr>
      <xdr:spPr>
        <a:xfrm>
          <a:off x="13403794" y="1690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4773</xdr:rowOff>
    </xdr:from>
    <xdr:to>
      <xdr:col>18</xdr:col>
      <xdr:colOff>492125</xdr:colOff>
      <xdr:row>98</xdr:row>
      <xdr:rowOff>106373</xdr:rowOff>
    </xdr:to>
    <xdr:sp macro="" textlink="">
      <xdr:nvSpPr>
        <xdr:cNvPr id="695" name="フローチャート : 判断 694"/>
        <xdr:cNvSpPr/>
      </xdr:nvSpPr>
      <xdr:spPr>
        <a:xfrm>
          <a:off x="12763500" y="16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97500</xdr:rowOff>
    </xdr:from>
    <xdr:ext cx="599010" cy="259045"/>
    <xdr:sp macro="" textlink="">
      <xdr:nvSpPr>
        <xdr:cNvPr id="696" name="テキスト ボックス 695"/>
        <xdr:cNvSpPr txBox="1"/>
      </xdr:nvSpPr>
      <xdr:spPr>
        <a:xfrm>
          <a:off x="12514794" y="1689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127916</xdr:rowOff>
    </xdr:from>
    <xdr:to>
      <xdr:col>23</xdr:col>
      <xdr:colOff>568325</xdr:colOff>
      <xdr:row>98</xdr:row>
      <xdr:rowOff>58066</xdr:rowOff>
    </xdr:to>
    <xdr:sp macro="" textlink="">
      <xdr:nvSpPr>
        <xdr:cNvPr id="702" name="円/楕円 701"/>
        <xdr:cNvSpPr/>
      </xdr:nvSpPr>
      <xdr:spPr>
        <a:xfrm>
          <a:off x="16268700" y="167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150793</xdr:rowOff>
    </xdr:from>
    <xdr:ext cx="599010" cy="259045"/>
    <xdr:sp macro="" textlink="">
      <xdr:nvSpPr>
        <xdr:cNvPr id="703" name="公債費該当値テキスト"/>
        <xdr:cNvSpPr txBox="1"/>
      </xdr:nvSpPr>
      <xdr:spPr>
        <a:xfrm>
          <a:off x="16370300" y="1660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121974</xdr:rowOff>
    </xdr:from>
    <xdr:to>
      <xdr:col>22</xdr:col>
      <xdr:colOff>415925</xdr:colOff>
      <xdr:row>98</xdr:row>
      <xdr:rowOff>52124</xdr:rowOff>
    </xdr:to>
    <xdr:sp macro="" textlink="">
      <xdr:nvSpPr>
        <xdr:cNvPr id="704" name="円/楕円 703"/>
        <xdr:cNvSpPr/>
      </xdr:nvSpPr>
      <xdr:spPr>
        <a:xfrm>
          <a:off x="15430500" y="167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68651</xdr:rowOff>
    </xdr:from>
    <xdr:ext cx="599010" cy="259045"/>
    <xdr:sp macro="" textlink="">
      <xdr:nvSpPr>
        <xdr:cNvPr id="705" name="テキスト ボックス 704"/>
        <xdr:cNvSpPr txBox="1"/>
      </xdr:nvSpPr>
      <xdr:spPr>
        <a:xfrm>
          <a:off x="15181794" y="1652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109099</xdr:rowOff>
    </xdr:from>
    <xdr:to>
      <xdr:col>21</xdr:col>
      <xdr:colOff>212725</xdr:colOff>
      <xdr:row>98</xdr:row>
      <xdr:rowOff>39249</xdr:rowOff>
    </xdr:to>
    <xdr:sp macro="" textlink="">
      <xdr:nvSpPr>
        <xdr:cNvPr id="706" name="円/楕円 705"/>
        <xdr:cNvSpPr/>
      </xdr:nvSpPr>
      <xdr:spPr>
        <a:xfrm>
          <a:off x="14541500" y="167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55776</xdr:rowOff>
    </xdr:from>
    <xdr:ext cx="599010" cy="259045"/>
    <xdr:sp macro="" textlink="">
      <xdr:nvSpPr>
        <xdr:cNvPr id="707" name="テキスト ボックス 706"/>
        <xdr:cNvSpPr txBox="1"/>
      </xdr:nvSpPr>
      <xdr:spPr>
        <a:xfrm>
          <a:off x="14292794" y="1651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179,096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109804</xdr:rowOff>
    </xdr:from>
    <xdr:to>
      <xdr:col>20</xdr:col>
      <xdr:colOff>9525</xdr:colOff>
      <xdr:row>98</xdr:row>
      <xdr:rowOff>39954</xdr:rowOff>
    </xdr:to>
    <xdr:sp macro="" textlink="">
      <xdr:nvSpPr>
        <xdr:cNvPr id="708" name="円/楕円 707"/>
        <xdr:cNvSpPr/>
      </xdr:nvSpPr>
      <xdr:spPr>
        <a:xfrm>
          <a:off x="13652500" y="167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56481</xdr:rowOff>
    </xdr:from>
    <xdr:ext cx="599010" cy="259045"/>
    <xdr:sp macro="" textlink="">
      <xdr:nvSpPr>
        <xdr:cNvPr id="709" name="テキスト ボックス 708"/>
        <xdr:cNvSpPr txBox="1"/>
      </xdr:nvSpPr>
      <xdr:spPr>
        <a:xfrm>
          <a:off x="13403794" y="1651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128074</xdr:rowOff>
    </xdr:from>
    <xdr:to>
      <xdr:col>18</xdr:col>
      <xdr:colOff>492125</xdr:colOff>
      <xdr:row>98</xdr:row>
      <xdr:rowOff>58224</xdr:rowOff>
    </xdr:to>
    <xdr:sp macro="" textlink="">
      <xdr:nvSpPr>
        <xdr:cNvPr id="710" name="円/楕円 709"/>
        <xdr:cNvSpPr/>
      </xdr:nvSpPr>
      <xdr:spPr>
        <a:xfrm>
          <a:off x="12763500" y="167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74751</xdr:rowOff>
    </xdr:from>
    <xdr:ext cx="599010" cy="259045"/>
    <xdr:sp macro="" textlink="">
      <xdr:nvSpPr>
        <xdr:cNvPr id="711" name="テキスト ボックス 710"/>
        <xdr:cNvSpPr txBox="1"/>
      </xdr:nvSpPr>
      <xdr:spPr>
        <a:xfrm>
          <a:off x="12514794" y="1653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43213</xdr:rowOff>
    </xdr:from>
    <xdr:to>
      <xdr:col>31</xdr:col>
      <xdr:colOff>85725</xdr:colOff>
      <xdr:row>39</xdr:row>
      <xdr:rowOff>144813</xdr:rowOff>
    </xdr:to>
    <xdr:sp macro="" textlink="">
      <xdr:nvSpPr>
        <xdr:cNvPr id="746" name="フローチャート : 判断 745"/>
        <xdr:cNvSpPr/>
      </xdr:nvSpPr>
      <xdr:spPr>
        <a:xfrm>
          <a:off x="21272500" y="67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161340</xdr:rowOff>
    </xdr:from>
    <xdr:ext cx="378565" cy="259045"/>
    <xdr:sp macro="" textlink="">
      <xdr:nvSpPr>
        <xdr:cNvPr id="747" name="テキスト ボックス 746"/>
        <xdr:cNvSpPr txBox="1"/>
      </xdr:nvSpPr>
      <xdr:spPr>
        <a:xfrm>
          <a:off x="21134017" y="6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43311</xdr:rowOff>
    </xdr:from>
    <xdr:to>
      <xdr:col>29</xdr:col>
      <xdr:colOff>568325</xdr:colOff>
      <xdr:row>39</xdr:row>
      <xdr:rowOff>144911</xdr:rowOff>
    </xdr:to>
    <xdr:sp macro="" textlink="">
      <xdr:nvSpPr>
        <xdr:cNvPr id="749" name="フローチャート : 判断 748"/>
        <xdr:cNvSpPr/>
      </xdr:nvSpPr>
      <xdr:spPr>
        <a:xfrm>
          <a:off x="20383500" y="67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161438</xdr:rowOff>
    </xdr:from>
    <xdr:ext cx="378565" cy="259045"/>
    <xdr:sp macro="" textlink="">
      <xdr:nvSpPr>
        <xdr:cNvPr id="750" name="テキスト ボックス 749"/>
        <xdr:cNvSpPr txBox="1"/>
      </xdr:nvSpPr>
      <xdr:spPr>
        <a:xfrm>
          <a:off x="20245017" y="6505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27341</xdr:rowOff>
    </xdr:from>
    <xdr:to>
      <xdr:col>28</xdr:col>
      <xdr:colOff>365125</xdr:colOff>
      <xdr:row>39</xdr:row>
      <xdr:rowOff>128941</xdr:rowOff>
    </xdr:to>
    <xdr:sp macro="" textlink="">
      <xdr:nvSpPr>
        <xdr:cNvPr id="752" name="フローチャート : 判断 751"/>
        <xdr:cNvSpPr/>
      </xdr:nvSpPr>
      <xdr:spPr>
        <a:xfrm>
          <a:off x="19494500" y="671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145468</xdr:rowOff>
    </xdr:from>
    <xdr:ext cx="378565" cy="259045"/>
    <xdr:sp macro="" textlink="">
      <xdr:nvSpPr>
        <xdr:cNvPr id="753" name="テキスト ボックス 752"/>
        <xdr:cNvSpPr txBox="1"/>
      </xdr:nvSpPr>
      <xdr:spPr>
        <a:xfrm>
          <a:off x="19356017" y="648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41515</xdr:rowOff>
    </xdr:from>
    <xdr:to>
      <xdr:col>27</xdr:col>
      <xdr:colOff>161925</xdr:colOff>
      <xdr:row>39</xdr:row>
      <xdr:rowOff>143115</xdr:rowOff>
    </xdr:to>
    <xdr:sp macro="" textlink="">
      <xdr:nvSpPr>
        <xdr:cNvPr id="754" name="フローチャート : 判断 753"/>
        <xdr:cNvSpPr/>
      </xdr:nvSpPr>
      <xdr:spPr>
        <a:xfrm>
          <a:off x="18605500" y="672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159642</xdr:rowOff>
    </xdr:from>
    <xdr:ext cx="378565" cy="259045"/>
    <xdr:sp macro="" textlink="">
      <xdr:nvSpPr>
        <xdr:cNvPr id="755" name="テキスト ボックス 754"/>
        <xdr:cNvSpPr txBox="1"/>
      </xdr:nvSpPr>
      <xdr:spPr>
        <a:xfrm>
          <a:off x="18467017" y="6503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消防費においては、下北地域広域行政事務組合負担金の増額により類似団体平均値を上回っている。</a:t>
          </a:r>
          <a:endParaRPr kumimoji="1" lang="en-US" altLang="ja-JP" sz="1300" baseline="0">
            <a:latin typeface="ＭＳ Ｐゴシック"/>
          </a:endParaRPr>
        </a:p>
        <a:p>
          <a:r>
            <a:rPr kumimoji="1" lang="ja-JP" altLang="en-US" sz="1300" baseline="0">
              <a:latin typeface="ＭＳ Ｐゴシック"/>
            </a:rPr>
            <a:t>　教育費においては、風間浦小学校建設事業が完了したことにより、前年度と比べ大幅な減となっている。</a:t>
          </a:r>
          <a:endParaRPr kumimoji="1" lang="en-US" altLang="ja-JP" sz="1300" baseline="0">
            <a:latin typeface="ＭＳ Ｐゴシック"/>
          </a:endParaRPr>
        </a:p>
        <a:p>
          <a:r>
            <a:rPr kumimoji="1" lang="ja-JP" altLang="en-US" sz="1300" baseline="0">
              <a:latin typeface="ＭＳ Ｐゴシック"/>
            </a:rPr>
            <a:t>　</a:t>
          </a:r>
          <a:r>
            <a:rPr kumimoji="1" lang="ja-JP" altLang="ja-JP" sz="1300">
              <a:solidFill>
                <a:schemeClr val="dk1"/>
              </a:solidFill>
              <a:effectLst/>
              <a:latin typeface="+mn-lt"/>
              <a:ea typeface="+mn-ea"/>
              <a:cs typeface="+mn-cs"/>
            </a:rPr>
            <a:t>災害復旧費においては、台風</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号及び</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号により発生した災害によるものである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Ｐゴシック"/>
            <a:ea typeface="+mn-ea"/>
            <a:cs typeface="+mn-cs"/>
          </a:endParaRPr>
        </a:p>
        <a:p>
          <a:r>
            <a:rPr kumimoji="1" lang="ja-JP" altLang="en-US" sz="1300">
              <a:solidFill>
                <a:schemeClr val="dk1"/>
              </a:solidFill>
              <a:effectLst/>
              <a:latin typeface="+mn-lt"/>
              <a:ea typeface="+mn-ea"/>
              <a:cs typeface="+mn-cs"/>
            </a:rPr>
            <a:t>　衛生費においては、</a:t>
          </a:r>
          <a:r>
            <a:rPr kumimoji="1" lang="ja-JP" altLang="ja-JP" sz="1300">
              <a:solidFill>
                <a:schemeClr val="dk1"/>
              </a:solidFill>
              <a:effectLst/>
              <a:latin typeface="+mn-lt"/>
              <a:ea typeface="+mn-ea"/>
              <a:cs typeface="+mn-cs"/>
            </a:rPr>
            <a:t>下北地域広域行政事務組合負担金及び一部事務組合下北医療センター負担金</a:t>
          </a:r>
          <a:r>
            <a:rPr kumimoji="1" lang="ja-JP" altLang="en-US" sz="1300">
              <a:solidFill>
                <a:schemeClr val="dk1"/>
              </a:solidFill>
              <a:effectLst/>
              <a:latin typeface="+mn-lt"/>
              <a:ea typeface="+mn-ea"/>
              <a:cs typeface="+mn-cs"/>
            </a:rPr>
            <a:t>の割合が大きく占めている。前年度と比べ負担金が減額となったため数値も減少したが、それでも負担金の負担が大きく類似団体平均値より高い数値となっている。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消防費及び衛生費に係る負担金が負担として大きく事業費の抑制もできないため、他の事業と調整を図りながら村財政に負担が伴わないよう努める。</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年度以降財政運営上基金を取り崩していたが、平成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年度以降は積立を行なっている。実質収支は地方交付税が前年度と比べ同水準で推移したこともあり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％台となっている。実質単年度収支は</a:t>
          </a:r>
          <a:r>
            <a:rPr kumimoji="1" lang="en-US" altLang="ja-JP" sz="1400">
              <a:latin typeface="ＭＳ ゴシック" pitchFamily="49" charset="-128"/>
              <a:ea typeface="ＭＳ ゴシック" pitchFamily="49" charset="-128"/>
            </a:rPr>
            <a:t>11.93</a:t>
          </a:r>
          <a:r>
            <a:rPr kumimoji="1" lang="ja-JP" altLang="en-US" sz="1400">
              <a:latin typeface="ＭＳ ゴシック" pitchFamily="49" charset="-128"/>
              <a:ea typeface="ＭＳ ゴシック" pitchFamily="49" charset="-128"/>
            </a:rPr>
            <a:t>％と黒字となり前年度と比べても増となっているため、今後も適正な財政運営を実施していく。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現状では全会計とも赤字は出ていないが、いずれの会計も一般会計から多額の繰出金がある。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国民健康保険特別会計においては、医療費の増額等により、収支の状況が悪化してきているため、医療費の抑制に努めるよう働きかけていき、繰出金が増額しないよう努めていく必要がある。今後は一般会計の財政状況により厳しい予算編成が予想されるため、事業の見直しなど、経費の軽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2572917</v>
      </c>
      <c r="BO4" s="411"/>
      <c r="BP4" s="411"/>
      <c r="BQ4" s="411"/>
      <c r="BR4" s="411"/>
      <c r="BS4" s="411"/>
      <c r="BT4" s="411"/>
      <c r="BU4" s="412"/>
      <c r="BV4" s="410">
        <v>3686149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6.1</v>
      </c>
      <c r="CU4" s="588"/>
      <c r="CV4" s="588"/>
      <c r="CW4" s="588"/>
      <c r="CX4" s="588"/>
      <c r="CY4" s="588"/>
      <c r="CZ4" s="588"/>
      <c r="DA4" s="589"/>
      <c r="DB4" s="587">
        <v>6.2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2476084</v>
      </c>
      <c r="BO5" s="416"/>
      <c r="BP5" s="416"/>
      <c r="BQ5" s="416"/>
      <c r="BR5" s="416"/>
      <c r="BS5" s="416"/>
      <c r="BT5" s="416"/>
      <c r="BU5" s="417"/>
      <c r="BV5" s="415">
        <v>3588560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75.3</v>
      </c>
      <c r="CU5" s="386"/>
      <c r="CV5" s="386"/>
      <c r="CW5" s="386"/>
      <c r="CX5" s="386"/>
      <c r="CY5" s="386"/>
      <c r="CZ5" s="386"/>
      <c r="DA5" s="387"/>
      <c r="DB5" s="385">
        <v>83.8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96833</v>
      </c>
      <c r="BO6" s="416"/>
      <c r="BP6" s="416"/>
      <c r="BQ6" s="416"/>
      <c r="BR6" s="416"/>
      <c r="BS6" s="416"/>
      <c r="BT6" s="416"/>
      <c r="BU6" s="417"/>
      <c r="BV6" s="415">
        <v>97589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78</v>
      </c>
      <c r="CU6" s="562"/>
      <c r="CV6" s="562"/>
      <c r="CW6" s="562"/>
      <c r="CX6" s="562"/>
      <c r="CY6" s="562"/>
      <c r="CZ6" s="562"/>
      <c r="DA6" s="563"/>
      <c r="DB6" s="561">
        <v>87.9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6572</v>
      </c>
      <c r="BO7" s="416"/>
      <c r="BP7" s="416"/>
      <c r="BQ7" s="416"/>
      <c r="BR7" s="416"/>
      <c r="BS7" s="416"/>
      <c r="BT7" s="416"/>
      <c r="BU7" s="417"/>
      <c r="BV7" s="415">
        <v>4355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1484527</v>
      </c>
      <c r="CU7" s="416"/>
      <c r="CV7" s="416"/>
      <c r="CW7" s="416"/>
      <c r="CX7" s="416"/>
      <c r="CY7" s="416"/>
      <c r="CZ7" s="416"/>
      <c r="DA7" s="417"/>
      <c r="DB7" s="415">
        <v>1500185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90261</v>
      </c>
      <c r="BO8" s="416"/>
      <c r="BP8" s="416"/>
      <c r="BQ8" s="416"/>
      <c r="BR8" s="416"/>
      <c r="BS8" s="416"/>
      <c r="BT8" s="416"/>
      <c r="BU8" s="417"/>
      <c r="BV8" s="415">
        <v>93234</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0.1</v>
      </c>
      <c r="CU8" s="525"/>
      <c r="CV8" s="525"/>
      <c r="CW8" s="525"/>
      <c r="CX8" s="525"/>
      <c r="CY8" s="525"/>
      <c r="CZ8" s="525"/>
      <c r="DA8" s="526"/>
      <c r="DB8" s="524">
        <v>0.1</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1976</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-2973</v>
      </c>
      <c r="BO9" s="416"/>
      <c r="BP9" s="416"/>
      <c r="BQ9" s="416"/>
      <c r="BR9" s="416"/>
      <c r="BS9" s="416"/>
      <c r="BT9" s="416"/>
      <c r="BU9" s="417"/>
      <c r="BV9" s="415">
        <v>36010</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17.8</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2463</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180018</v>
      </c>
      <c r="BO10" s="416"/>
      <c r="BP10" s="416"/>
      <c r="BQ10" s="416"/>
      <c r="BR10" s="416"/>
      <c r="BS10" s="416"/>
      <c r="BT10" s="416"/>
      <c r="BU10" s="417"/>
      <c r="BV10" s="415">
        <v>111007</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2049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2048</v>
      </c>
      <c r="S13" s="517"/>
      <c r="T13" s="517"/>
      <c r="U13" s="517"/>
      <c r="V13" s="518"/>
      <c r="W13" s="504" t="s">
        <v>123</v>
      </c>
      <c r="X13" s="428"/>
      <c r="Y13" s="428"/>
      <c r="Z13" s="428"/>
      <c r="AA13" s="428"/>
      <c r="AB13" s="429"/>
      <c r="AC13" s="391">
        <v>199</v>
      </c>
      <c r="AD13" s="392"/>
      <c r="AE13" s="392"/>
      <c r="AF13" s="392"/>
      <c r="AG13" s="393"/>
      <c r="AH13" s="391">
        <v>229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177045</v>
      </c>
      <c r="BO13" s="416"/>
      <c r="BP13" s="416"/>
      <c r="BQ13" s="416"/>
      <c r="BR13" s="416"/>
      <c r="BS13" s="416"/>
      <c r="BT13" s="416"/>
      <c r="BU13" s="417"/>
      <c r="BV13" s="415">
        <v>147017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13.7</v>
      </c>
      <c r="CU13" s="386"/>
      <c r="CV13" s="386"/>
      <c r="CW13" s="386"/>
      <c r="CX13" s="386"/>
      <c r="CY13" s="386"/>
      <c r="CZ13" s="386"/>
      <c r="DA13" s="387"/>
      <c r="DB13" s="385">
        <v>15.2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2109</v>
      </c>
      <c r="S14" s="517"/>
      <c r="T14" s="517"/>
      <c r="U14" s="517"/>
      <c r="V14" s="518"/>
      <c r="W14" s="519"/>
      <c r="X14" s="431"/>
      <c r="Y14" s="431"/>
      <c r="Z14" s="431"/>
      <c r="AA14" s="431"/>
      <c r="AB14" s="432"/>
      <c r="AC14" s="509">
        <v>20.9</v>
      </c>
      <c r="AD14" s="510"/>
      <c r="AE14" s="510"/>
      <c r="AF14" s="510"/>
      <c r="AG14" s="511"/>
      <c r="AH14" s="509">
        <v>17.899999999999999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1.9</v>
      </c>
      <c r="CU14" s="488"/>
      <c r="CV14" s="488"/>
      <c r="CW14" s="488"/>
      <c r="CX14" s="488"/>
      <c r="CY14" s="488"/>
      <c r="CZ14" s="488"/>
      <c r="DA14" s="489"/>
      <c r="DB14" s="520">
        <v>30.6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2108</v>
      </c>
      <c r="S15" s="517"/>
      <c r="T15" s="517"/>
      <c r="U15" s="517"/>
      <c r="V15" s="518"/>
      <c r="W15" s="504" t="s">
        <v>130</v>
      </c>
      <c r="X15" s="428"/>
      <c r="Y15" s="428"/>
      <c r="Z15" s="428"/>
      <c r="AA15" s="428"/>
      <c r="AB15" s="429"/>
      <c r="AC15" s="391">
        <v>208</v>
      </c>
      <c r="AD15" s="392"/>
      <c r="AE15" s="392"/>
      <c r="AF15" s="392"/>
      <c r="AG15" s="393"/>
      <c r="AH15" s="391">
        <v>462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134604</v>
      </c>
      <c r="BO15" s="411"/>
      <c r="BP15" s="411"/>
      <c r="BQ15" s="411"/>
      <c r="BR15" s="411"/>
      <c r="BS15" s="411"/>
      <c r="BT15" s="411"/>
      <c r="BU15" s="412"/>
      <c r="BV15" s="410">
        <v>135368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21.8</v>
      </c>
      <c r="AD16" s="510"/>
      <c r="AE16" s="510"/>
      <c r="AF16" s="510"/>
      <c r="AG16" s="511"/>
      <c r="AH16" s="509">
        <v>36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1402796</v>
      </c>
      <c r="BO16" s="416"/>
      <c r="BP16" s="416"/>
      <c r="BQ16" s="416"/>
      <c r="BR16" s="416"/>
      <c r="BS16" s="416"/>
      <c r="BT16" s="416"/>
      <c r="BU16" s="417"/>
      <c r="BV16" s="415">
        <v>1400144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547</v>
      </c>
      <c r="AD17" s="392"/>
      <c r="AE17" s="392"/>
      <c r="AF17" s="392"/>
      <c r="AG17" s="393"/>
      <c r="AH17" s="391">
        <v>591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164887</v>
      </c>
      <c r="BO17" s="416"/>
      <c r="BP17" s="416"/>
      <c r="BQ17" s="416"/>
      <c r="BR17" s="416"/>
      <c r="BS17" s="416"/>
      <c r="BT17" s="416"/>
      <c r="BU17" s="417"/>
      <c r="BV17" s="415">
        <v>166035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69.55</v>
      </c>
      <c r="M18" s="480"/>
      <c r="N18" s="480"/>
      <c r="O18" s="480"/>
      <c r="P18" s="480"/>
      <c r="Q18" s="480"/>
      <c r="R18" s="481"/>
      <c r="S18" s="481"/>
      <c r="T18" s="481"/>
      <c r="U18" s="481"/>
      <c r="V18" s="482"/>
      <c r="W18" s="496"/>
      <c r="X18" s="497"/>
      <c r="Y18" s="497"/>
      <c r="Z18" s="497"/>
      <c r="AA18" s="497"/>
      <c r="AB18" s="505"/>
      <c r="AC18" s="379">
        <v>57.3</v>
      </c>
      <c r="AD18" s="380"/>
      <c r="AE18" s="380"/>
      <c r="AF18" s="380"/>
      <c r="AG18" s="483"/>
      <c r="AH18" s="379">
        <v>46.1</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1122329</v>
      </c>
      <c r="BO18" s="416"/>
      <c r="BP18" s="416"/>
      <c r="BQ18" s="416"/>
      <c r="BR18" s="416"/>
      <c r="BS18" s="416"/>
      <c r="BT18" s="416"/>
      <c r="BU18" s="417"/>
      <c r="BV18" s="415">
        <v>1268156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1853323</v>
      </c>
      <c r="BO19" s="416"/>
      <c r="BP19" s="416"/>
      <c r="BQ19" s="416"/>
      <c r="BR19" s="416"/>
      <c r="BS19" s="416"/>
      <c r="BT19" s="416"/>
      <c r="BU19" s="417"/>
      <c r="BV19" s="415">
        <v>2026600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823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3186190</v>
      </c>
      <c r="BO23" s="416"/>
      <c r="BP23" s="416"/>
      <c r="BQ23" s="416"/>
      <c r="BR23" s="416"/>
      <c r="BS23" s="416"/>
      <c r="BT23" s="416"/>
      <c r="BU23" s="417"/>
      <c r="BV23" s="415">
        <v>3324442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6550</v>
      </c>
      <c r="R24" s="392"/>
      <c r="S24" s="392"/>
      <c r="T24" s="392"/>
      <c r="U24" s="392"/>
      <c r="V24" s="393"/>
      <c r="W24" s="457"/>
      <c r="X24" s="448"/>
      <c r="Y24" s="449"/>
      <c r="Z24" s="388" t="s">
        <v>153</v>
      </c>
      <c r="AA24" s="389"/>
      <c r="AB24" s="389"/>
      <c r="AC24" s="389"/>
      <c r="AD24" s="389"/>
      <c r="AE24" s="389"/>
      <c r="AF24" s="389"/>
      <c r="AG24" s="390"/>
      <c r="AH24" s="391">
        <v>34</v>
      </c>
      <c r="AI24" s="392"/>
      <c r="AJ24" s="392"/>
      <c r="AK24" s="392"/>
      <c r="AL24" s="393"/>
      <c r="AM24" s="391">
        <v>102986</v>
      </c>
      <c r="AN24" s="392"/>
      <c r="AO24" s="392"/>
      <c r="AP24" s="392"/>
      <c r="AQ24" s="392"/>
      <c r="AR24" s="393"/>
      <c r="AS24" s="391">
        <v>3029</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2548259</v>
      </c>
      <c r="BO24" s="416"/>
      <c r="BP24" s="416"/>
      <c r="BQ24" s="416"/>
      <c r="BR24" s="416"/>
      <c r="BS24" s="416"/>
      <c r="BT24" s="416"/>
      <c r="BU24" s="417"/>
      <c r="BV24" s="415">
        <v>2646203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5490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t="s">
        <v>120</v>
      </c>
      <c r="BO25" s="411"/>
      <c r="BP25" s="411"/>
      <c r="BQ25" s="411"/>
      <c r="BR25" s="411"/>
      <c r="BS25" s="411"/>
      <c r="BT25" s="411"/>
      <c r="BU25" s="412"/>
      <c r="BV25" s="410" t="s">
        <v>120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5090</v>
      </c>
      <c r="R26" s="392"/>
      <c r="S26" s="392"/>
      <c r="T26" s="392"/>
      <c r="U26" s="392"/>
      <c r="V26" s="393"/>
      <c r="W26" s="457"/>
      <c r="X26" s="448"/>
      <c r="Y26" s="449"/>
      <c r="Z26" s="388" t="s">
        <v>159</v>
      </c>
      <c r="AA26" s="470"/>
      <c r="AB26" s="470"/>
      <c r="AC26" s="470"/>
      <c r="AD26" s="470"/>
      <c r="AE26" s="470"/>
      <c r="AF26" s="470"/>
      <c r="AG26" s="471"/>
      <c r="AH26" s="391">
        <v>1</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2299</v>
      </c>
      <c r="R27" s="392"/>
      <c r="S27" s="392"/>
      <c r="T27" s="392"/>
      <c r="U27" s="392"/>
      <c r="V27" s="393"/>
      <c r="W27" s="457"/>
      <c r="X27" s="448"/>
      <c r="Y27" s="449"/>
      <c r="Z27" s="388" t="s">
        <v>163</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1948</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441740</v>
      </c>
      <c r="BO28" s="411"/>
      <c r="BP28" s="411"/>
      <c r="BQ28" s="411"/>
      <c r="BR28" s="411"/>
      <c r="BS28" s="411"/>
      <c r="BT28" s="411"/>
      <c r="BU28" s="412"/>
      <c r="BV28" s="410">
        <v>211722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6</v>
      </c>
      <c r="M29" s="392"/>
      <c r="N29" s="392"/>
      <c r="O29" s="392"/>
      <c r="P29" s="393"/>
      <c r="Q29" s="391">
        <v>1824</v>
      </c>
      <c r="R29" s="392"/>
      <c r="S29" s="392"/>
      <c r="T29" s="392"/>
      <c r="U29" s="392"/>
      <c r="V29" s="393"/>
      <c r="W29" s="458"/>
      <c r="X29" s="459"/>
      <c r="Y29" s="460"/>
      <c r="Z29" s="388" t="s">
        <v>170</v>
      </c>
      <c r="AA29" s="389"/>
      <c r="AB29" s="389"/>
      <c r="AC29" s="389"/>
      <c r="AD29" s="389"/>
      <c r="AE29" s="389"/>
      <c r="AF29" s="389"/>
      <c r="AG29" s="390"/>
      <c r="AH29" s="391">
        <v>34</v>
      </c>
      <c r="AI29" s="392"/>
      <c r="AJ29" s="392"/>
      <c r="AK29" s="392"/>
      <c r="AL29" s="393"/>
      <c r="AM29" s="391">
        <v>102986</v>
      </c>
      <c r="AN29" s="392"/>
      <c r="AO29" s="392"/>
      <c r="AP29" s="392"/>
      <c r="AQ29" s="392"/>
      <c r="AR29" s="393"/>
      <c r="AS29" s="391">
        <v>3029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94</v>
      </c>
      <c r="BO29" s="416"/>
      <c r="BP29" s="416"/>
      <c r="BQ29" s="416"/>
      <c r="BR29" s="416"/>
      <c r="BS29" s="416"/>
      <c r="BT29" s="416"/>
      <c r="BU29" s="417"/>
      <c r="BV29" s="415">
        <v>94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94.2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1029253</v>
      </c>
      <c r="BO30" s="419"/>
      <c r="BP30" s="419"/>
      <c r="BQ30" s="419"/>
      <c r="BR30" s="419"/>
      <c r="BS30" s="419"/>
      <c r="BT30" s="419"/>
      <c r="BU30" s="420"/>
      <c r="BV30" s="418">
        <v>1096456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一部事務組合下北医療センター</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下北地域広域行政事務組合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青森県後期高齢者医療広域連合（一般会計分）</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青森県後期高齢者医療広域連合（特別会計分）</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青森県市町村総合事務組合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青森県交通災害共済組合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青森県市町村職員退職手当組合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522</v>
      </c>
      <c r="D34" s="1184"/>
      <c r="E34" s="1185"/>
      <c r="F34" s="32">
        <v>2.81</v>
      </c>
      <c r="G34" s="33">
        <v>4.88</v>
      </c>
      <c r="H34" s="33">
        <v>4.09</v>
      </c>
      <c r="I34" s="33">
        <v>6.21</v>
      </c>
      <c r="J34" s="34">
        <v>6.08</v>
      </c>
      <c r="K34" s="22"/>
      <c r="L34" s="22"/>
      <c r="M34" s="22"/>
      <c r="N34" s="22"/>
      <c r="O34" s="22"/>
      <c r="P34" s="22"/>
    </row>
    <row r="35" spans="1:16" ht="39" customHeight="1" x14ac:dyDescent="0.15">
      <c r="A35" s="22"/>
      <c r="B35" s="35"/>
      <c r="C35" s="1178" t="s">
        <v>523</v>
      </c>
      <c r="D35" s="1179"/>
      <c r="E35" s="1180"/>
      <c r="F35" s="36">
        <v>1.45</v>
      </c>
      <c r="G35" s="37">
        <v>2.23</v>
      </c>
      <c r="H35" s="37">
        <v>2.38</v>
      </c>
      <c r="I35" s="37">
        <v>0.26</v>
      </c>
      <c r="J35" s="38">
        <v>1.1399999999999999</v>
      </c>
      <c r="K35" s="22"/>
      <c r="L35" s="22"/>
      <c r="M35" s="22"/>
      <c r="N35" s="22"/>
      <c r="O35" s="22"/>
      <c r="P35" s="22"/>
    </row>
    <row r="36" spans="1:16" ht="39" customHeight="1" x14ac:dyDescent="0.15">
      <c r="A36" s="22"/>
      <c r="B36" s="35"/>
      <c r="C36" s="1178" t="s">
        <v>524</v>
      </c>
      <c r="D36" s="1179"/>
      <c r="E36" s="1180"/>
      <c r="F36" s="36">
        <v>0.16</v>
      </c>
      <c r="G36" s="37">
        <v>0.06</v>
      </c>
      <c r="H36" s="37">
        <v>0.13</v>
      </c>
      <c r="I36" s="37">
        <v>0.08</v>
      </c>
      <c r="J36" s="38">
        <v>0.09</v>
      </c>
      <c r="K36" s="22"/>
      <c r="L36" s="22"/>
      <c r="M36" s="22"/>
      <c r="N36" s="22"/>
      <c r="O36" s="22"/>
      <c r="P36" s="22"/>
    </row>
    <row r="37" spans="1:16" ht="39" customHeight="1" x14ac:dyDescent="0.15">
      <c r="A37" s="22"/>
      <c r="B37" s="35"/>
      <c r="C37" s="1178" t="s">
        <v>525</v>
      </c>
      <c r="D37" s="1179"/>
      <c r="E37" s="1180"/>
      <c r="F37" s="36">
        <v>1.37</v>
      </c>
      <c r="G37" s="37">
        <v>1.83</v>
      </c>
      <c r="H37" s="37">
        <v>1.75</v>
      </c>
      <c r="I37" s="37">
        <v>0.41</v>
      </c>
      <c r="J37" s="38">
        <v>0.04</v>
      </c>
      <c r="K37" s="22"/>
      <c r="L37" s="22"/>
      <c r="M37" s="22"/>
      <c r="N37" s="22"/>
      <c r="O37" s="22"/>
      <c r="P37" s="22"/>
    </row>
    <row r="38" spans="1:16" ht="39" customHeight="1" x14ac:dyDescent="0.15">
      <c r="A38" s="22"/>
      <c r="B38" s="35"/>
      <c r="C38" s="1178" t="s">
        <v>526</v>
      </c>
      <c r="D38" s="1179"/>
      <c r="E38" s="1180"/>
      <c r="F38" s="36">
        <v>0</v>
      </c>
      <c r="G38" s="37">
        <v>0</v>
      </c>
      <c r="H38" s="37">
        <v>0</v>
      </c>
      <c r="I38" s="37">
        <v>0</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528</v>
      </c>
      <c r="D43" s="1182"/>
      <c r="E43" s="1183"/>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373</v>
      </c>
      <c r="L45" s="60">
        <v>396</v>
      </c>
      <c r="M45" s="60">
        <v>385</v>
      </c>
      <c r="N45" s="60">
        <v>352</v>
      </c>
      <c r="O45" s="61">
        <v>336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49</v>
      </c>
      <c r="L48" s="64">
        <v>45</v>
      </c>
      <c r="M48" s="64">
        <v>40</v>
      </c>
      <c r="N48" s="64">
        <v>44</v>
      </c>
      <c r="O48" s="65">
        <v>32</v>
      </c>
      <c r="P48" s="48"/>
      <c r="Q48" s="48"/>
      <c r="R48" s="48"/>
      <c r="S48" s="48"/>
      <c r="T48" s="48"/>
      <c r="U48" s="48"/>
    </row>
    <row r="49" spans="1:21" ht="30.75" customHeight="1" x14ac:dyDescent="0.15">
      <c r="A49" s="48"/>
      <c r="B49" s="1196"/>
      <c r="C49" s="1197"/>
      <c r="D49" s="62"/>
      <c r="E49" s="1188" t="s">
        <v>16</v>
      </c>
      <c r="F49" s="1188"/>
      <c r="G49" s="1188"/>
      <c r="H49" s="1188"/>
      <c r="I49" s="1188"/>
      <c r="J49" s="1189"/>
      <c r="K49" s="63">
        <v>57</v>
      </c>
      <c r="L49" s="64">
        <v>46</v>
      </c>
      <c r="M49" s="64">
        <v>48</v>
      </c>
      <c r="N49" s="64">
        <v>57</v>
      </c>
      <c r="O49" s="65">
        <v>57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475</v>
      </c>
      <c r="L50" s="64" t="s">
        <v>475</v>
      </c>
      <c r="M50" s="64" t="s">
        <v>475</v>
      </c>
      <c r="N50" s="64" t="s">
        <v>475</v>
      </c>
      <c r="O50" s="65" t="s">
        <v>475</v>
      </c>
      <c r="P50" s="48"/>
      <c r="Q50" s="48"/>
      <c r="R50" s="48"/>
      <c r="S50" s="48"/>
      <c r="T50" s="48"/>
      <c r="U50" s="48"/>
    </row>
    <row r="51" spans="1:21" ht="30.75" customHeight="1" x14ac:dyDescent="0.15">
      <c r="A51" s="48"/>
      <c r="B51" s="1198"/>
      <c r="C51" s="1199"/>
      <c r="D51" s="66"/>
      <c r="E51" s="1188" t="s">
        <v>18</v>
      </c>
      <c r="F51" s="1188"/>
      <c r="G51" s="1188"/>
      <c r="H51" s="1188"/>
      <c r="I51" s="1188"/>
      <c r="J51" s="1189"/>
      <c r="K51" s="63">
        <v>3</v>
      </c>
      <c r="L51" s="64">
        <v>2</v>
      </c>
      <c r="M51" s="64">
        <v>2</v>
      </c>
      <c r="N51" s="64">
        <v>4</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305</v>
      </c>
      <c r="L52" s="64">
        <v>307</v>
      </c>
      <c r="M52" s="64">
        <v>304</v>
      </c>
      <c r="N52" s="64">
        <v>288</v>
      </c>
      <c r="O52" s="65">
        <v>284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177</v>
      </c>
      <c r="L53" s="69">
        <v>182</v>
      </c>
      <c r="M53" s="69">
        <v>171</v>
      </c>
      <c r="N53" s="69">
        <v>169</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14" t="s">
        <v>24</v>
      </c>
      <c r="C41" s="1215"/>
      <c r="D41" s="81"/>
      <c r="E41" s="1216" t="s">
        <v>25</v>
      </c>
      <c r="F41" s="1216"/>
      <c r="G41" s="1216"/>
      <c r="H41" s="1217"/>
      <c r="I41" s="82">
        <v>2849</v>
      </c>
      <c r="J41" s="83">
        <v>2748</v>
      </c>
      <c r="K41" s="83">
        <v>2862</v>
      </c>
      <c r="L41" s="83">
        <v>3324</v>
      </c>
      <c r="M41" s="84">
        <v>3186</v>
      </c>
    </row>
    <row r="42" spans="2:13" ht="27.75" customHeight="1" x14ac:dyDescent="0.15">
      <c r="B42" s="1204"/>
      <c r="C42" s="1205"/>
      <c r="D42" s="85"/>
      <c r="E42" s="1208" t="s">
        <v>26</v>
      </c>
      <c r="F42" s="1208"/>
      <c r="G42" s="1208"/>
      <c r="H42" s="1209"/>
      <c r="I42" s="86" t="s">
        <v>475</v>
      </c>
      <c r="J42" s="87" t="s">
        <v>475</v>
      </c>
      <c r="K42" s="87" t="s">
        <v>475</v>
      </c>
      <c r="L42" s="87" t="s">
        <v>475</v>
      </c>
      <c r="M42" s="88" t="s">
        <v>475</v>
      </c>
    </row>
    <row r="43" spans="2:13" ht="27.75" customHeight="1" x14ac:dyDescent="0.15">
      <c r="B43" s="1204"/>
      <c r="C43" s="1205"/>
      <c r="D43" s="85"/>
      <c r="E43" s="1208" t="s">
        <v>27</v>
      </c>
      <c r="F43" s="1208"/>
      <c r="G43" s="1208"/>
      <c r="H43" s="1209"/>
      <c r="I43" s="86">
        <v>446</v>
      </c>
      <c r="J43" s="87">
        <v>414</v>
      </c>
      <c r="K43" s="87">
        <v>397</v>
      </c>
      <c r="L43" s="87">
        <v>381</v>
      </c>
      <c r="M43" s="88">
        <v>328</v>
      </c>
    </row>
    <row r="44" spans="2:13" ht="27.75" customHeight="1" x14ac:dyDescent="0.15">
      <c r="B44" s="1204"/>
      <c r="C44" s="1205"/>
      <c r="D44" s="85"/>
      <c r="E44" s="1208" t="s">
        <v>28</v>
      </c>
      <c r="F44" s="1208"/>
      <c r="G44" s="1208"/>
      <c r="H44" s="1209"/>
      <c r="I44" s="86">
        <v>369</v>
      </c>
      <c r="J44" s="87">
        <v>353</v>
      </c>
      <c r="K44" s="87">
        <v>427</v>
      </c>
      <c r="L44" s="87">
        <v>384</v>
      </c>
      <c r="M44" s="88">
        <v>332</v>
      </c>
    </row>
    <row r="45" spans="2:13" ht="27.75" customHeight="1" x14ac:dyDescent="0.15">
      <c r="B45" s="1204"/>
      <c r="C45" s="1205"/>
      <c r="D45" s="85"/>
      <c r="E45" s="1208" t="s">
        <v>29</v>
      </c>
      <c r="F45" s="1208"/>
      <c r="G45" s="1208"/>
      <c r="H45" s="1209"/>
      <c r="I45" s="86">
        <v>614</v>
      </c>
      <c r="J45" s="87">
        <v>691</v>
      </c>
      <c r="K45" s="87">
        <v>547</v>
      </c>
      <c r="L45" s="87">
        <v>482</v>
      </c>
      <c r="M45" s="88">
        <v>437</v>
      </c>
    </row>
    <row r="46" spans="2:13" ht="27.75" customHeight="1" x14ac:dyDescent="0.15">
      <c r="B46" s="1204"/>
      <c r="C46" s="1205"/>
      <c r="D46" s="89"/>
      <c r="E46" s="1208" t="s">
        <v>30</v>
      </c>
      <c r="F46" s="1208"/>
      <c r="G46" s="1208"/>
      <c r="H46" s="1209"/>
      <c r="I46" s="86" t="s">
        <v>475</v>
      </c>
      <c r="J46" s="87" t="s">
        <v>475</v>
      </c>
      <c r="K46" s="87" t="s">
        <v>475</v>
      </c>
      <c r="L46" s="87" t="s">
        <v>475</v>
      </c>
      <c r="M46" s="88" t="s">
        <v>475</v>
      </c>
    </row>
    <row r="47" spans="2:13" ht="27.75" customHeight="1" x14ac:dyDescent="0.15">
      <c r="B47" s="1204"/>
      <c r="C47" s="1205"/>
      <c r="D47" s="90"/>
      <c r="E47" s="1218" t="s">
        <v>31</v>
      </c>
      <c r="F47" s="1219"/>
      <c r="G47" s="1219"/>
      <c r="H47" s="1220"/>
      <c r="I47" s="86" t="s">
        <v>475</v>
      </c>
      <c r="J47" s="87" t="s">
        <v>475</v>
      </c>
      <c r="K47" s="87" t="s">
        <v>475</v>
      </c>
      <c r="L47" s="87" t="s">
        <v>475</v>
      </c>
      <c r="M47" s="88" t="s">
        <v>475</v>
      </c>
    </row>
    <row r="48" spans="2:13" ht="27.75" customHeight="1" x14ac:dyDescent="0.15">
      <c r="B48" s="1204"/>
      <c r="C48" s="1205"/>
      <c r="D48" s="85"/>
      <c r="E48" s="1208" t="s">
        <v>32</v>
      </c>
      <c r="F48" s="1208"/>
      <c r="G48" s="1208"/>
      <c r="H48" s="1209"/>
      <c r="I48" s="86" t="s">
        <v>475</v>
      </c>
      <c r="J48" s="87" t="s">
        <v>475</v>
      </c>
      <c r="K48" s="87" t="s">
        <v>475</v>
      </c>
      <c r="L48" s="87" t="s">
        <v>475</v>
      </c>
      <c r="M48" s="88" t="s">
        <v>475</v>
      </c>
    </row>
    <row r="49" spans="2:13" ht="27.75" customHeight="1" x14ac:dyDescent="0.15">
      <c r="B49" s="1206"/>
      <c r="C49" s="1207"/>
      <c r="D49" s="85"/>
      <c r="E49" s="1208" t="s">
        <v>33</v>
      </c>
      <c r="F49" s="1208"/>
      <c r="G49" s="1208"/>
      <c r="H49" s="1209"/>
      <c r="I49" s="86">
        <v>166</v>
      </c>
      <c r="J49" s="87">
        <v>97</v>
      </c>
      <c r="K49" s="87">
        <v>31</v>
      </c>
      <c r="L49" s="87" t="s">
        <v>475</v>
      </c>
      <c r="M49" s="88" t="s">
        <v>475</v>
      </c>
    </row>
    <row r="50" spans="2:13" ht="27.75" customHeight="1" x14ac:dyDescent="0.15">
      <c r="B50" s="1202" t="s">
        <v>34</v>
      </c>
      <c r="C50" s="1203"/>
      <c r="D50" s="91"/>
      <c r="E50" s="1208" t="s">
        <v>35</v>
      </c>
      <c r="F50" s="1208"/>
      <c r="G50" s="1208"/>
      <c r="H50" s="1209"/>
      <c r="I50" s="86">
        <v>1181</v>
      </c>
      <c r="J50" s="87">
        <v>1005</v>
      </c>
      <c r="K50" s="87">
        <v>1095</v>
      </c>
      <c r="L50" s="87">
        <v>1288</v>
      </c>
      <c r="M50" s="88">
        <v>1448</v>
      </c>
    </row>
    <row r="51" spans="2:13" ht="27.75" customHeight="1" x14ac:dyDescent="0.15">
      <c r="B51" s="1204"/>
      <c r="C51" s="1205"/>
      <c r="D51" s="85"/>
      <c r="E51" s="1208" t="s">
        <v>36</v>
      </c>
      <c r="F51" s="1208"/>
      <c r="G51" s="1208"/>
      <c r="H51" s="1209"/>
      <c r="I51" s="86">
        <v>102</v>
      </c>
      <c r="J51" s="87">
        <v>96</v>
      </c>
      <c r="K51" s="87">
        <v>115</v>
      </c>
      <c r="L51" s="87">
        <v>116</v>
      </c>
      <c r="M51" s="88">
        <v>118</v>
      </c>
    </row>
    <row r="52" spans="2:13" ht="27.75" customHeight="1" x14ac:dyDescent="0.15">
      <c r="B52" s="1206"/>
      <c r="C52" s="1207"/>
      <c r="D52" s="85"/>
      <c r="E52" s="1208" t="s">
        <v>37</v>
      </c>
      <c r="F52" s="1208"/>
      <c r="G52" s="1208"/>
      <c r="H52" s="1209"/>
      <c r="I52" s="86">
        <v>2504</v>
      </c>
      <c r="J52" s="87">
        <v>2239</v>
      </c>
      <c r="K52" s="87">
        <v>2474</v>
      </c>
      <c r="L52" s="87">
        <v>2792</v>
      </c>
      <c r="M52" s="88">
        <v>2693</v>
      </c>
    </row>
    <row r="53" spans="2:13" ht="27.75" customHeight="1" thickBot="1" x14ac:dyDescent="0.2">
      <c r="B53" s="1210" t="s">
        <v>21</v>
      </c>
      <c r="C53" s="1211"/>
      <c r="D53" s="92"/>
      <c r="E53" s="1212" t="s">
        <v>38</v>
      </c>
      <c r="F53" s="1212"/>
      <c r="G53" s="1212"/>
      <c r="H53" s="1213"/>
      <c r="I53" s="93">
        <v>656</v>
      </c>
      <c r="J53" s="94">
        <v>963</v>
      </c>
      <c r="K53" s="94">
        <v>581</v>
      </c>
      <c r="L53" s="94">
        <v>374</v>
      </c>
      <c r="M53" s="95">
        <v>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557</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557</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550</v>
      </c>
      <c r="I42" s="354"/>
      <c r="J42" s="354"/>
      <c r="K42" s="354"/>
      <c r="L42" s="246"/>
      <c r="M42" s="246"/>
      <c r="N42" s="246"/>
      <c r="O42" s="246"/>
    </row>
    <row r="43" spans="2:17" ht="13.5" x14ac:dyDescent="0.15">
      <c r="B43" s="250"/>
      <c r="C43" s="246"/>
      <c r="D43" s="246"/>
      <c r="E43" s="246"/>
      <c r="F43" s="246"/>
      <c r="G43" s="1235" t="s">
        <v>555</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554</v>
      </c>
    </row>
    <row r="50" spans="1:17" ht="13.5" x14ac:dyDescent="0.15">
      <c r="B50" s="250"/>
      <c r="C50" s="246"/>
      <c r="D50" s="246"/>
      <c r="E50" s="246"/>
      <c r="F50" s="246"/>
      <c r="G50" s="1244"/>
      <c r="H50" s="1245"/>
      <c r="I50" s="1245"/>
      <c r="J50" s="1246"/>
      <c r="K50" s="347" t="s">
        <v>515</v>
      </c>
      <c r="L50" s="347" t="s">
        <v>516</v>
      </c>
      <c r="M50" s="347" t="s">
        <v>517</v>
      </c>
      <c r="N50" s="347" t="s">
        <v>518</v>
      </c>
      <c r="O50" s="347" t="s">
        <v>519</v>
      </c>
    </row>
    <row r="51" spans="1:17" ht="13.5" x14ac:dyDescent="0.15">
      <c r="B51" s="250"/>
      <c r="C51" s="246"/>
      <c r="D51" s="246"/>
      <c r="E51" s="246"/>
      <c r="F51" s="246"/>
      <c r="G51" s="1247" t="s">
        <v>547</v>
      </c>
      <c r="H51" s="1248"/>
      <c r="I51" s="1253" t="s">
        <v>545</v>
      </c>
      <c r="J51" s="1253"/>
      <c r="K51" s="1255"/>
      <c r="L51" s="1255"/>
      <c r="M51" s="1255"/>
      <c r="N51" s="1221">
        <v>30.6</v>
      </c>
      <c r="O51" s="1255"/>
    </row>
    <row r="52" spans="1:17" ht="13.5" x14ac:dyDescent="0.15">
      <c r="B52" s="250"/>
      <c r="C52" s="246"/>
      <c r="D52" s="246"/>
      <c r="E52" s="246"/>
      <c r="F52" s="246"/>
      <c r="G52" s="1249"/>
      <c r="H52" s="1250"/>
      <c r="I52" s="1254"/>
      <c r="J52" s="1254"/>
      <c r="K52" s="1221"/>
      <c r="L52" s="1221"/>
      <c r="M52" s="1221"/>
      <c r="N52" s="1221"/>
      <c r="O52" s="1221"/>
    </row>
    <row r="53" spans="1:17" ht="13.5" x14ac:dyDescent="0.15">
      <c r="A53" s="357"/>
      <c r="B53" s="250"/>
      <c r="C53" s="246"/>
      <c r="D53" s="246"/>
      <c r="E53" s="246"/>
      <c r="F53" s="246"/>
      <c r="G53" s="1249"/>
      <c r="H53" s="1250"/>
      <c r="I53" s="1233" t="s">
        <v>553</v>
      </c>
      <c r="J53" s="1233"/>
      <c r="K53" s="1256"/>
      <c r="L53" s="1256"/>
      <c r="M53" s="1256"/>
      <c r="N53" s="1225">
        <v>49.6</v>
      </c>
      <c r="O53" s="1256"/>
    </row>
    <row r="54" spans="1:17" ht="13.5" x14ac:dyDescent="0.15">
      <c r="A54" s="357"/>
      <c r="B54" s="250"/>
      <c r="C54" s="246"/>
      <c r="D54" s="246"/>
      <c r="E54" s="246"/>
      <c r="F54" s="246"/>
      <c r="G54" s="1251"/>
      <c r="H54" s="1252"/>
      <c r="I54" s="1233"/>
      <c r="J54" s="1233"/>
      <c r="K54" s="1226"/>
      <c r="L54" s="1226"/>
      <c r="M54" s="1226"/>
      <c r="N54" s="1226"/>
      <c r="O54" s="1226"/>
    </row>
    <row r="55" spans="1:17" ht="13.5" x14ac:dyDescent="0.15">
      <c r="A55" s="357"/>
      <c r="B55" s="250"/>
      <c r="C55" s="246"/>
      <c r="D55" s="246"/>
      <c r="E55" s="246"/>
      <c r="F55" s="246"/>
      <c r="G55" s="1227" t="s">
        <v>546</v>
      </c>
      <c r="H55" s="1228"/>
      <c r="I55" s="1233" t="s">
        <v>545</v>
      </c>
      <c r="J55" s="1233"/>
      <c r="K55" s="1255"/>
      <c r="L55" s="1255"/>
      <c r="M55" s="1255"/>
      <c r="N55" s="1221">
        <v>0</v>
      </c>
      <c r="O55" s="1255"/>
    </row>
    <row r="56" spans="1:17" ht="13.5" x14ac:dyDescent="0.15">
      <c r="A56" s="357"/>
      <c r="B56" s="250"/>
      <c r="C56" s="246"/>
      <c r="D56" s="246"/>
      <c r="E56" s="246"/>
      <c r="F56" s="246"/>
      <c r="G56" s="1229"/>
      <c r="H56" s="1230"/>
      <c r="I56" s="1233"/>
      <c r="J56" s="1233"/>
      <c r="K56" s="1221"/>
      <c r="L56" s="1221"/>
      <c r="M56" s="1221"/>
      <c r="N56" s="1221"/>
      <c r="O56" s="1221"/>
    </row>
    <row r="57" spans="1:17" s="357" customFormat="1" ht="13.5" x14ac:dyDescent="0.15">
      <c r="B57" s="358"/>
      <c r="C57" s="354"/>
      <c r="D57" s="354"/>
      <c r="E57" s="354"/>
      <c r="F57" s="354"/>
      <c r="G57" s="1229"/>
      <c r="H57" s="1230"/>
      <c r="I57" s="1223" t="s">
        <v>552</v>
      </c>
      <c r="J57" s="1223"/>
      <c r="K57" s="1256"/>
      <c r="L57" s="1256"/>
      <c r="M57" s="1256"/>
      <c r="N57" s="1225">
        <v>55.8</v>
      </c>
      <c r="O57" s="1256"/>
      <c r="P57" s="363"/>
      <c r="Q57" s="358"/>
    </row>
    <row r="58" spans="1:17" s="357" customFormat="1" ht="13.5" x14ac:dyDescent="0.15">
      <c r="A58" s="245"/>
      <c r="B58" s="358"/>
      <c r="C58" s="354"/>
      <c r="D58" s="354"/>
      <c r="E58" s="354"/>
      <c r="F58" s="354"/>
      <c r="G58" s="1231"/>
      <c r="H58" s="1232"/>
      <c r="I58" s="1223"/>
      <c r="J58" s="1223"/>
      <c r="K58" s="1226"/>
      <c r="L58" s="1226"/>
      <c r="M58" s="1226"/>
      <c r="N58" s="1226"/>
      <c r="O58" s="1226"/>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551</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550</v>
      </c>
      <c r="I64" s="354"/>
      <c r="J64" s="354"/>
      <c r="K64" s="354"/>
      <c r="L64" s="246"/>
      <c r="M64" s="246"/>
      <c r="N64" s="246"/>
      <c r="O64" s="246"/>
    </row>
    <row r="65" spans="2:30" ht="13.5" x14ac:dyDescent="0.15">
      <c r="B65" s="250"/>
      <c r="C65" s="246"/>
      <c r="D65" s="246"/>
      <c r="E65" s="246"/>
      <c r="F65" s="246"/>
      <c r="G65" s="1235" t="s">
        <v>549</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548</v>
      </c>
      <c r="I71" s="351"/>
      <c r="J71" s="350"/>
      <c r="K71" s="350"/>
      <c r="L71" s="349"/>
      <c r="M71" s="350"/>
      <c r="N71" s="349"/>
      <c r="O71" s="348"/>
    </row>
    <row r="72" spans="2:30" ht="13.5" x14ac:dyDescent="0.15">
      <c r="B72" s="250"/>
      <c r="C72" s="246"/>
      <c r="D72" s="246"/>
      <c r="E72" s="246"/>
      <c r="F72" s="246"/>
      <c r="G72" s="1244"/>
      <c r="H72" s="1245"/>
      <c r="I72" s="1245"/>
      <c r="J72" s="1246"/>
      <c r="K72" s="347" t="s">
        <v>515</v>
      </c>
      <c r="L72" s="347" t="s">
        <v>516</v>
      </c>
      <c r="M72" s="347" t="s">
        <v>517</v>
      </c>
      <c r="N72" s="347" t="s">
        <v>518</v>
      </c>
      <c r="O72" s="347" t="s">
        <v>519</v>
      </c>
    </row>
    <row r="73" spans="2:30" ht="13.5" x14ac:dyDescent="0.15">
      <c r="B73" s="250"/>
      <c r="C73" s="246"/>
      <c r="D73" s="246"/>
      <c r="E73" s="246"/>
      <c r="F73" s="246"/>
      <c r="G73" s="1247" t="s">
        <v>547</v>
      </c>
      <c r="H73" s="1248"/>
      <c r="I73" s="1253" t="s">
        <v>545</v>
      </c>
      <c r="J73" s="1253"/>
      <c r="K73" s="1234">
        <v>58.6</v>
      </c>
      <c r="L73" s="1234">
        <v>86.6</v>
      </c>
      <c r="M73" s="1221">
        <v>52.5</v>
      </c>
      <c r="N73" s="1221">
        <v>30.6</v>
      </c>
      <c r="O73" s="1221">
        <v>1.9</v>
      </c>
      <c r="S73" s="245">
        <v>9.9</v>
      </c>
    </row>
    <row r="74" spans="2:30" ht="13.5" x14ac:dyDescent="0.15">
      <c r="B74" s="250"/>
      <c r="C74" s="246"/>
      <c r="D74" s="246"/>
      <c r="E74" s="246"/>
      <c r="F74" s="246"/>
      <c r="G74" s="1249"/>
      <c r="H74" s="1250"/>
      <c r="I74" s="1254"/>
      <c r="J74" s="1254"/>
      <c r="K74" s="1234"/>
      <c r="L74" s="1234"/>
      <c r="M74" s="1221"/>
      <c r="N74" s="1221"/>
      <c r="O74" s="1221"/>
    </row>
    <row r="75" spans="2:30" ht="13.5" x14ac:dyDescent="0.15">
      <c r="B75" s="250"/>
      <c r="C75" s="246"/>
      <c r="D75" s="246"/>
      <c r="E75" s="246"/>
      <c r="F75" s="246"/>
      <c r="G75" s="1249"/>
      <c r="H75" s="1250"/>
      <c r="I75" s="1233" t="s">
        <v>544</v>
      </c>
      <c r="J75" s="1233"/>
      <c r="K75" s="1225">
        <v>14.5</v>
      </c>
      <c r="L75" s="1225">
        <v>15.5</v>
      </c>
      <c r="M75" s="1225">
        <v>15.8</v>
      </c>
      <c r="N75" s="1225">
        <v>15.2</v>
      </c>
      <c r="O75" s="1225">
        <v>13.7</v>
      </c>
      <c r="U75" s="245">
        <v>81.2</v>
      </c>
      <c r="W75" s="245">
        <v>87.2</v>
      </c>
      <c r="Y75" s="245">
        <v>99.8</v>
      </c>
      <c r="AA75" s="245">
        <v>109.5</v>
      </c>
      <c r="AC75" s="245">
        <v>115.2</v>
      </c>
    </row>
    <row r="76" spans="2:30" ht="13.5" x14ac:dyDescent="0.15">
      <c r="B76" s="250"/>
      <c r="C76" s="246"/>
      <c r="D76" s="246"/>
      <c r="E76" s="246"/>
      <c r="F76" s="246"/>
      <c r="G76" s="1251"/>
      <c r="H76" s="1252"/>
      <c r="I76" s="1233"/>
      <c r="J76" s="1233"/>
      <c r="K76" s="1226"/>
      <c r="L76" s="1226"/>
      <c r="M76" s="1226"/>
      <c r="N76" s="1226"/>
      <c r="O76" s="1226"/>
    </row>
    <row r="77" spans="2:30" ht="13.5" x14ac:dyDescent="0.15">
      <c r="B77" s="250"/>
      <c r="C77" s="246"/>
      <c r="D77" s="246"/>
      <c r="E77" s="246"/>
      <c r="F77" s="246"/>
      <c r="G77" s="1227" t="s">
        <v>546</v>
      </c>
      <c r="H77" s="1228"/>
      <c r="I77" s="1233" t="s">
        <v>545</v>
      </c>
      <c r="J77" s="1233"/>
      <c r="K77" s="1234">
        <v>0</v>
      </c>
      <c r="L77" s="1234">
        <v>0</v>
      </c>
      <c r="M77" s="1221">
        <v>0</v>
      </c>
      <c r="N77" s="1221">
        <v>0</v>
      </c>
      <c r="O77" s="1221">
        <v>0</v>
      </c>
      <c r="R77" s="245">
        <v>12.3</v>
      </c>
      <c r="T77" s="245">
        <v>11.1</v>
      </c>
    </row>
    <row r="78" spans="2:30" ht="13.5" x14ac:dyDescent="0.15">
      <c r="B78" s="250"/>
      <c r="C78" s="246"/>
      <c r="D78" s="246"/>
      <c r="E78" s="246"/>
      <c r="F78" s="246"/>
      <c r="G78" s="1229"/>
      <c r="H78" s="1230"/>
      <c r="I78" s="1233"/>
      <c r="J78" s="1233"/>
      <c r="K78" s="1234"/>
      <c r="L78" s="1234"/>
      <c r="M78" s="1221"/>
      <c r="N78" s="1221"/>
      <c r="O78" s="1221"/>
    </row>
    <row r="79" spans="2:30" ht="13.5" x14ac:dyDescent="0.15">
      <c r="B79" s="250"/>
      <c r="C79" s="246"/>
      <c r="D79" s="246"/>
      <c r="E79" s="246"/>
      <c r="F79" s="246"/>
      <c r="G79" s="1229"/>
      <c r="H79" s="1230"/>
      <c r="I79" s="1222" t="s">
        <v>544</v>
      </c>
      <c r="J79" s="1223"/>
      <c r="K79" s="1224">
        <v>8.5</v>
      </c>
      <c r="L79" s="1224">
        <v>7.9</v>
      </c>
      <c r="M79" s="1224">
        <v>6.9</v>
      </c>
      <c r="N79" s="1224">
        <v>7.2</v>
      </c>
      <c r="O79" s="1224">
        <v>7.4</v>
      </c>
      <c r="V79" s="245">
        <v>53.5</v>
      </c>
      <c r="X79" s="245">
        <v>48.2</v>
      </c>
      <c r="Z79" s="245">
        <v>34.200000000000003</v>
      </c>
      <c r="AB79" s="245">
        <v>30.3</v>
      </c>
      <c r="AD79" s="245">
        <v>28.9</v>
      </c>
    </row>
    <row r="80" spans="2:30" ht="13.5" x14ac:dyDescent="0.15">
      <c r="B80" s="250"/>
      <c r="C80" s="246"/>
      <c r="D80" s="246"/>
      <c r="E80" s="246"/>
      <c r="F80" s="246"/>
      <c r="G80" s="1231"/>
      <c r="H80" s="1232"/>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126976</v>
      </c>
      <c r="E3" s="118"/>
      <c r="F3" s="119">
        <v>221823</v>
      </c>
      <c r="G3" s="120"/>
      <c r="H3" s="121"/>
    </row>
    <row r="4" spans="1:8" x14ac:dyDescent="0.15">
      <c r="A4" s="122"/>
      <c r="B4" s="123"/>
      <c r="C4" s="124"/>
      <c r="D4" s="125">
        <v>39826</v>
      </c>
      <c r="E4" s="126"/>
      <c r="F4" s="127">
        <v>104431</v>
      </c>
      <c r="G4" s="128"/>
      <c r="H4" s="129"/>
    </row>
    <row r="5" spans="1:8" x14ac:dyDescent="0.15">
      <c r="A5" s="110" t="s">
        <v>509</v>
      </c>
      <c r="B5" s="115"/>
      <c r="C5" s="116"/>
      <c r="D5" s="117">
        <v>163565</v>
      </c>
      <c r="E5" s="118"/>
      <c r="F5" s="119">
        <v>263041</v>
      </c>
      <c r="G5" s="120"/>
      <c r="H5" s="121"/>
    </row>
    <row r="6" spans="1:8" x14ac:dyDescent="0.15">
      <c r="A6" s="122"/>
      <c r="B6" s="123"/>
      <c r="C6" s="124"/>
      <c r="D6" s="125">
        <v>68814</v>
      </c>
      <c r="E6" s="126"/>
      <c r="F6" s="127">
        <v>103171</v>
      </c>
      <c r="G6" s="128"/>
      <c r="H6" s="129"/>
    </row>
    <row r="7" spans="1:8" x14ac:dyDescent="0.15">
      <c r="A7" s="110" t="s">
        <v>510</v>
      </c>
      <c r="B7" s="115"/>
      <c r="C7" s="116"/>
      <c r="D7" s="117">
        <v>304446</v>
      </c>
      <c r="E7" s="118"/>
      <c r="F7" s="119">
        <v>272886</v>
      </c>
      <c r="G7" s="120"/>
      <c r="H7" s="121"/>
    </row>
    <row r="8" spans="1:8" x14ac:dyDescent="0.15">
      <c r="A8" s="122"/>
      <c r="B8" s="123"/>
      <c r="C8" s="124"/>
      <c r="D8" s="125">
        <v>56862</v>
      </c>
      <c r="E8" s="126"/>
      <c r="F8" s="127">
        <v>125724</v>
      </c>
      <c r="G8" s="128"/>
      <c r="H8" s="129"/>
    </row>
    <row r="9" spans="1:8" x14ac:dyDescent="0.15">
      <c r="A9" s="110" t="s">
        <v>511</v>
      </c>
      <c r="B9" s="115"/>
      <c r="C9" s="116"/>
      <c r="D9" s="117">
        <v>569354</v>
      </c>
      <c r="E9" s="118"/>
      <c r="F9" s="119">
        <v>245039</v>
      </c>
      <c r="G9" s="120"/>
      <c r="H9" s="121"/>
    </row>
    <row r="10" spans="1:8" x14ac:dyDescent="0.15">
      <c r="A10" s="122"/>
      <c r="B10" s="123"/>
      <c r="C10" s="124"/>
      <c r="D10" s="125">
        <v>79473</v>
      </c>
      <c r="E10" s="126"/>
      <c r="F10" s="127">
        <v>108922</v>
      </c>
      <c r="G10" s="128"/>
      <c r="H10" s="129"/>
    </row>
    <row r="11" spans="1:8" x14ac:dyDescent="0.15">
      <c r="A11" s="110" t="s">
        <v>512</v>
      </c>
      <c r="B11" s="115"/>
      <c r="C11" s="116"/>
      <c r="D11" s="117">
        <v>79689</v>
      </c>
      <c r="E11" s="118"/>
      <c r="F11" s="119">
        <v>291945</v>
      </c>
      <c r="G11" s="120"/>
      <c r="H11" s="121"/>
    </row>
    <row r="12" spans="1:8" x14ac:dyDescent="0.15">
      <c r="A12" s="122"/>
      <c r="B12" s="123"/>
      <c r="C12" s="130"/>
      <c r="D12" s="125">
        <v>29636</v>
      </c>
      <c r="E12" s="126"/>
      <c r="F12" s="127">
        <v>127651</v>
      </c>
      <c r="G12" s="128"/>
      <c r="H12" s="129"/>
    </row>
    <row r="13" spans="1:8" x14ac:dyDescent="0.15">
      <c r="A13" s="110"/>
      <c r="B13" s="115"/>
      <c r="C13" s="131"/>
      <c r="D13" s="132">
        <v>248806</v>
      </c>
      <c r="E13" s="133"/>
      <c r="F13" s="134">
        <v>258947</v>
      </c>
      <c r="G13" s="135"/>
      <c r="H13" s="121"/>
    </row>
    <row r="14" spans="1:8" x14ac:dyDescent="0.15">
      <c r="A14" s="122"/>
      <c r="B14" s="123"/>
      <c r="C14" s="124"/>
      <c r="D14" s="125">
        <v>54922</v>
      </c>
      <c r="E14" s="126"/>
      <c r="F14" s="127">
        <v>113980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2.81</v>
      </c>
      <c r="C19" s="136">
        <f>ROUND(VALUE(SUBSTITUTE(実質収支比率等に係る経年分析!G$48,"▲","-")),2)</f>
        <v>4.8899999999999997</v>
      </c>
      <c r="D19" s="136">
        <f>ROUND(VALUE(SUBSTITUTE(実質収支比率等に係る経年分析!H$48,"▲","-")),2)</f>
        <v>4.09</v>
      </c>
      <c r="E19" s="136">
        <f>ROUND(VALUE(SUBSTITUTE(実質収支比率等に係る経年分析!I$48,"▲","-")),2)</f>
        <v>6.21</v>
      </c>
      <c r="F19" s="136">
        <f>ROUND(VALUE(SUBSTITUTE(実質収支比率等に係る経年分析!J$48,"▲","-")),2)</f>
        <v>6.08</v>
      </c>
    </row>
    <row r="20" spans="1:11" x14ac:dyDescent="0.15">
      <c r="A20" s="136" t="s">
        <v>43</v>
      </c>
      <c r="B20" s="136">
        <f>ROUND(VALUE(SUBSTITUTE(実質収支比率等に係る経年分析!F$47,"▲","-")),2)</f>
        <v>2.76</v>
      </c>
      <c r="C20" s="136">
        <f>ROUND(VALUE(SUBSTITUTE(実質収支比率等に係る経年分析!G$47,"▲","-")),2)</f>
        <v>2.14</v>
      </c>
      <c r="D20" s="136">
        <f>ROUND(VALUE(SUBSTITUTE(実質収支比率等に係る経年分析!H$47,"▲","-")),2)</f>
        <v>5.0599999999999996</v>
      </c>
      <c r="E20" s="136">
        <f>ROUND(VALUE(SUBSTITUTE(実質収支比率等に係る経年分析!I$47,"▲","-")),2)</f>
        <v>14.11</v>
      </c>
      <c r="F20" s="136">
        <f>ROUND(VALUE(SUBSTITUTE(実質収支比率等に係る経年分析!J$47,"▲","-")),2)</f>
        <v>29.76</v>
      </c>
    </row>
    <row r="21" spans="1:11" x14ac:dyDescent="0.15">
      <c r="A21" s="136" t="s">
        <v>44</v>
      </c>
      <c r="B21" s="136">
        <f>IF(ISNUMBER(VALUE(SUBSTITUTE(実質収支比率等に係る経年分析!F$49,"▲","-"))),ROUND(VALUE(SUBSTITUTE(実質収支比率等に係る経年分析!F$49,"▲","-")),2),NA())</f>
        <v>-6.11</v>
      </c>
      <c r="C21" s="136">
        <f>IF(ISNUMBER(VALUE(SUBSTITUTE(実質収支比率等に係る経年分析!G$49,"▲","-"))),ROUND(VALUE(SUBSTITUTE(実質収支比率等に係る経年分析!G$49,"▲","-")),2),NA())</f>
        <v>0</v>
      </c>
      <c r="D21" s="136">
        <f>IF(ISNUMBER(VALUE(SUBSTITUTE(実質収支比率等に係る経年分析!H$49,"▲","-"))),ROUND(VALUE(SUBSTITUTE(実質収支比率等に係る経年分析!H$49,"▲","-")),2),NA())</f>
        <v>-0.44</v>
      </c>
      <c r="E21" s="136">
        <f>IF(ISNUMBER(VALUE(SUBSTITUTE(実質収支比率等に係る経年分析!I$49,"▲","-"))),ROUND(VALUE(SUBSTITUTE(実質収支比率等に係る経年分析!I$49,"▲","-")),2),NA())</f>
        <v>9.8000000000000007</v>
      </c>
      <c r="F21" s="136">
        <f>IF(ISNUMBER(VALUE(SUBSTITUTE(実質収支比率等に係る経年分析!J$49,"▲","-"))),ROUND(VALUE(SUBSTITUTE(実質収支比率等に係る経年分析!J$49,"▲","-")),2),NA())</f>
        <v>11.93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x14ac:dyDescent="0.15">
      <c r="A34" s="137" t="str">
        <f>IF(連結実質赤字比率に係る赤字・黒字の構成分析!C$36="",NA(),連結実質赤字比率に係る赤字・黒字の構成分析!C$36)</f>
        <v>簡易水道特別会計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0.09</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1.1399999999999999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6.08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305</v>
      </c>
      <c r="E42" s="138"/>
      <c r="F42" s="138"/>
      <c r="G42" s="138">
        <f>'実質公債費比率（分子）の構造'!L$52</f>
        <v>307</v>
      </c>
      <c r="H42" s="138"/>
      <c r="I42" s="138"/>
      <c r="J42" s="138">
        <f>'実質公債費比率（分子）の構造'!M$52</f>
        <v>304</v>
      </c>
      <c r="K42" s="138"/>
      <c r="L42" s="138"/>
      <c r="M42" s="138">
        <f>'実質公債費比率（分子）の構造'!N$52</f>
        <v>288</v>
      </c>
      <c r="N42" s="138"/>
      <c r="O42" s="138"/>
      <c r="P42" s="138">
        <f>'実質公債費比率（分子）の構造'!O$52</f>
        <v>284</v>
      </c>
    </row>
    <row r="43" spans="1:16" x14ac:dyDescent="0.15">
      <c r="A43" s="138" t="s">
        <v>52</v>
      </c>
      <c r="B43" s="138">
        <f>'実質公債費比率（分子）の構造'!K$51</f>
        <v>3</v>
      </c>
      <c r="C43" s="138"/>
      <c r="D43" s="138"/>
      <c r="E43" s="138">
        <f>'実質公債費比率（分子）の構造'!L$51</f>
        <v>2</v>
      </c>
      <c r="F43" s="138"/>
      <c r="G43" s="138"/>
      <c r="H43" s="138">
        <f>'実質公債費比率（分子）の構造'!M$51</f>
        <v>2</v>
      </c>
      <c r="I43" s="138"/>
      <c r="J43" s="138"/>
      <c r="K43" s="138">
        <f>'実質公債費比率（分子）の構造'!N$51</f>
        <v>4</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57</v>
      </c>
      <c r="C45" s="138"/>
      <c r="D45" s="138"/>
      <c r="E45" s="138">
        <f>'実質公債費比率（分子）の構造'!L$49</f>
        <v>46</v>
      </c>
      <c r="F45" s="138"/>
      <c r="G45" s="138"/>
      <c r="H45" s="138">
        <f>'実質公債費比率（分子）の構造'!M$49</f>
        <v>48</v>
      </c>
      <c r="I45" s="138"/>
      <c r="J45" s="138"/>
      <c r="K45" s="138">
        <f>'実質公債費比率（分子）の構造'!N$49</f>
        <v>57</v>
      </c>
      <c r="L45" s="138"/>
      <c r="M45" s="138"/>
      <c r="N45" s="138">
        <f>'実質公債費比率（分子）の構造'!O$49</f>
        <v>57</v>
      </c>
      <c r="O45" s="138"/>
      <c r="P45" s="138"/>
    </row>
    <row r="46" spans="1:16" x14ac:dyDescent="0.15">
      <c r="A46" s="138" t="s">
        <v>55</v>
      </c>
      <c r="B46" s="138">
        <f>'実質公債費比率（分子）の構造'!K$48</f>
        <v>49</v>
      </c>
      <c r="C46" s="138"/>
      <c r="D46" s="138"/>
      <c r="E46" s="138">
        <f>'実質公債費比率（分子）の構造'!L$48</f>
        <v>45</v>
      </c>
      <c r="F46" s="138"/>
      <c r="G46" s="138"/>
      <c r="H46" s="138">
        <f>'実質公債費比率（分子）の構造'!M$48</f>
        <v>40</v>
      </c>
      <c r="I46" s="138"/>
      <c r="J46" s="138"/>
      <c r="K46" s="138">
        <f>'実質公債費比率（分子）の構造'!N$48</f>
        <v>44</v>
      </c>
      <c r="L46" s="138"/>
      <c r="M46" s="138"/>
      <c r="N46" s="138">
        <f>'実質公債費比率（分子）の構造'!O$48</f>
        <v>32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373</v>
      </c>
      <c r="C49" s="138"/>
      <c r="D49" s="138"/>
      <c r="E49" s="138">
        <f>'実質公債費比率（分子）の構造'!L$45</f>
        <v>396</v>
      </c>
      <c r="F49" s="138"/>
      <c r="G49" s="138"/>
      <c r="H49" s="138">
        <f>'実質公債費比率（分子）の構造'!M$45</f>
        <v>385</v>
      </c>
      <c r="I49" s="138"/>
      <c r="J49" s="138"/>
      <c r="K49" s="138">
        <f>'実質公債費比率（分子）の構造'!N$45</f>
        <v>352</v>
      </c>
      <c r="L49" s="138"/>
      <c r="M49" s="138"/>
      <c r="N49" s="138">
        <f>'実質公債費比率（分子）の構造'!O$45</f>
        <v>336</v>
      </c>
      <c r="O49" s="138"/>
      <c r="P49" s="138"/>
    </row>
    <row r="50" spans="1:16" x14ac:dyDescent="0.15">
      <c r="A50" s="138" t="s">
        <v>59</v>
      </c>
      <c r="B50" s="138" t="e">
        <f>NA()</f>
        <v>#N/A</v>
      </c>
      <c r="C50" s="138">
        <f>IF(ISNUMBER('実質公債費比率（分子）の構造'!K$53),'実質公債費比率（分子）の構造'!K$53,NA())</f>
        <v>177</v>
      </c>
      <c r="D50" s="138" t="e">
        <f>NA()</f>
        <v>#N/A</v>
      </c>
      <c r="E50" s="138" t="e">
        <f>NA()</f>
        <v>#N/A</v>
      </c>
      <c r="F50" s="138">
        <f>IF(ISNUMBER('実質公債費比率（分子）の構造'!L$53),'実質公債費比率（分子）の構造'!L$53,NA())</f>
        <v>182</v>
      </c>
      <c r="G50" s="138" t="e">
        <f>NA()</f>
        <v>#N/A</v>
      </c>
      <c r="H50" s="138" t="e">
        <f>NA()</f>
        <v>#N/A</v>
      </c>
      <c r="I50" s="138">
        <f>IF(ISNUMBER('実質公債費比率（分子）の構造'!M$53),'実質公債費比率（分子）の構造'!M$53,NA())</f>
        <v>171</v>
      </c>
      <c r="J50" s="138" t="e">
        <f>NA()</f>
        <v>#N/A</v>
      </c>
      <c r="K50" s="138" t="e">
        <f>NA()</f>
        <v>#N/A</v>
      </c>
      <c r="L50" s="138">
        <f>IF(ISNUMBER('実質公債費比率（分子）の構造'!N$53),'実質公債費比率（分子）の構造'!N$53,NA())</f>
        <v>169</v>
      </c>
      <c r="M50" s="138" t="e">
        <f>NA()</f>
        <v>#N/A</v>
      </c>
      <c r="N50" s="138" t="e">
        <f>NA()</f>
        <v>#N/A</v>
      </c>
      <c r="O50" s="138">
        <f>IF(ISNUMBER('実質公債費比率（分子）の構造'!O$53),'実質公債費比率（分子）の構造'!O$53,NA())</f>
        <v>141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2504</v>
      </c>
      <c r="E56" s="137"/>
      <c r="F56" s="137"/>
      <c r="G56" s="137">
        <f>'将来負担比率（分子）の構造'!J$52</f>
        <v>2239</v>
      </c>
      <c r="H56" s="137"/>
      <c r="I56" s="137"/>
      <c r="J56" s="137">
        <f>'将来負担比率（分子）の構造'!K$52</f>
        <v>2474</v>
      </c>
      <c r="K56" s="137"/>
      <c r="L56" s="137"/>
      <c r="M56" s="137">
        <f>'将来負担比率（分子）の構造'!L$52</f>
        <v>2792</v>
      </c>
      <c r="N56" s="137"/>
      <c r="O56" s="137"/>
      <c r="P56" s="137">
        <f>'将来負担比率（分子）の構造'!M$52</f>
        <v>2693</v>
      </c>
    </row>
    <row r="57" spans="1:16" x14ac:dyDescent="0.15">
      <c r="A57" s="137" t="s">
        <v>36</v>
      </c>
      <c r="B57" s="137"/>
      <c r="C57" s="137"/>
      <c r="D57" s="137">
        <f>'将来負担比率（分子）の構造'!I$51</f>
        <v>102</v>
      </c>
      <c r="E57" s="137"/>
      <c r="F57" s="137"/>
      <c r="G57" s="137">
        <f>'将来負担比率（分子）の構造'!J$51</f>
        <v>96</v>
      </c>
      <c r="H57" s="137"/>
      <c r="I57" s="137"/>
      <c r="J57" s="137">
        <f>'将来負担比率（分子）の構造'!K$51</f>
        <v>115</v>
      </c>
      <c r="K57" s="137"/>
      <c r="L57" s="137"/>
      <c r="M57" s="137">
        <f>'将来負担比率（分子）の構造'!L$51</f>
        <v>116</v>
      </c>
      <c r="N57" s="137"/>
      <c r="O57" s="137"/>
      <c r="P57" s="137">
        <f>'将来負担比率（分子）の構造'!M$51</f>
        <v>118</v>
      </c>
    </row>
    <row r="58" spans="1:16" x14ac:dyDescent="0.15">
      <c r="A58" s="137" t="s">
        <v>35</v>
      </c>
      <c r="B58" s="137"/>
      <c r="C58" s="137"/>
      <c r="D58" s="137">
        <f>'将来負担比率（分子）の構造'!I$50</f>
        <v>1181</v>
      </c>
      <c r="E58" s="137"/>
      <c r="F58" s="137"/>
      <c r="G58" s="137">
        <f>'将来負担比率（分子）の構造'!J$50</f>
        <v>1005</v>
      </c>
      <c r="H58" s="137"/>
      <c r="I58" s="137"/>
      <c r="J58" s="137">
        <f>'将来負担比率（分子）の構造'!K$50</f>
        <v>1095</v>
      </c>
      <c r="K58" s="137"/>
      <c r="L58" s="137"/>
      <c r="M58" s="137">
        <f>'将来負担比率（分子）の構造'!L$50</f>
        <v>1288</v>
      </c>
      <c r="N58" s="137"/>
      <c r="O58" s="137"/>
      <c r="P58" s="137">
        <f>'将来負担比率（分子）の構造'!M$50</f>
        <v>1448</v>
      </c>
    </row>
    <row r="59" spans="1:16" x14ac:dyDescent="0.15">
      <c r="A59" s="137" t="s">
        <v>33</v>
      </c>
      <c r="B59" s="137">
        <f>'将来負担比率（分子）の構造'!I$49</f>
        <v>166</v>
      </c>
      <c r="C59" s="137"/>
      <c r="D59" s="137"/>
      <c r="E59" s="137">
        <f>'将来負担比率（分子）の構造'!J$49</f>
        <v>97</v>
      </c>
      <c r="F59" s="137"/>
      <c r="G59" s="137"/>
      <c r="H59" s="137">
        <f>'将来負担比率（分子）の構造'!K$49</f>
        <v>31</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614</v>
      </c>
      <c r="C62" s="137"/>
      <c r="D62" s="137"/>
      <c r="E62" s="137">
        <f>'将来負担比率（分子）の構造'!J$45</f>
        <v>691</v>
      </c>
      <c r="F62" s="137"/>
      <c r="G62" s="137"/>
      <c r="H62" s="137">
        <f>'将来負担比率（分子）の構造'!K$45</f>
        <v>547</v>
      </c>
      <c r="I62" s="137"/>
      <c r="J62" s="137"/>
      <c r="K62" s="137">
        <f>'将来負担比率（分子）の構造'!L$45</f>
        <v>482</v>
      </c>
      <c r="L62" s="137"/>
      <c r="M62" s="137"/>
      <c r="N62" s="137">
        <f>'将来負担比率（分子）の構造'!M$45</f>
        <v>437</v>
      </c>
      <c r="O62" s="137"/>
      <c r="P62" s="137"/>
    </row>
    <row r="63" spans="1:16" x14ac:dyDescent="0.15">
      <c r="A63" s="137" t="s">
        <v>28</v>
      </c>
      <c r="B63" s="137">
        <f>'将来負担比率（分子）の構造'!I$44</f>
        <v>369</v>
      </c>
      <c r="C63" s="137"/>
      <c r="D63" s="137"/>
      <c r="E63" s="137">
        <f>'将来負担比率（分子）の構造'!J$44</f>
        <v>353</v>
      </c>
      <c r="F63" s="137"/>
      <c r="G63" s="137"/>
      <c r="H63" s="137">
        <f>'将来負担比率（分子）の構造'!K$44</f>
        <v>427</v>
      </c>
      <c r="I63" s="137"/>
      <c r="J63" s="137"/>
      <c r="K63" s="137">
        <f>'将来負担比率（分子）の構造'!L$44</f>
        <v>384</v>
      </c>
      <c r="L63" s="137"/>
      <c r="M63" s="137"/>
      <c r="N63" s="137">
        <f>'将来負担比率（分子）の構造'!M$44</f>
        <v>332</v>
      </c>
      <c r="O63" s="137"/>
      <c r="P63" s="137"/>
    </row>
    <row r="64" spans="1:16" x14ac:dyDescent="0.15">
      <c r="A64" s="137" t="s">
        <v>27</v>
      </c>
      <c r="B64" s="137">
        <f>'将来負担比率（分子）の構造'!I$43</f>
        <v>446</v>
      </c>
      <c r="C64" s="137"/>
      <c r="D64" s="137"/>
      <c r="E64" s="137">
        <f>'将来負担比率（分子）の構造'!J$43</f>
        <v>414</v>
      </c>
      <c r="F64" s="137"/>
      <c r="G64" s="137"/>
      <c r="H64" s="137">
        <f>'将来負担比率（分子）の構造'!K$43</f>
        <v>397</v>
      </c>
      <c r="I64" s="137"/>
      <c r="J64" s="137"/>
      <c r="K64" s="137">
        <f>'将来負担比率（分子）の構造'!L$43</f>
        <v>381</v>
      </c>
      <c r="L64" s="137"/>
      <c r="M64" s="137"/>
      <c r="N64" s="137">
        <f>'将来負担比率（分子）の構造'!M$43</f>
        <v>328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2849</v>
      </c>
      <c r="C66" s="137"/>
      <c r="D66" s="137"/>
      <c r="E66" s="137">
        <f>'将来負担比率（分子）の構造'!J$41</f>
        <v>2748</v>
      </c>
      <c r="F66" s="137"/>
      <c r="G66" s="137"/>
      <c r="H66" s="137">
        <f>'将来負担比率（分子）の構造'!K$41</f>
        <v>2862</v>
      </c>
      <c r="I66" s="137"/>
      <c r="J66" s="137"/>
      <c r="K66" s="137">
        <f>'将来負担比率（分子）の構造'!L$41</f>
        <v>3324</v>
      </c>
      <c r="L66" s="137"/>
      <c r="M66" s="137"/>
      <c r="N66" s="137">
        <f>'将来負担比率（分子）の構造'!M$41</f>
        <v>3186</v>
      </c>
      <c r="O66" s="137"/>
      <c r="P66" s="137"/>
    </row>
    <row r="67" spans="1:16" x14ac:dyDescent="0.15">
      <c r="A67" s="137" t="s">
        <v>63</v>
      </c>
      <c r="B67" s="137" t="e">
        <f>NA()</f>
        <v>#N/A</v>
      </c>
      <c r="C67" s="137">
        <f>IF(ISNUMBER('将来負担比率（分子）の構造'!I$53), IF('将来負担比率（分子）の構造'!I$53 &lt; 0, 0, '将来負担比率（分子）の構造'!I$53), NA())</f>
        <v>656</v>
      </c>
      <c r="D67" s="137" t="e">
        <f>NA()</f>
        <v>#N/A</v>
      </c>
      <c r="E67" s="137" t="e">
        <f>NA()</f>
        <v>#N/A</v>
      </c>
      <c r="F67" s="137">
        <f>IF(ISNUMBER('将来負担比率（分子）の構造'!J$53), IF('将来負担比率（分子）の構造'!J$53 &lt; 0, 0, '将来負担比率（分子）の構造'!J$53), NA())</f>
        <v>963</v>
      </c>
      <c r="G67" s="137" t="e">
        <f>NA()</f>
        <v>#N/A</v>
      </c>
      <c r="H67" s="137" t="e">
        <f>NA()</f>
        <v>#N/A</v>
      </c>
      <c r="I67" s="137">
        <f>IF(ISNUMBER('将来負担比率（分子）の構造'!K$53), IF('将来負担比率（分子）の構造'!K$53 &lt; 0, 0, '将来負担比率（分子）の構造'!K$53), NA())</f>
        <v>581</v>
      </c>
      <c r="J67" s="137" t="e">
        <f>NA()</f>
        <v>#N/A</v>
      </c>
      <c r="K67" s="137" t="e">
        <f>NA()</f>
        <v>#N/A</v>
      </c>
      <c r="L67" s="137">
        <f>IF(ISNUMBER('将来負担比率（分子）の構造'!L$53), IF('将来負担比率（分子）の構造'!L$53 &lt; 0, 0, '将来負担比率（分子）の構造'!L$53), NA())</f>
        <v>374</v>
      </c>
      <c r="M67" s="137" t="e">
        <f>NA()</f>
        <v>#N/A</v>
      </c>
      <c r="N67" s="137" t="e">
        <f>NA()</f>
        <v>#N/A</v>
      </c>
      <c r="O67" s="137">
        <f>IF(ISNUMBER('将来負担比率（分子）の構造'!M$53), IF('将来負担比率（分子）の構造'!M$53 &lt; 0, 0, '将来負担比率（分子）の構造'!M$53), NA())</f>
        <v>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117896</v>
      </c>
      <c r="S5" s="671"/>
      <c r="T5" s="671"/>
      <c r="U5" s="671"/>
      <c r="V5" s="671"/>
      <c r="W5" s="671"/>
      <c r="X5" s="671"/>
      <c r="Y5" s="718"/>
      <c r="Z5" s="731">
        <v>4.5999999999999996</v>
      </c>
      <c r="AA5" s="731"/>
      <c r="AB5" s="731"/>
      <c r="AC5" s="731"/>
      <c r="AD5" s="732">
        <v>117896</v>
      </c>
      <c r="AE5" s="732"/>
      <c r="AF5" s="732"/>
      <c r="AG5" s="732"/>
      <c r="AH5" s="732"/>
      <c r="AI5" s="732"/>
      <c r="AJ5" s="732"/>
      <c r="AK5" s="732"/>
      <c r="AL5" s="719">
        <v>8.1999999999999993</v>
      </c>
      <c r="AM5" s="688"/>
      <c r="AN5" s="688"/>
      <c r="AO5" s="720"/>
      <c r="AP5" s="707" t="s">
        <v>209</v>
      </c>
      <c r="AQ5" s="708"/>
      <c r="AR5" s="708"/>
      <c r="AS5" s="708"/>
      <c r="AT5" s="708"/>
      <c r="AU5" s="708"/>
      <c r="AV5" s="708"/>
      <c r="AW5" s="708"/>
      <c r="AX5" s="708"/>
      <c r="AY5" s="708"/>
      <c r="AZ5" s="708"/>
      <c r="BA5" s="708"/>
      <c r="BB5" s="708"/>
      <c r="BC5" s="708"/>
      <c r="BD5" s="708"/>
      <c r="BE5" s="708"/>
      <c r="BF5" s="709"/>
      <c r="BG5" s="620">
        <v>115501</v>
      </c>
      <c r="BH5" s="621"/>
      <c r="BI5" s="621"/>
      <c r="BJ5" s="621"/>
      <c r="BK5" s="621"/>
      <c r="BL5" s="621"/>
      <c r="BM5" s="621"/>
      <c r="BN5" s="622"/>
      <c r="BO5" s="673">
        <v>98</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10781</v>
      </c>
      <c r="S6" s="621"/>
      <c r="T6" s="621"/>
      <c r="U6" s="621"/>
      <c r="V6" s="621"/>
      <c r="W6" s="621"/>
      <c r="X6" s="621"/>
      <c r="Y6" s="622"/>
      <c r="Z6" s="673">
        <v>0.4</v>
      </c>
      <c r="AA6" s="673"/>
      <c r="AB6" s="673"/>
      <c r="AC6" s="673"/>
      <c r="AD6" s="674">
        <v>10781</v>
      </c>
      <c r="AE6" s="674"/>
      <c r="AF6" s="674"/>
      <c r="AG6" s="674"/>
      <c r="AH6" s="674"/>
      <c r="AI6" s="674"/>
      <c r="AJ6" s="674"/>
      <c r="AK6" s="674"/>
      <c r="AL6" s="643">
        <v>0.7</v>
      </c>
      <c r="AM6" s="675"/>
      <c r="AN6" s="675"/>
      <c r="AO6" s="676"/>
      <c r="AP6" s="617" t="s">
        <v>215</v>
      </c>
      <c r="AQ6" s="618"/>
      <c r="AR6" s="618"/>
      <c r="AS6" s="618"/>
      <c r="AT6" s="618"/>
      <c r="AU6" s="618"/>
      <c r="AV6" s="618"/>
      <c r="AW6" s="618"/>
      <c r="AX6" s="618"/>
      <c r="AY6" s="618"/>
      <c r="AZ6" s="618"/>
      <c r="BA6" s="618"/>
      <c r="BB6" s="618"/>
      <c r="BC6" s="618"/>
      <c r="BD6" s="618"/>
      <c r="BE6" s="618"/>
      <c r="BF6" s="619"/>
      <c r="BG6" s="620">
        <v>115501</v>
      </c>
      <c r="BH6" s="621"/>
      <c r="BI6" s="621"/>
      <c r="BJ6" s="621"/>
      <c r="BK6" s="621"/>
      <c r="BL6" s="621"/>
      <c r="BM6" s="621"/>
      <c r="BN6" s="622"/>
      <c r="BO6" s="673">
        <v>98</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49766</v>
      </c>
      <c r="CS6" s="621"/>
      <c r="CT6" s="621"/>
      <c r="CU6" s="621"/>
      <c r="CV6" s="621"/>
      <c r="CW6" s="621"/>
      <c r="CX6" s="621"/>
      <c r="CY6" s="622"/>
      <c r="CZ6" s="673">
        <v>2</v>
      </c>
      <c r="DA6" s="673"/>
      <c r="DB6" s="673"/>
      <c r="DC6" s="673"/>
      <c r="DD6" s="626" t="s">
        <v>210</v>
      </c>
      <c r="DE6" s="621"/>
      <c r="DF6" s="621"/>
      <c r="DG6" s="621"/>
      <c r="DH6" s="621"/>
      <c r="DI6" s="621"/>
      <c r="DJ6" s="621"/>
      <c r="DK6" s="621"/>
      <c r="DL6" s="621"/>
      <c r="DM6" s="621"/>
      <c r="DN6" s="621"/>
      <c r="DO6" s="621"/>
      <c r="DP6" s="622"/>
      <c r="DQ6" s="626">
        <v>49766</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161</v>
      </c>
      <c r="S7" s="621"/>
      <c r="T7" s="621"/>
      <c r="U7" s="621"/>
      <c r="V7" s="621"/>
      <c r="W7" s="621"/>
      <c r="X7" s="621"/>
      <c r="Y7" s="622"/>
      <c r="Z7" s="673">
        <v>0</v>
      </c>
      <c r="AA7" s="673"/>
      <c r="AB7" s="673"/>
      <c r="AC7" s="673"/>
      <c r="AD7" s="674">
        <v>161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52106</v>
      </c>
      <c r="BH7" s="621"/>
      <c r="BI7" s="621"/>
      <c r="BJ7" s="621"/>
      <c r="BK7" s="621"/>
      <c r="BL7" s="621"/>
      <c r="BM7" s="621"/>
      <c r="BN7" s="622"/>
      <c r="BO7" s="673">
        <v>44.2</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734058</v>
      </c>
      <c r="CS7" s="621"/>
      <c r="CT7" s="621"/>
      <c r="CU7" s="621"/>
      <c r="CV7" s="621"/>
      <c r="CW7" s="621"/>
      <c r="CX7" s="621"/>
      <c r="CY7" s="622"/>
      <c r="CZ7" s="673">
        <v>29.6</v>
      </c>
      <c r="DA7" s="673"/>
      <c r="DB7" s="673"/>
      <c r="DC7" s="673"/>
      <c r="DD7" s="626">
        <v>12083</v>
      </c>
      <c r="DE7" s="621"/>
      <c r="DF7" s="621"/>
      <c r="DG7" s="621"/>
      <c r="DH7" s="621"/>
      <c r="DI7" s="621"/>
      <c r="DJ7" s="621"/>
      <c r="DK7" s="621"/>
      <c r="DL7" s="621"/>
      <c r="DM7" s="621"/>
      <c r="DN7" s="621"/>
      <c r="DO7" s="621"/>
      <c r="DP7" s="622"/>
      <c r="DQ7" s="626">
        <v>589081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202</v>
      </c>
      <c r="S8" s="621"/>
      <c r="T8" s="621"/>
      <c r="U8" s="621"/>
      <c r="V8" s="621"/>
      <c r="W8" s="621"/>
      <c r="X8" s="621"/>
      <c r="Y8" s="622"/>
      <c r="Z8" s="673">
        <v>0</v>
      </c>
      <c r="AA8" s="673"/>
      <c r="AB8" s="673"/>
      <c r="AC8" s="673"/>
      <c r="AD8" s="674">
        <v>202</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2926</v>
      </c>
      <c r="BH8" s="621"/>
      <c r="BI8" s="621"/>
      <c r="BJ8" s="621"/>
      <c r="BK8" s="621"/>
      <c r="BL8" s="621"/>
      <c r="BM8" s="621"/>
      <c r="BN8" s="622"/>
      <c r="BO8" s="673">
        <v>2.5</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400531</v>
      </c>
      <c r="CS8" s="621"/>
      <c r="CT8" s="621"/>
      <c r="CU8" s="621"/>
      <c r="CV8" s="621"/>
      <c r="CW8" s="621"/>
      <c r="CX8" s="621"/>
      <c r="CY8" s="622"/>
      <c r="CZ8" s="673">
        <v>16.2</v>
      </c>
      <c r="DA8" s="673"/>
      <c r="DB8" s="673"/>
      <c r="DC8" s="673"/>
      <c r="DD8" s="626">
        <v>1296</v>
      </c>
      <c r="DE8" s="621"/>
      <c r="DF8" s="621"/>
      <c r="DG8" s="621"/>
      <c r="DH8" s="621"/>
      <c r="DI8" s="621"/>
      <c r="DJ8" s="621"/>
      <c r="DK8" s="621"/>
      <c r="DL8" s="621"/>
      <c r="DM8" s="621"/>
      <c r="DN8" s="621"/>
      <c r="DO8" s="621"/>
      <c r="DP8" s="622"/>
      <c r="DQ8" s="626">
        <v>270011</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102</v>
      </c>
      <c r="S9" s="621"/>
      <c r="T9" s="621"/>
      <c r="U9" s="621"/>
      <c r="V9" s="621"/>
      <c r="W9" s="621"/>
      <c r="X9" s="621"/>
      <c r="Y9" s="622"/>
      <c r="Z9" s="673">
        <v>0</v>
      </c>
      <c r="AA9" s="673"/>
      <c r="AB9" s="673"/>
      <c r="AC9" s="673"/>
      <c r="AD9" s="674">
        <v>102</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45950</v>
      </c>
      <c r="BH9" s="621"/>
      <c r="BI9" s="621"/>
      <c r="BJ9" s="621"/>
      <c r="BK9" s="621"/>
      <c r="BL9" s="621"/>
      <c r="BM9" s="621"/>
      <c r="BN9" s="622"/>
      <c r="BO9" s="673">
        <v>39</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264414</v>
      </c>
      <c r="CS9" s="621"/>
      <c r="CT9" s="621"/>
      <c r="CU9" s="621"/>
      <c r="CV9" s="621"/>
      <c r="CW9" s="621"/>
      <c r="CX9" s="621"/>
      <c r="CY9" s="622"/>
      <c r="CZ9" s="673">
        <v>10.7</v>
      </c>
      <c r="DA9" s="673"/>
      <c r="DB9" s="673"/>
      <c r="DC9" s="673"/>
      <c r="DD9" s="626">
        <v>3000</v>
      </c>
      <c r="DE9" s="621"/>
      <c r="DF9" s="621"/>
      <c r="DG9" s="621"/>
      <c r="DH9" s="621"/>
      <c r="DI9" s="621"/>
      <c r="DJ9" s="621"/>
      <c r="DK9" s="621"/>
      <c r="DL9" s="621"/>
      <c r="DM9" s="621"/>
      <c r="DN9" s="621"/>
      <c r="DO9" s="621"/>
      <c r="DP9" s="622"/>
      <c r="DQ9" s="626">
        <v>173823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33722</v>
      </c>
      <c r="S10" s="621"/>
      <c r="T10" s="621"/>
      <c r="U10" s="621"/>
      <c r="V10" s="621"/>
      <c r="W10" s="621"/>
      <c r="X10" s="621"/>
      <c r="Y10" s="622"/>
      <c r="Z10" s="673">
        <v>1.3</v>
      </c>
      <c r="AA10" s="673"/>
      <c r="AB10" s="673"/>
      <c r="AC10" s="673"/>
      <c r="AD10" s="674">
        <v>33722</v>
      </c>
      <c r="AE10" s="674"/>
      <c r="AF10" s="674"/>
      <c r="AG10" s="674"/>
      <c r="AH10" s="674"/>
      <c r="AI10" s="674"/>
      <c r="AJ10" s="674"/>
      <c r="AK10" s="674"/>
      <c r="AL10" s="643">
        <v>2.2999999999999998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2739</v>
      </c>
      <c r="BH10" s="621"/>
      <c r="BI10" s="621"/>
      <c r="BJ10" s="621"/>
      <c r="BK10" s="621"/>
      <c r="BL10" s="621"/>
      <c r="BM10" s="621"/>
      <c r="BN10" s="622"/>
      <c r="BO10" s="673">
        <v>2.2999999999999998</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491</v>
      </c>
      <c r="BH11" s="621"/>
      <c r="BI11" s="621"/>
      <c r="BJ11" s="621"/>
      <c r="BK11" s="621"/>
      <c r="BL11" s="621"/>
      <c r="BM11" s="621"/>
      <c r="BN11" s="622"/>
      <c r="BO11" s="673">
        <v>0.4</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120997</v>
      </c>
      <c r="CS11" s="621"/>
      <c r="CT11" s="621"/>
      <c r="CU11" s="621"/>
      <c r="CV11" s="621"/>
      <c r="CW11" s="621"/>
      <c r="CX11" s="621"/>
      <c r="CY11" s="622"/>
      <c r="CZ11" s="673">
        <v>4.9000000000000004</v>
      </c>
      <c r="DA11" s="673"/>
      <c r="DB11" s="673"/>
      <c r="DC11" s="673"/>
      <c r="DD11" s="626">
        <v>27285</v>
      </c>
      <c r="DE11" s="621"/>
      <c r="DF11" s="621"/>
      <c r="DG11" s="621"/>
      <c r="DH11" s="621"/>
      <c r="DI11" s="621"/>
      <c r="DJ11" s="621"/>
      <c r="DK11" s="621"/>
      <c r="DL11" s="621"/>
      <c r="DM11" s="621"/>
      <c r="DN11" s="621"/>
      <c r="DO11" s="621"/>
      <c r="DP11" s="622"/>
      <c r="DQ11" s="626">
        <v>29456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47749</v>
      </c>
      <c r="BH12" s="621"/>
      <c r="BI12" s="621"/>
      <c r="BJ12" s="621"/>
      <c r="BK12" s="621"/>
      <c r="BL12" s="621"/>
      <c r="BM12" s="621"/>
      <c r="BN12" s="622"/>
      <c r="BO12" s="673">
        <v>40.5</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60989</v>
      </c>
      <c r="CS12" s="621"/>
      <c r="CT12" s="621"/>
      <c r="CU12" s="621"/>
      <c r="CV12" s="621"/>
      <c r="CW12" s="621"/>
      <c r="CX12" s="621"/>
      <c r="CY12" s="622"/>
      <c r="CZ12" s="673">
        <v>2.5</v>
      </c>
      <c r="DA12" s="673"/>
      <c r="DB12" s="673"/>
      <c r="DC12" s="673"/>
      <c r="DD12" s="626">
        <v>736</v>
      </c>
      <c r="DE12" s="621"/>
      <c r="DF12" s="621"/>
      <c r="DG12" s="621"/>
      <c r="DH12" s="621"/>
      <c r="DI12" s="621"/>
      <c r="DJ12" s="621"/>
      <c r="DK12" s="621"/>
      <c r="DL12" s="621"/>
      <c r="DM12" s="621"/>
      <c r="DN12" s="621"/>
      <c r="DO12" s="621"/>
      <c r="DP12" s="622"/>
      <c r="DQ12" s="626">
        <v>25485</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2190</v>
      </c>
      <c r="S13" s="621"/>
      <c r="T13" s="621"/>
      <c r="U13" s="621"/>
      <c r="V13" s="621"/>
      <c r="W13" s="621"/>
      <c r="X13" s="621"/>
      <c r="Y13" s="622"/>
      <c r="Z13" s="673">
        <v>0.1</v>
      </c>
      <c r="AA13" s="673"/>
      <c r="AB13" s="673"/>
      <c r="AC13" s="673"/>
      <c r="AD13" s="674">
        <v>2190</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42349</v>
      </c>
      <c r="BH13" s="621"/>
      <c r="BI13" s="621"/>
      <c r="BJ13" s="621"/>
      <c r="BK13" s="621"/>
      <c r="BL13" s="621"/>
      <c r="BM13" s="621"/>
      <c r="BN13" s="622"/>
      <c r="BO13" s="673">
        <v>35.9</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123609</v>
      </c>
      <c r="CS13" s="621"/>
      <c r="CT13" s="621"/>
      <c r="CU13" s="621"/>
      <c r="CV13" s="621"/>
      <c r="CW13" s="621"/>
      <c r="CX13" s="621"/>
      <c r="CY13" s="622"/>
      <c r="CZ13" s="673">
        <v>5</v>
      </c>
      <c r="DA13" s="673"/>
      <c r="DB13" s="673"/>
      <c r="DC13" s="673"/>
      <c r="DD13" s="626">
        <v>100820</v>
      </c>
      <c r="DE13" s="621"/>
      <c r="DF13" s="621"/>
      <c r="DG13" s="621"/>
      <c r="DH13" s="621"/>
      <c r="DI13" s="621"/>
      <c r="DJ13" s="621"/>
      <c r="DK13" s="621"/>
      <c r="DL13" s="621"/>
      <c r="DM13" s="621"/>
      <c r="DN13" s="621"/>
      <c r="DO13" s="621"/>
      <c r="DP13" s="622"/>
      <c r="DQ13" s="626">
        <v>28625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4354</v>
      </c>
      <c r="BH14" s="621"/>
      <c r="BI14" s="621"/>
      <c r="BJ14" s="621"/>
      <c r="BK14" s="621"/>
      <c r="BL14" s="621"/>
      <c r="BM14" s="621"/>
      <c r="BN14" s="622"/>
      <c r="BO14" s="673">
        <v>3.7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221642</v>
      </c>
      <c r="CS14" s="621"/>
      <c r="CT14" s="621"/>
      <c r="CU14" s="621"/>
      <c r="CV14" s="621"/>
      <c r="CW14" s="621"/>
      <c r="CX14" s="621"/>
      <c r="CY14" s="622"/>
      <c r="CZ14" s="673">
        <v>9</v>
      </c>
      <c r="DA14" s="673"/>
      <c r="DB14" s="673"/>
      <c r="DC14" s="673"/>
      <c r="DD14" s="626">
        <v>917</v>
      </c>
      <c r="DE14" s="621"/>
      <c r="DF14" s="621"/>
      <c r="DG14" s="621"/>
      <c r="DH14" s="621"/>
      <c r="DI14" s="621"/>
      <c r="DJ14" s="621"/>
      <c r="DK14" s="621"/>
      <c r="DL14" s="621"/>
      <c r="DM14" s="621"/>
      <c r="DN14" s="621"/>
      <c r="DO14" s="621"/>
      <c r="DP14" s="622"/>
      <c r="DQ14" s="626">
        <v>121642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217</v>
      </c>
      <c r="S15" s="621"/>
      <c r="T15" s="621"/>
      <c r="U15" s="621"/>
      <c r="V15" s="621"/>
      <c r="W15" s="621"/>
      <c r="X15" s="621"/>
      <c r="Y15" s="622"/>
      <c r="Z15" s="673">
        <v>0</v>
      </c>
      <c r="AA15" s="673"/>
      <c r="AB15" s="673"/>
      <c r="AC15" s="673"/>
      <c r="AD15" s="674">
        <v>217</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11292</v>
      </c>
      <c r="BH15" s="621"/>
      <c r="BI15" s="621"/>
      <c r="BJ15" s="621"/>
      <c r="BK15" s="621"/>
      <c r="BL15" s="621"/>
      <c r="BM15" s="621"/>
      <c r="BN15" s="622"/>
      <c r="BO15" s="673">
        <v>9.6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158906</v>
      </c>
      <c r="CS15" s="621"/>
      <c r="CT15" s="621"/>
      <c r="CU15" s="621"/>
      <c r="CV15" s="621"/>
      <c r="CW15" s="621"/>
      <c r="CX15" s="621"/>
      <c r="CY15" s="622"/>
      <c r="CZ15" s="673">
        <v>6.4</v>
      </c>
      <c r="DA15" s="673"/>
      <c r="DB15" s="673"/>
      <c r="DC15" s="673"/>
      <c r="DD15" s="626">
        <v>17146</v>
      </c>
      <c r="DE15" s="621"/>
      <c r="DF15" s="621"/>
      <c r="DG15" s="621"/>
      <c r="DH15" s="621"/>
      <c r="DI15" s="621"/>
      <c r="DJ15" s="621"/>
      <c r="DK15" s="621"/>
      <c r="DL15" s="621"/>
      <c r="DM15" s="621"/>
      <c r="DN15" s="621"/>
      <c r="DO15" s="621"/>
      <c r="DP15" s="622"/>
      <c r="DQ15" s="626">
        <v>137873</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1448091</v>
      </c>
      <c r="S16" s="621"/>
      <c r="T16" s="621"/>
      <c r="U16" s="621"/>
      <c r="V16" s="621"/>
      <c r="W16" s="621"/>
      <c r="X16" s="621"/>
      <c r="Y16" s="622"/>
      <c r="Z16" s="673">
        <v>56.3</v>
      </c>
      <c r="AA16" s="673"/>
      <c r="AB16" s="673"/>
      <c r="AC16" s="673"/>
      <c r="AD16" s="674">
        <v>1267038</v>
      </c>
      <c r="AE16" s="674"/>
      <c r="AF16" s="674"/>
      <c r="AG16" s="674"/>
      <c r="AH16" s="674"/>
      <c r="AI16" s="674"/>
      <c r="AJ16" s="674"/>
      <c r="AK16" s="674"/>
      <c r="AL16" s="643">
        <v>88.1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4567</v>
      </c>
      <c r="CS16" s="621"/>
      <c r="CT16" s="621"/>
      <c r="CU16" s="621"/>
      <c r="CV16" s="621"/>
      <c r="CW16" s="621"/>
      <c r="CX16" s="621"/>
      <c r="CY16" s="622"/>
      <c r="CZ16" s="673">
        <v>0.2</v>
      </c>
      <c r="DA16" s="673"/>
      <c r="DB16" s="673"/>
      <c r="DC16" s="673"/>
      <c r="DD16" s="626" t="s">
        <v>111</v>
      </c>
      <c r="DE16" s="621"/>
      <c r="DF16" s="621"/>
      <c r="DG16" s="621"/>
      <c r="DH16" s="621"/>
      <c r="DI16" s="621"/>
      <c r="DJ16" s="621"/>
      <c r="DK16" s="621"/>
      <c r="DL16" s="621"/>
      <c r="DM16" s="621"/>
      <c r="DN16" s="621"/>
      <c r="DO16" s="621"/>
      <c r="DP16" s="622"/>
      <c r="DQ16" s="626">
        <v>1567</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1267038</v>
      </c>
      <c r="S17" s="621"/>
      <c r="T17" s="621"/>
      <c r="U17" s="621"/>
      <c r="V17" s="621"/>
      <c r="W17" s="621"/>
      <c r="X17" s="621"/>
      <c r="Y17" s="622"/>
      <c r="Z17" s="673">
        <v>49.2</v>
      </c>
      <c r="AA17" s="673"/>
      <c r="AB17" s="673"/>
      <c r="AC17" s="673"/>
      <c r="AD17" s="674">
        <v>1267038</v>
      </c>
      <c r="AE17" s="674"/>
      <c r="AF17" s="674"/>
      <c r="AG17" s="674"/>
      <c r="AH17" s="674"/>
      <c r="AI17" s="674"/>
      <c r="AJ17" s="674"/>
      <c r="AK17" s="674"/>
      <c r="AL17" s="643">
        <v>88.1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336605</v>
      </c>
      <c r="CS17" s="621"/>
      <c r="CT17" s="621"/>
      <c r="CU17" s="621"/>
      <c r="CV17" s="621"/>
      <c r="CW17" s="621"/>
      <c r="CX17" s="621"/>
      <c r="CY17" s="622"/>
      <c r="CZ17" s="673">
        <v>13.6</v>
      </c>
      <c r="DA17" s="673"/>
      <c r="DB17" s="673"/>
      <c r="DC17" s="673"/>
      <c r="DD17" s="626" t="s">
        <v>111</v>
      </c>
      <c r="DE17" s="621"/>
      <c r="DF17" s="621"/>
      <c r="DG17" s="621"/>
      <c r="DH17" s="621"/>
      <c r="DI17" s="621"/>
      <c r="DJ17" s="621"/>
      <c r="DK17" s="621"/>
      <c r="DL17" s="621"/>
      <c r="DM17" s="621"/>
      <c r="DN17" s="621"/>
      <c r="DO17" s="621"/>
      <c r="DP17" s="622"/>
      <c r="DQ17" s="626">
        <v>329161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181053</v>
      </c>
      <c r="S18" s="621"/>
      <c r="T18" s="621"/>
      <c r="U18" s="621"/>
      <c r="V18" s="621"/>
      <c r="W18" s="621"/>
      <c r="X18" s="621"/>
      <c r="Y18" s="622"/>
      <c r="Z18" s="673">
        <v>7</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2395</v>
      </c>
      <c r="BH19" s="621"/>
      <c r="BI19" s="621"/>
      <c r="BJ19" s="621"/>
      <c r="BK19" s="621"/>
      <c r="BL19" s="621"/>
      <c r="BM19" s="621"/>
      <c r="BN19" s="622"/>
      <c r="BO19" s="673">
        <v>2</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1613362</v>
      </c>
      <c r="S20" s="621"/>
      <c r="T20" s="621"/>
      <c r="U20" s="621"/>
      <c r="V20" s="621"/>
      <c r="W20" s="621"/>
      <c r="X20" s="621"/>
      <c r="Y20" s="622"/>
      <c r="Z20" s="673">
        <v>62.7</v>
      </c>
      <c r="AA20" s="673"/>
      <c r="AB20" s="673"/>
      <c r="AC20" s="673"/>
      <c r="AD20" s="674">
        <v>1432309</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2395</v>
      </c>
      <c r="BH20" s="621"/>
      <c r="BI20" s="621"/>
      <c r="BJ20" s="621"/>
      <c r="BK20" s="621"/>
      <c r="BL20" s="621"/>
      <c r="BM20" s="621"/>
      <c r="BN20" s="622"/>
      <c r="BO20" s="673">
        <v>2</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2476084</v>
      </c>
      <c r="CS20" s="621"/>
      <c r="CT20" s="621"/>
      <c r="CU20" s="621"/>
      <c r="CV20" s="621"/>
      <c r="CW20" s="621"/>
      <c r="CX20" s="621"/>
      <c r="CY20" s="622"/>
      <c r="CZ20" s="673">
        <v>100</v>
      </c>
      <c r="DA20" s="673"/>
      <c r="DB20" s="673"/>
      <c r="DC20" s="673"/>
      <c r="DD20" s="626">
        <v>163283</v>
      </c>
      <c r="DE20" s="621"/>
      <c r="DF20" s="621"/>
      <c r="DG20" s="621"/>
      <c r="DH20" s="621"/>
      <c r="DI20" s="621"/>
      <c r="DJ20" s="621"/>
      <c r="DK20" s="621"/>
      <c r="DL20" s="621"/>
      <c r="DM20" s="621"/>
      <c r="DN20" s="621"/>
      <c r="DO20" s="621"/>
      <c r="DP20" s="622"/>
      <c r="DQ20" s="626">
        <v>1756490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t="s">
        <v>111</v>
      </c>
      <c r="S21" s="621"/>
      <c r="T21" s="621"/>
      <c r="U21" s="621"/>
      <c r="V21" s="621"/>
      <c r="W21" s="621"/>
      <c r="X21" s="621"/>
      <c r="Y21" s="622"/>
      <c r="Z21" s="673" t="s">
        <v>111</v>
      </c>
      <c r="AA21" s="673"/>
      <c r="AB21" s="673"/>
      <c r="AC21" s="673"/>
      <c r="AD21" s="674" t="s">
        <v>111</v>
      </c>
      <c r="AE21" s="674"/>
      <c r="AF21" s="674"/>
      <c r="AG21" s="674"/>
      <c r="AH21" s="674"/>
      <c r="AI21" s="674"/>
      <c r="AJ21" s="674"/>
      <c r="AK21" s="674"/>
      <c r="AL21" s="643" t="s">
        <v>111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2395</v>
      </c>
      <c r="BH21" s="621"/>
      <c r="BI21" s="621"/>
      <c r="BJ21" s="621"/>
      <c r="BK21" s="621"/>
      <c r="BL21" s="621"/>
      <c r="BM21" s="621"/>
      <c r="BN21" s="622"/>
      <c r="BO21" s="673">
        <v>2</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2905</v>
      </c>
      <c r="S22" s="621"/>
      <c r="T22" s="621"/>
      <c r="U22" s="621"/>
      <c r="V22" s="621"/>
      <c r="W22" s="621"/>
      <c r="X22" s="621"/>
      <c r="Y22" s="622"/>
      <c r="Z22" s="673">
        <v>0.1</v>
      </c>
      <c r="AA22" s="673"/>
      <c r="AB22" s="673"/>
      <c r="AC22" s="673"/>
      <c r="AD22" s="674">
        <v>232</v>
      </c>
      <c r="AE22" s="674"/>
      <c r="AF22" s="674"/>
      <c r="AG22" s="674"/>
      <c r="AH22" s="674"/>
      <c r="AI22" s="674"/>
      <c r="AJ22" s="674"/>
      <c r="AK22" s="674"/>
      <c r="AL22" s="643">
        <v>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23572</v>
      </c>
      <c r="S23" s="621"/>
      <c r="T23" s="621"/>
      <c r="U23" s="621"/>
      <c r="V23" s="621"/>
      <c r="W23" s="621"/>
      <c r="X23" s="621"/>
      <c r="Y23" s="622"/>
      <c r="Z23" s="673">
        <v>0.9</v>
      </c>
      <c r="AA23" s="673"/>
      <c r="AB23" s="673"/>
      <c r="AC23" s="673"/>
      <c r="AD23" s="674" t="s">
        <v>111</v>
      </c>
      <c r="AE23" s="674"/>
      <c r="AF23" s="674"/>
      <c r="AG23" s="674"/>
      <c r="AH23" s="674"/>
      <c r="AI23" s="674"/>
      <c r="AJ23" s="674"/>
      <c r="AK23" s="674"/>
      <c r="AL23" s="643" t="s">
        <v>111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6369</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815426</v>
      </c>
      <c r="CS24" s="671"/>
      <c r="CT24" s="671"/>
      <c r="CU24" s="671"/>
      <c r="CV24" s="671"/>
      <c r="CW24" s="671"/>
      <c r="CX24" s="671"/>
      <c r="CY24" s="718"/>
      <c r="CZ24" s="722">
        <v>32.9</v>
      </c>
      <c r="DA24" s="723"/>
      <c r="DB24" s="723"/>
      <c r="DC24" s="724"/>
      <c r="DD24" s="717">
        <v>692320</v>
      </c>
      <c r="DE24" s="671"/>
      <c r="DF24" s="671"/>
      <c r="DG24" s="671"/>
      <c r="DH24" s="671"/>
      <c r="DI24" s="671"/>
      <c r="DJ24" s="671"/>
      <c r="DK24" s="718"/>
      <c r="DL24" s="717">
        <v>656277</v>
      </c>
      <c r="DM24" s="671"/>
      <c r="DN24" s="671"/>
      <c r="DO24" s="671"/>
      <c r="DP24" s="671"/>
      <c r="DQ24" s="671"/>
      <c r="DR24" s="671"/>
      <c r="DS24" s="671"/>
      <c r="DT24" s="671"/>
      <c r="DU24" s="671"/>
      <c r="DV24" s="718"/>
      <c r="DW24" s="719">
        <v>44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129738</v>
      </c>
      <c r="S25" s="621"/>
      <c r="T25" s="621"/>
      <c r="U25" s="621"/>
      <c r="V25" s="621"/>
      <c r="W25" s="621"/>
      <c r="X25" s="621"/>
      <c r="Y25" s="622"/>
      <c r="Z25" s="673">
        <v>5</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352876</v>
      </c>
      <c r="CS25" s="639"/>
      <c r="CT25" s="639"/>
      <c r="CU25" s="639"/>
      <c r="CV25" s="639"/>
      <c r="CW25" s="639"/>
      <c r="CX25" s="639"/>
      <c r="CY25" s="640"/>
      <c r="CZ25" s="623">
        <v>14.3</v>
      </c>
      <c r="DA25" s="641"/>
      <c r="DB25" s="641"/>
      <c r="DC25" s="642"/>
      <c r="DD25" s="626">
        <v>325996</v>
      </c>
      <c r="DE25" s="639"/>
      <c r="DF25" s="639"/>
      <c r="DG25" s="639"/>
      <c r="DH25" s="639"/>
      <c r="DI25" s="639"/>
      <c r="DJ25" s="639"/>
      <c r="DK25" s="640"/>
      <c r="DL25" s="626">
        <v>299224</v>
      </c>
      <c r="DM25" s="639"/>
      <c r="DN25" s="639"/>
      <c r="DO25" s="639"/>
      <c r="DP25" s="639"/>
      <c r="DQ25" s="639"/>
      <c r="DR25" s="639"/>
      <c r="DS25" s="639"/>
      <c r="DT25" s="639"/>
      <c r="DU25" s="639"/>
      <c r="DV25" s="640"/>
      <c r="DW25" s="643">
        <v>20.100000000000001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192839</v>
      </c>
      <c r="CS26" s="621"/>
      <c r="CT26" s="621"/>
      <c r="CU26" s="621"/>
      <c r="CV26" s="621"/>
      <c r="CW26" s="621"/>
      <c r="CX26" s="621"/>
      <c r="CY26" s="622"/>
      <c r="CZ26" s="623">
        <v>7.8</v>
      </c>
      <c r="DA26" s="641"/>
      <c r="DB26" s="641"/>
      <c r="DC26" s="642"/>
      <c r="DD26" s="626">
        <v>167422</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283566</v>
      </c>
      <c r="S27" s="621"/>
      <c r="T27" s="621"/>
      <c r="U27" s="621"/>
      <c r="V27" s="621"/>
      <c r="W27" s="621"/>
      <c r="X27" s="621"/>
      <c r="Y27" s="622"/>
      <c r="Z27" s="673">
        <v>11</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117896</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125945</v>
      </c>
      <c r="CS27" s="639"/>
      <c r="CT27" s="639"/>
      <c r="CU27" s="639"/>
      <c r="CV27" s="639"/>
      <c r="CW27" s="639"/>
      <c r="CX27" s="639"/>
      <c r="CY27" s="640"/>
      <c r="CZ27" s="623">
        <v>5.0999999999999996</v>
      </c>
      <c r="DA27" s="641"/>
      <c r="DB27" s="641"/>
      <c r="DC27" s="642"/>
      <c r="DD27" s="626">
        <v>37163</v>
      </c>
      <c r="DE27" s="639"/>
      <c r="DF27" s="639"/>
      <c r="DG27" s="639"/>
      <c r="DH27" s="639"/>
      <c r="DI27" s="639"/>
      <c r="DJ27" s="639"/>
      <c r="DK27" s="640"/>
      <c r="DL27" s="626">
        <v>27892</v>
      </c>
      <c r="DM27" s="639"/>
      <c r="DN27" s="639"/>
      <c r="DO27" s="639"/>
      <c r="DP27" s="639"/>
      <c r="DQ27" s="639"/>
      <c r="DR27" s="639"/>
      <c r="DS27" s="639"/>
      <c r="DT27" s="639"/>
      <c r="DU27" s="639"/>
      <c r="DV27" s="640"/>
      <c r="DW27" s="643">
        <v>1.9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7664</v>
      </c>
      <c r="S28" s="621"/>
      <c r="T28" s="621"/>
      <c r="U28" s="621"/>
      <c r="V28" s="621"/>
      <c r="W28" s="621"/>
      <c r="X28" s="621"/>
      <c r="Y28" s="622"/>
      <c r="Z28" s="673">
        <v>0.3</v>
      </c>
      <c r="AA28" s="673"/>
      <c r="AB28" s="673"/>
      <c r="AC28" s="673"/>
      <c r="AD28" s="674">
        <v>5343</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336605</v>
      </c>
      <c r="CS28" s="621"/>
      <c r="CT28" s="621"/>
      <c r="CU28" s="621"/>
      <c r="CV28" s="621"/>
      <c r="CW28" s="621"/>
      <c r="CX28" s="621"/>
      <c r="CY28" s="622"/>
      <c r="CZ28" s="623">
        <v>13.6</v>
      </c>
      <c r="DA28" s="641"/>
      <c r="DB28" s="641"/>
      <c r="DC28" s="642"/>
      <c r="DD28" s="626">
        <v>329161</v>
      </c>
      <c r="DE28" s="621"/>
      <c r="DF28" s="621"/>
      <c r="DG28" s="621"/>
      <c r="DH28" s="621"/>
      <c r="DI28" s="621"/>
      <c r="DJ28" s="621"/>
      <c r="DK28" s="622"/>
      <c r="DL28" s="626">
        <v>329161</v>
      </c>
      <c r="DM28" s="621"/>
      <c r="DN28" s="621"/>
      <c r="DO28" s="621"/>
      <c r="DP28" s="621"/>
      <c r="DQ28" s="621"/>
      <c r="DR28" s="621"/>
      <c r="DS28" s="621"/>
      <c r="DT28" s="621"/>
      <c r="DU28" s="621"/>
      <c r="DV28" s="622"/>
      <c r="DW28" s="643">
        <v>22.1</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6715</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336259</v>
      </c>
      <c r="CS29" s="639"/>
      <c r="CT29" s="639"/>
      <c r="CU29" s="639"/>
      <c r="CV29" s="639"/>
      <c r="CW29" s="639"/>
      <c r="CX29" s="639"/>
      <c r="CY29" s="640"/>
      <c r="CZ29" s="623">
        <v>13.6</v>
      </c>
      <c r="DA29" s="641"/>
      <c r="DB29" s="641"/>
      <c r="DC29" s="642"/>
      <c r="DD29" s="626">
        <v>328815</v>
      </c>
      <c r="DE29" s="639"/>
      <c r="DF29" s="639"/>
      <c r="DG29" s="639"/>
      <c r="DH29" s="639"/>
      <c r="DI29" s="639"/>
      <c r="DJ29" s="639"/>
      <c r="DK29" s="640"/>
      <c r="DL29" s="626">
        <v>328815</v>
      </c>
      <c r="DM29" s="639"/>
      <c r="DN29" s="639"/>
      <c r="DO29" s="639"/>
      <c r="DP29" s="639"/>
      <c r="DQ29" s="639"/>
      <c r="DR29" s="639"/>
      <c r="DS29" s="639"/>
      <c r="DT29" s="639"/>
      <c r="DU29" s="639"/>
      <c r="DV29" s="640"/>
      <c r="DW29" s="643">
        <v>22.1</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222583</v>
      </c>
      <c r="S30" s="621"/>
      <c r="T30" s="621"/>
      <c r="U30" s="621"/>
      <c r="V30" s="621"/>
      <c r="W30" s="621"/>
      <c r="X30" s="621"/>
      <c r="Y30" s="622"/>
      <c r="Z30" s="673">
        <v>8.6999999999999993</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97.9</v>
      </c>
      <c r="BH30" s="687"/>
      <c r="BI30" s="687"/>
      <c r="BJ30" s="687"/>
      <c r="BK30" s="687"/>
      <c r="BL30" s="687"/>
      <c r="BM30" s="688">
        <v>82.9</v>
      </c>
      <c r="BN30" s="687"/>
      <c r="BO30" s="687"/>
      <c r="BP30" s="687"/>
      <c r="BQ30" s="689"/>
      <c r="BR30" s="686">
        <v>97.8</v>
      </c>
      <c r="BS30" s="687"/>
      <c r="BT30" s="687"/>
      <c r="BU30" s="687"/>
      <c r="BV30" s="687"/>
      <c r="BW30" s="687"/>
      <c r="BX30" s="688">
        <v>75.3</v>
      </c>
      <c r="BY30" s="687"/>
      <c r="BZ30" s="687"/>
      <c r="CA30" s="687"/>
      <c r="CB30" s="689"/>
      <c r="CD30" s="692"/>
      <c r="CE30" s="693"/>
      <c r="CF30" s="657" t="s">
        <v>292</v>
      </c>
      <c r="CG30" s="654"/>
      <c r="CH30" s="654"/>
      <c r="CI30" s="654"/>
      <c r="CJ30" s="654"/>
      <c r="CK30" s="654"/>
      <c r="CL30" s="654"/>
      <c r="CM30" s="654"/>
      <c r="CN30" s="654"/>
      <c r="CO30" s="654"/>
      <c r="CP30" s="654"/>
      <c r="CQ30" s="655"/>
      <c r="CR30" s="620">
        <v>310152</v>
      </c>
      <c r="CS30" s="621"/>
      <c r="CT30" s="621"/>
      <c r="CU30" s="621"/>
      <c r="CV30" s="621"/>
      <c r="CW30" s="621"/>
      <c r="CX30" s="621"/>
      <c r="CY30" s="622"/>
      <c r="CZ30" s="623">
        <v>12.5</v>
      </c>
      <c r="DA30" s="641"/>
      <c r="DB30" s="641"/>
      <c r="DC30" s="642"/>
      <c r="DD30" s="626">
        <v>302708</v>
      </c>
      <c r="DE30" s="621"/>
      <c r="DF30" s="621"/>
      <c r="DG30" s="621"/>
      <c r="DH30" s="621"/>
      <c r="DI30" s="621"/>
      <c r="DJ30" s="621"/>
      <c r="DK30" s="622"/>
      <c r="DL30" s="626">
        <v>302708</v>
      </c>
      <c r="DM30" s="621"/>
      <c r="DN30" s="621"/>
      <c r="DO30" s="621"/>
      <c r="DP30" s="621"/>
      <c r="DQ30" s="621"/>
      <c r="DR30" s="621"/>
      <c r="DS30" s="621"/>
      <c r="DT30" s="621"/>
      <c r="DU30" s="621"/>
      <c r="DV30" s="622"/>
      <c r="DW30" s="643">
        <v>20.3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47589</v>
      </c>
      <c r="S31" s="621"/>
      <c r="T31" s="621"/>
      <c r="U31" s="621"/>
      <c r="V31" s="621"/>
      <c r="W31" s="621"/>
      <c r="X31" s="621"/>
      <c r="Y31" s="622"/>
      <c r="Z31" s="673">
        <v>1.8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97.9</v>
      </c>
      <c r="BH31" s="639"/>
      <c r="BI31" s="639"/>
      <c r="BJ31" s="639"/>
      <c r="BK31" s="639"/>
      <c r="BL31" s="639"/>
      <c r="BM31" s="675">
        <v>95.9</v>
      </c>
      <c r="BN31" s="685"/>
      <c r="BO31" s="685"/>
      <c r="BP31" s="685"/>
      <c r="BQ31" s="649"/>
      <c r="BR31" s="684">
        <v>99.3</v>
      </c>
      <c r="BS31" s="639"/>
      <c r="BT31" s="639"/>
      <c r="BU31" s="639"/>
      <c r="BV31" s="639"/>
      <c r="BW31" s="639"/>
      <c r="BX31" s="675">
        <v>97</v>
      </c>
      <c r="BY31" s="685"/>
      <c r="BZ31" s="685"/>
      <c r="CA31" s="685"/>
      <c r="CB31" s="649"/>
      <c r="CD31" s="692"/>
      <c r="CE31" s="693"/>
      <c r="CF31" s="657" t="s">
        <v>296</v>
      </c>
      <c r="CG31" s="654"/>
      <c r="CH31" s="654"/>
      <c r="CI31" s="654"/>
      <c r="CJ31" s="654"/>
      <c r="CK31" s="654"/>
      <c r="CL31" s="654"/>
      <c r="CM31" s="654"/>
      <c r="CN31" s="654"/>
      <c r="CO31" s="654"/>
      <c r="CP31" s="654"/>
      <c r="CQ31" s="655"/>
      <c r="CR31" s="620">
        <v>26107</v>
      </c>
      <c r="CS31" s="639"/>
      <c r="CT31" s="639"/>
      <c r="CU31" s="639"/>
      <c r="CV31" s="639"/>
      <c r="CW31" s="639"/>
      <c r="CX31" s="639"/>
      <c r="CY31" s="640"/>
      <c r="CZ31" s="623">
        <v>1.1000000000000001</v>
      </c>
      <c r="DA31" s="641"/>
      <c r="DB31" s="641"/>
      <c r="DC31" s="642"/>
      <c r="DD31" s="626">
        <v>26107</v>
      </c>
      <c r="DE31" s="639"/>
      <c r="DF31" s="639"/>
      <c r="DG31" s="639"/>
      <c r="DH31" s="639"/>
      <c r="DI31" s="639"/>
      <c r="DJ31" s="639"/>
      <c r="DK31" s="640"/>
      <c r="DL31" s="626">
        <v>26107</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56954</v>
      </c>
      <c r="S32" s="621"/>
      <c r="T32" s="621"/>
      <c r="U32" s="621"/>
      <c r="V32" s="621"/>
      <c r="W32" s="621"/>
      <c r="X32" s="621"/>
      <c r="Y32" s="622"/>
      <c r="Z32" s="673">
        <v>2.2000000000000002</v>
      </c>
      <c r="AA32" s="673"/>
      <c r="AB32" s="673"/>
      <c r="AC32" s="673"/>
      <c r="AD32" s="674">
        <v>704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97.5</v>
      </c>
      <c r="BH32" s="605"/>
      <c r="BI32" s="605"/>
      <c r="BJ32" s="605"/>
      <c r="BK32" s="605"/>
      <c r="BL32" s="605"/>
      <c r="BM32" s="668">
        <v>66.900000000000006</v>
      </c>
      <c r="BN32" s="605"/>
      <c r="BO32" s="605"/>
      <c r="BP32" s="605"/>
      <c r="BQ32" s="662"/>
      <c r="BR32" s="683">
        <v>95.2</v>
      </c>
      <c r="BS32" s="605"/>
      <c r="BT32" s="605"/>
      <c r="BU32" s="605"/>
      <c r="BV32" s="605"/>
      <c r="BW32" s="605"/>
      <c r="BX32" s="668">
        <v>53.1</v>
      </c>
      <c r="BY32" s="605"/>
      <c r="BZ32" s="605"/>
      <c r="CA32" s="605"/>
      <c r="CB32" s="662"/>
      <c r="CD32" s="694"/>
      <c r="CE32" s="695"/>
      <c r="CF32" s="657" t="s">
        <v>299</v>
      </c>
      <c r="CG32" s="654"/>
      <c r="CH32" s="654"/>
      <c r="CI32" s="654"/>
      <c r="CJ32" s="654"/>
      <c r="CK32" s="654"/>
      <c r="CL32" s="654"/>
      <c r="CM32" s="654"/>
      <c r="CN32" s="654"/>
      <c r="CO32" s="654"/>
      <c r="CP32" s="654"/>
      <c r="CQ32" s="655"/>
      <c r="CR32" s="620">
        <v>346</v>
      </c>
      <c r="CS32" s="621"/>
      <c r="CT32" s="621"/>
      <c r="CU32" s="621"/>
      <c r="CV32" s="621"/>
      <c r="CW32" s="621"/>
      <c r="CX32" s="621"/>
      <c r="CY32" s="622"/>
      <c r="CZ32" s="623">
        <v>0</v>
      </c>
      <c r="DA32" s="641"/>
      <c r="DB32" s="641"/>
      <c r="DC32" s="642"/>
      <c r="DD32" s="626">
        <v>346</v>
      </c>
      <c r="DE32" s="621"/>
      <c r="DF32" s="621"/>
      <c r="DG32" s="621"/>
      <c r="DH32" s="621"/>
      <c r="DI32" s="621"/>
      <c r="DJ32" s="621"/>
      <c r="DK32" s="622"/>
      <c r="DL32" s="626">
        <v>346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171900</v>
      </c>
      <c r="S33" s="621"/>
      <c r="T33" s="621"/>
      <c r="U33" s="621"/>
      <c r="V33" s="621"/>
      <c r="W33" s="621"/>
      <c r="X33" s="621"/>
      <c r="Y33" s="622"/>
      <c r="Z33" s="673">
        <v>6.7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1492808</v>
      </c>
      <c r="CS33" s="639"/>
      <c r="CT33" s="639"/>
      <c r="CU33" s="639"/>
      <c r="CV33" s="639"/>
      <c r="CW33" s="639"/>
      <c r="CX33" s="639"/>
      <c r="CY33" s="640"/>
      <c r="CZ33" s="623">
        <v>60.3</v>
      </c>
      <c r="DA33" s="641"/>
      <c r="DB33" s="641"/>
      <c r="DC33" s="642"/>
      <c r="DD33" s="626">
        <v>1035451</v>
      </c>
      <c r="DE33" s="639"/>
      <c r="DF33" s="639"/>
      <c r="DG33" s="639"/>
      <c r="DH33" s="639"/>
      <c r="DI33" s="639"/>
      <c r="DJ33" s="639"/>
      <c r="DK33" s="640"/>
      <c r="DL33" s="626">
        <v>466052</v>
      </c>
      <c r="DM33" s="639"/>
      <c r="DN33" s="639"/>
      <c r="DO33" s="639"/>
      <c r="DP33" s="639"/>
      <c r="DQ33" s="639"/>
      <c r="DR33" s="639"/>
      <c r="DS33" s="639"/>
      <c r="DT33" s="639"/>
      <c r="DU33" s="639"/>
      <c r="DV33" s="640"/>
      <c r="DW33" s="643">
        <v>31.3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417913</v>
      </c>
      <c r="CS34" s="621"/>
      <c r="CT34" s="621"/>
      <c r="CU34" s="621"/>
      <c r="CV34" s="621"/>
      <c r="CW34" s="621"/>
      <c r="CX34" s="621"/>
      <c r="CY34" s="622"/>
      <c r="CZ34" s="623">
        <v>16.899999999999999</v>
      </c>
      <c r="DA34" s="641"/>
      <c r="DB34" s="641"/>
      <c r="DC34" s="642"/>
      <c r="DD34" s="626">
        <v>350899</v>
      </c>
      <c r="DE34" s="621"/>
      <c r="DF34" s="621"/>
      <c r="DG34" s="621"/>
      <c r="DH34" s="621"/>
      <c r="DI34" s="621"/>
      <c r="DJ34" s="621"/>
      <c r="DK34" s="622"/>
      <c r="DL34" s="626">
        <v>122463</v>
      </c>
      <c r="DM34" s="621"/>
      <c r="DN34" s="621"/>
      <c r="DO34" s="621"/>
      <c r="DP34" s="621"/>
      <c r="DQ34" s="621"/>
      <c r="DR34" s="621"/>
      <c r="DS34" s="621"/>
      <c r="DT34" s="621"/>
      <c r="DU34" s="621"/>
      <c r="DV34" s="622"/>
      <c r="DW34" s="643">
        <v>8.1999999999999993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52500</v>
      </c>
      <c r="S35" s="621"/>
      <c r="T35" s="621"/>
      <c r="U35" s="621"/>
      <c r="V35" s="621"/>
      <c r="W35" s="621"/>
      <c r="X35" s="621"/>
      <c r="Y35" s="622"/>
      <c r="Z35" s="673">
        <v>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226416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600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12257</v>
      </c>
      <c r="CS35" s="639"/>
      <c r="CT35" s="639"/>
      <c r="CU35" s="639"/>
      <c r="CV35" s="639"/>
      <c r="CW35" s="639"/>
      <c r="CX35" s="639"/>
      <c r="CY35" s="640"/>
      <c r="CZ35" s="623">
        <v>0.5</v>
      </c>
      <c r="DA35" s="641"/>
      <c r="DB35" s="641"/>
      <c r="DC35" s="642"/>
      <c r="DD35" s="626">
        <v>9721</v>
      </c>
      <c r="DE35" s="639"/>
      <c r="DF35" s="639"/>
      <c r="DG35" s="639"/>
      <c r="DH35" s="639"/>
      <c r="DI35" s="639"/>
      <c r="DJ35" s="639"/>
      <c r="DK35" s="640"/>
      <c r="DL35" s="626">
        <v>9324</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2572917</v>
      </c>
      <c r="S36" s="661"/>
      <c r="T36" s="661"/>
      <c r="U36" s="661"/>
      <c r="V36" s="661"/>
      <c r="W36" s="661"/>
      <c r="X36" s="661"/>
      <c r="Y36" s="664"/>
      <c r="Z36" s="665">
        <v>100</v>
      </c>
      <c r="AA36" s="665"/>
      <c r="AB36" s="665"/>
      <c r="AC36" s="665"/>
      <c r="AD36" s="666">
        <v>1438588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54500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-21106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498618</v>
      </c>
      <c r="CS36" s="621"/>
      <c r="CT36" s="621"/>
      <c r="CU36" s="621"/>
      <c r="CV36" s="621"/>
      <c r="CW36" s="621"/>
      <c r="CX36" s="621"/>
      <c r="CY36" s="622"/>
      <c r="CZ36" s="623">
        <v>20.100000000000001</v>
      </c>
      <c r="DA36" s="641"/>
      <c r="DB36" s="641"/>
      <c r="DC36" s="642"/>
      <c r="DD36" s="626">
        <v>256912</v>
      </c>
      <c r="DE36" s="621"/>
      <c r="DF36" s="621"/>
      <c r="DG36" s="621"/>
      <c r="DH36" s="621"/>
      <c r="DI36" s="621"/>
      <c r="DJ36" s="621"/>
      <c r="DK36" s="622"/>
      <c r="DL36" s="626">
        <v>191965</v>
      </c>
      <c r="DM36" s="621"/>
      <c r="DN36" s="621"/>
      <c r="DO36" s="621"/>
      <c r="DP36" s="621"/>
      <c r="DQ36" s="621"/>
      <c r="DR36" s="621"/>
      <c r="DS36" s="621"/>
      <c r="DT36" s="621"/>
      <c r="DU36" s="621"/>
      <c r="DV36" s="622"/>
      <c r="DW36" s="643">
        <v>12.9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27168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428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338740</v>
      </c>
      <c r="CS37" s="639"/>
      <c r="CT37" s="639"/>
      <c r="CU37" s="639"/>
      <c r="CV37" s="639"/>
      <c r="CW37" s="639"/>
      <c r="CX37" s="639"/>
      <c r="CY37" s="640"/>
      <c r="CZ37" s="623">
        <v>13.7</v>
      </c>
      <c r="DA37" s="641"/>
      <c r="DB37" s="641"/>
      <c r="DC37" s="642"/>
      <c r="DD37" s="626">
        <v>169740</v>
      </c>
      <c r="DE37" s="639"/>
      <c r="DF37" s="639"/>
      <c r="DG37" s="639"/>
      <c r="DH37" s="639"/>
      <c r="DI37" s="639"/>
      <c r="DJ37" s="639"/>
      <c r="DK37" s="640"/>
      <c r="DL37" s="626">
        <v>166560</v>
      </c>
      <c r="DM37" s="639"/>
      <c r="DN37" s="639"/>
      <c r="DO37" s="639"/>
      <c r="DP37" s="639"/>
      <c r="DQ37" s="639"/>
      <c r="DR37" s="639"/>
      <c r="DS37" s="639"/>
      <c r="DT37" s="639"/>
      <c r="DU37" s="639"/>
      <c r="DV37" s="640"/>
      <c r="DW37" s="643">
        <v>11.2</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675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199248</v>
      </c>
      <c r="CS38" s="621"/>
      <c r="CT38" s="621"/>
      <c r="CU38" s="621"/>
      <c r="CV38" s="621"/>
      <c r="CW38" s="621"/>
      <c r="CX38" s="621"/>
      <c r="CY38" s="622"/>
      <c r="CZ38" s="623">
        <v>8</v>
      </c>
      <c r="DA38" s="641"/>
      <c r="DB38" s="641"/>
      <c r="DC38" s="642"/>
      <c r="DD38" s="626">
        <v>165271</v>
      </c>
      <c r="DE38" s="621"/>
      <c r="DF38" s="621"/>
      <c r="DG38" s="621"/>
      <c r="DH38" s="621"/>
      <c r="DI38" s="621"/>
      <c r="DJ38" s="621"/>
      <c r="DK38" s="622"/>
      <c r="DL38" s="626">
        <v>132792</v>
      </c>
      <c r="DM38" s="621"/>
      <c r="DN38" s="621"/>
      <c r="DO38" s="621"/>
      <c r="DP38" s="621"/>
      <c r="DQ38" s="621"/>
      <c r="DR38" s="621"/>
      <c r="DS38" s="621"/>
      <c r="DT38" s="621"/>
      <c r="DU38" s="621"/>
      <c r="DV38" s="622"/>
      <c r="DW38" s="643">
        <v>8.9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335112</v>
      </c>
      <c r="CS39" s="639"/>
      <c r="CT39" s="639"/>
      <c r="CU39" s="639"/>
      <c r="CV39" s="639"/>
      <c r="CW39" s="639"/>
      <c r="CX39" s="639"/>
      <c r="CY39" s="640"/>
      <c r="CZ39" s="623">
        <v>13.5</v>
      </c>
      <c r="DA39" s="641"/>
      <c r="DB39" s="641"/>
      <c r="DC39" s="642"/>
      <c r="DD39" s="626">
        <v>243040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41500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29660</v>
      </c>
      <c r="CS40" s="621"/>
      <c r="CT40" s="621"/>
      <c r="CU40" s="621"/>
      <c r="CV40" s="621"/>
      <c r="CW40" s="621"/>
      <c r="CX40" s="621"/>
      <c r="CY40" s="622"/>
      <c r="CZ40" s="623">
        <v>1.2</v>
      </c>
      <c r="DA40" s="641"/>
      <c r="DB40" s="641"/>
      <c r="DC40" s="642"/>
      <c r="DD40" s="626">
        <v>9608</v>
      </c>
      <c r="DE40" s="621"/>
      <c r="DF40" s="621"/>
      <c r="DG40" s="621"/>
      <c r="DH40" s="621"/>
      <c r="DI40" s="621"/>
      <c r="DJ40" s="621"/>
      <c r="DK40" s="622"/>
      <c r="DL40" s="626">
        <v>9508</v>
      </c>
      <c r="DM40" s="621"/>
      <c r="DN40" s="621"/>
      <c r="DO40" s="621"/>
      <c r="DP40" s="621"/>
      <c r="DQ40" s="621"/>
      <c r="DR40" s="621"/>
      <c r="DS40" s="621"/>
      <c r="DT40" s="621"/>
      <c r="DU40" s="621"/>
      <c r="DV40" s="622"/>
      <c r="DW40" s="643">
        <v>0.6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103248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167850</v>
      </c>
      <c r="CS42" s="621"/>
      <c r="CT42" s="621"/>
      <c r="CU42" s="621"/>
      <c r="CV42" s="621"/>
      <c r="CW42" s="621"/>
      <c r="CX42" s="621"/>
      <c r="CY42" s="622"/>
      <c r="CZ42" s="623">
        <v>6.8</v>
      </c>
      <c r="DA42" s="624"/>
      <c r="DB42" s="624"/>
      <c r="DC42" s="625"/>
      <c r="DD42" s="626">
        <v>28719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762</v>
      </c>
      <c r="CS43" s="639"/>
      <c r="CT43" s="639"/>
      <c r="CU43" s="639"/>
      <c r="CV43" s="639"/>
      <c r="CW43" s="639"/>
      <c r="CX43" s="639"/>
      <c r="CY43" s="640"/>
      <c r="CZ43" s="623">
        <v>0</v>
      </c>
      <c r="DA43" s="641"/>
      <c r="DB43" s="641"/>
      <c r="DC43" s="642"/>
      <c r="DD43" s="626">
        <v>762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163283</v>
      </c>
      <c r="CS44" s="621"/>
      <c r="CT44" s="621"/>
      <c r="CU44" s="621"/>
      <c r="CV44" s="621"/>
      <c r="CW44" s="621"/>
      <c r="CX44" s="621"/>
      <c r="CY44" s="622"/>
      <c r="CZ44" s="623">
        <v>6.6</v>
      </c>
      <c r="DA44" s="624"/>
      <c r="DB44" s="624"/>
      <c r="DC44" s="625"/>
      <c r="DD44" s="626">
        <v>27152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76676</v>
      </c>
      <c r="CS45" s="639"/>
      <c r="CT45" s="639"/>
      <c r="CU45" s="639"/>
      <c r="CV45" s="639"/>
      <c r="CW45" s="639"/>
      <c r="CX45" s="639"/>
      <c r="CY45" s="640"/>
      <c r="CZ45" s="623">
        <v>3.1</v>
      </c>
      <c r="DA45" s="641"/>
      <c r="DB45" s="641"/>
      <c r="DC45" s="642"/>
      <c r="DD45" s="626">
        <v>1993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60724</v>
      </c>
      <c r="CS46" s="621"/>
      <c r="CT46" s="621"/>
      <c r="CU46" s="621"/>
      <c r="CV46" s="621"/>
      <c r="CW46" s="621"/>
      <c r="CX46" s="621"/>
      <c r="CY46" s="622"/>
      <c r="CZ46" s="623">
        <v>2.5</v>
      </c>
      <c r="DA46" s="624"/>
      <c r="DB46" s="624"/>
      <c r="DC46" s="625"/>
      <c r="DD46" s="626">
        <v>24976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4567</v>
      </c>
      <c r="CS47" s="639"/>
      <c r="CT47" s="639"/>
      <c r="CU47" s="639"/>
      <c r="CV47" s="639"/>
      <c r="CW47" s="639"/>
      <c r="CX47" s="639"/>
      <c r="CY47" s="640"/>
      <c r="CZ47" s="623">
        <v>0.2</v>
      </c>
      <c r="DA47" s="641"/>
      <c r="DB47" s="641"/>
      <c r="DC47" s="642"/>
      <c r="DD47" s="626">
        <v>1567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2476084</v>
      </c>
      <c r="CS49" s="605"/>
      <c r="CT49" s="605"/>
      <c r="CU49" s="605"/>
      <c r="CV49" s="605"/>
      <c r="CW49" s="605"/>
      <c r="CX49" s="605"/>
      <c r="CY49" s="606"/>
      <c r="CZ49" s="607">
        <v>100</v>
      </c>
      <c r="DA49" s="608"/>
      <c r="DB49" s="608"/>
      <c r="DC49" s="609"/>
      <c r="DD49" s="610">
        <v>1756490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2573</v>
      </c>
      <c r="R7" s="1134"/>
      <c r="S7" s="1134"/>
      <c r="T7" s="1134"/>
      <c r="U7" s="1134"/>
      <c r="V7" s="1134">
        <v>2476</v>
      </c>
      <c r="W7" s="1134"/>
      <c r="X7" s="1134"/>
      <c r="Y7" s="1134"/>
      <c r="Z7" s="1134"/>
      <c r="AA7" s="1134">
        <v>97</v>
      </c>
      <c r="AB7" s="1134"/>
      <c r="AC7" s="1134"/>
      <c r="AD7" s="1134"/>
      <c r="AE7" s="1135"/>
      <c r="AF7" s="1136">
        <v>90</v>
      </c>
      <c r="AG7" s="1137"/>
      <c r="AH7" s="1137"/>
      <c r="AI7" s="1137"/>
      <c r="AJ7" s="1138"/>
      <c r="AK7" s="1120">
        <v>222</v>
      </c>
      <c r="AL7" s="1121"/>
      <c r="AM7" s="1121"/>
      <c r="AN7" s="1121"/>
      <c r="AO7" s="1121"/>
      <c r="AP7" s="1121">
        <v>3186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2573</v>
      </c>
      <c r="R23" s="1098"/>
      <c r="S23" s="1098"/>
      <c r="T23" s="1098"/>
      <c r="U23" s="1098"/>
      <c r="V23" s="1098">
        <v>2476</v>
      </c>
      <c r="W23" s="1098"/>
      <c r="X23" s="1098"/>
      <c r="Y23" s="1098"/>
      <c r="Z23" s="1098"/>
      <c r="AA23" s="1098">
        <v>97</v>
      </c>
      <c r="AB23" s="1098"/>
      <c r="AC23" s="1098"/>
      <c r="AD23" s="1098"/>
      <c r="AE23" s="1099"/>
      <c r="AF23" s="1100">
        <v>90</v>
      </c>
      <c r="AG23" s="1098"/>
      <c r="AH23" s="1098"/>
      <c r="AI23" s="1098"/>
      <c r="AJ23" s="1101"/>
      <c r="AK23" s="1102"/>
      <c r="AL23" s="1103"/>
      <c r="AM23" s="1103"/>
      <c r="AN23" s="1103"/>
      <c r="AO23" s="1103"/>
      <c r="AP23" s="1098">
        <v>3186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389</v>
      </c>
      <c r="R28" s="1083"/>
      <c r="S28" s="1083"/>
      <c r="T28" s="1083"/>
      <c r="U28" s="1083"/>
      <c r="V28" s="1083">
        <v>388</v>
      </c>
      <c r="W28" s="1083"/>
      <c r="X28" s="1083"/>
      <c r="Y28" s="1083"/>
      <c r="Z28" s="1083"/>
      <c r="AA28" s="1083">
        <v>1</v>
      </c>
      <c r="AB28" s="1083"/>
      <c r="AC28" s="1083"/>
      <c r="AD28" s="1083"/>
      <c r="AE28" s="1084"/>
      <c r="AF28" s="1085">
        <v>1</v>
      </c>
      <c r="AG28" s="1083"/>
      <c r="AH28" s="1083"/>
      <c r="AI28" s="1083"/>
      <c r="AJ28" s="1086"/>
      <c r="AK28" s="1087">
        <v>29</v>
      </c>
      <c r="AL28" s="1075"/>
      <c r="AM28" s="1075"/>
      <c r="AN28" s="1075"/>
      <c r="AO28" s="1075"/>
      <c r="AP28" s="1075" t="s">
        <v>529</v>
      </c>
      <c r="AQ28" s="1075"/>
      <c r="AR28" s="1075"/>
      <c r="AS28" s="1075"/>
      <c r="AT28" s="1075"/>
      <c r="AU28" s="1075" t="s">
        <v>537</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326</v>
      </c>
      <c r="R29" s="1073"/>
      <c r="S29" s="1073"/>
      <c r="T29" s="1073"/>
      <c r="U29" s="1073"/>
      <c r="V29" s="1073">
        <v>309</v>
      </c>
      <c r="W29" s="1073"/>
      <c r="X29" s="1073"/>
      <c r="Y29" s="1073"/>
      <c r="Z29" s="1073"/>
      <c r="AA29" s="1073">
        <v>17</v>
      </c>
      <c r="AB29" s="1073"/>
      <c r="AC29" s="1073"/>
      <c r="AD29" s="1073"/>
      <c r="AE29" s="1074"/>
      <c r="AF29" s="1048">
        <v>17</v>
      </c>
      <c r="AG29" s="1049"/>
      <c r="AH29" s="1049"/>
      <c r="AI29" s="1049"/>
      <c r="AJ29" s="1050"/>
      <c r="AK29" s="1009">
        <v>51</v>
      </c>
      <c r="AL29" s="1000"/>
      <c r="AM29" s="1000"/>
      <c r="AN29" s="1000"/>
      <c r="AO29" s="1000"/>
      <c r="AP29" s="1000" t="s">
        <v>529</v>
      </c>
      <c r="AQ29" s="1000"/>
      <c r="AR29" s="1000"/>
      <c r="AS29" s="1000"/>
      <c r="AT29" s="1000"/>
      <c r="AU29" s="1000" t="s">
        <v>538</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25</v>
      </c>
      <c r="R30" s="1073"/>
      <c r="S30" s="1073"/>
      <c r="T30" s="1073"/>
      <c r="U30" s="1073"/>
      <c r="V30" s="1073">
        <v>25</v>
      </c>
      <c r="W30" s="1073"/>
      <c r="X30" s="1073"/>
      <c r="Y30" s="1073"/>
      <c r="Z30" s="1073"/>
      <c r="AA30" s="1073" t="s">
        <v>538</v>
      </c>
      <c r="AB30" s="1073"/>
      <c r="AC30" s="1073"/>
      <c r="AD30" s="1073"/>
      <c r="AE30" s="1074"/>
      <c r="AF30" s="1048" t="s">
        <v>111</v>
      </c>
      <c r="AG30" s="1049"/>
      <c r="AH30" s="1049"/>
      <c r="AI30" s="1049"/>
      <c r="AJ30" s="1050"/>
      <c r="AK30" s="1009" t="s">
        <v>539</v>
      </c>
      <c r="AL30" s="1000"/>
      <c r="AM30" s="1000"/>
      <c r="AN30" s="1000"/>
      <c r="AO30" s="1000"/>
      <c r="AP30" s="1000" t="s">
        <v>529</v>
      </c>
      <c r="AQ30" s="1000"/>
      <c r="AR30" s="1000"/>
      <c r="AS30" s="1000"/>
      <c r="AT30" s="1000"/>
      <c r="AU30" s="1000" t="s">
        <v>538</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108</v>
      </c>
      <c r="R31" s="1073"/>
      <c r="S31" s="1073"/>
      <c r="T31" s="1073"/>
      <c r="U31" s="1073"/>
      <c r="V31" s="1073">
        <v>107</v>
      </c>
      <c r="W31" s="1073"/>
      <c r="X31" s="1073"/>
      <c r="Y31" s="1073"/>
      <c r="Z31" s="1073"/>
      <c r="AA31" s="1073">
        <v>1</v>
      </c>
      <c r="AB31" s="1073"/>
      <c r="AC31" s="1073"/>
      <c r="AD31" s="1073"/>
      <c r="AE31" s="1074"/>
      <c r="AF31" s="1048">
        <v>1</v>
      </c>
      <c r="AG31" s="1049"/>
      <c r="AH31" s="1049"/>
      <c r="AI31" s="1049"/>
      <c r="AJ31" s="1050"/>
      <c r="AK31" s="1009">
        <v>55</v>
      </c>
      <c r="AL31" s="1000"/>
      <c r="AM31" s="1000"/>
      <c r="AN31" s="1000"/>
      <c r="AO31" s="1000"/>
      <c r="AP31" s="1000">
        <v>475</v>
      </c>
      <c r="AQ31" s="1000"/>
      <c r="AR31" s="1000"/>
      <c r="AS31" s="1000"/>
      <c r="AT31" s="1000"/>
      <c r="AU31" s="1000">
        <v>328</v>
      </c>
      <c r="AV31" s="1000"/>
      <c r="AW31" s="1000"/>
      <c r="AX31" s="1000"/>
      <c r="AY31" s="1000"/>
      <c r="AZ31" s="1071" t="s">
        <v>538</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v>
      </c>
      <c r="AG63" s="988"/>
      <c r="AH63" s="988"/>
      <c r="AI63" s="988"/>
      <c r="AJ63" s="1059"/>
      <c r="AK63" s="1060"/>
      <c r="AL63" s="992"/>
      <c r="AM63" s="992"/>
      <c r="AN63" s="992"/>
      <c r="AO63" s="992"/>
      <c r="AP63" s="988">
        <v>475</v>
      </c>
      <c r="AQ63" s="988"/>
      <c r="AR63" s="988"/>
      <c r="AS63" s="988"/>
      <c r="AT63" s="988"/>
      <c r="AU63" s="988">
        <v>333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530</v>
      </c>
      <c r="C68" s="1015"/>
      <c r="D68" s="1015"/>
      <c r="E68" s="1015"/>
      <c r="F68" s="1015"/>
      <c r="G68" s="1015"/>
      <c r="H68" s="1015"/>
      <c r="I68" s="1015"/>
      <c r="J68" s="1015"/>
      <c r="K68" s="1015"/>
      <c r="L68" s="1015"/>
      <c r="M68" s="1015"/>
      <c r="N68" s="1015"/>
      <c r="O68" s="1015"/>
      <c r="P68" s="1016"/>
      <c r="Q68" s="1017">
        <v>12255</v>
      </c>
      <c r="R68" s="1011"/>
      <c r="S68" s="1011"/>
      <c r="T68" s="1011"/>
      <c r="U68" s="1011"/>
      <c r="V68" s="1011">
        <v>11765</v>
      </c>
      <c r="W68" s="1011"/>
      <c r="X68" s="1011"/>
      <c r="Y68" s="1011"/>
      <c r="Z68" s="1011"/>
      <c r="AA68" s="1011">
        <v>490</v>
      </c>
      <c r="AB68" s="1011"/>
      <c r="AC68" s="1011"/>
      <c r="AD68" s="1011"/>
      <c r="AE68" s="1011"/>
      <c r="AF68" s="1011">
        <v>449</v>
      </c>
      <c r="AG68" s="1011"/>
      <c r="AH68" s="1011"/>
      <c r="AI68" s="1011"/>
      <c r="AJ68" s="1011"/>
      <c r="AK68" s="1011">
        <v>2596</v>
      </c>
      <c r="AL68" s="1011"/>
      <c r="AM68" s="1011"/>
      <c r="AN68" s="1011"/>
      <c r="AO68" s="1011"/>
      <c r="AP68" s="1011">
        <v>6522</v>
      </c>
      <c r="AQ68" s="1011"/>
      <c r="AR68" s="1011"/>
      <c r="AS68" s="1011"/>
      <c r="AT68" s="1011"/>
      <c r="AU68" s="1011">
        <v>139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531</v>
      </c>
      <c r="C69" s="1004"/>
      <c r="D69" s="1004"/>
      <c r="E69" s="1004"/>
      <c r="F69" s="1004"/>
      <c r="G69" s="1004"/>
      <c r="H69" s="1004"/>
      <c r="I69" s="1004"/>
      <c r="J69" s="1004"/>
      <c r="K69" s="1004"/>
      <c r="L69" s="1004"/>
      <c r="M69" s="1004"/>
      <c r="N69" s="1004"/>
      <c r="O69" s="1004"/>
      <c r="P69" s="1005"/>
      <c r="Q69" s="1006">
        <v>5947</v>
      </c>
      <c r="R69" s="1000"/>
      <c r="S69" s="1000"/>
      <c r="T69" s="1000"/>
      <c r="U69" s="1000"/>
      <c r="V69" s="1000">
        <v>5922</v>
      </c>
      <c r="W69" s="1000"/>
      <c r="X69" s="1000"/>
      <c r="Y69" s="1000"/>
      <c r="Z69" s="1000"/>
      <c r="AA69" s="1000">
        <v>25</v>
      </c>
      <c r="AB69" s="1000"/>
      <c r="AC69" s="1000"/>
      <c r="AD69" s="1000"/>
      <c r="AE69" s="1000"/>
      <c r="AF69" s="1000">
        <v>25</v>
      </c>
      <c r="AG69" s="1000"/>
      <c r="AH69" s="1000"/>
      <c r="AI69" s="1000"/>
      <c r="AJ69" s="1000"/>
      <c r="AK69" s="1000">
        <v>12</v>
      </c>
      <c r="AL69" s="1000"/>
      <c r="AM69" s="1000"/>
      <c r="AN69" s="1000"/>
      <c r="AO69" s="1000"/>
      <c r="AP69" s="1000">
        <v>3736</v>
      </c>
      <c r="AQ69" s="1000"/>
      <c r="AR69" s="1000"/>
      <c r="AS69" s="1000"/>
      <c r="AT69" s="1000"/>
      <c r="AU69" s="1000">
        <v>192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532</v>
      </c>
      <c r="C70" s="1004"/>
      <c r="D70" s="1004"/>
      <c r="E70" s="1004"/>
      <c r="F70" s="1004"/>
      <c r="G70" s="1004"/>
      <c r="H70" s="1004"/>
      <c r="I70" s="1004"/>
      <c r="J70" s="1004"/>
      <c r="K70" s="1004"/>
      <c r="L70" s="1004"/>
      <c r="M70" s="1004"/>
      <c r="N70" s="1004"/>
      <c r="O70" s="1004"/>
      <c r="P70" s="1005"/>
      <c r="Q70" s="1006">
        <v>504</v>
      </c>
      <c r="R70" s="1000"/>
      <c r="S70" s="1000"/>
      <c r="T70" s="1000"/>
      <c r="U70" s="1000"/>
      <c r="V70" s="1000">
        <v>472</v>
      </c>
      <c r="W70" s="1000"/>
      <c r="X70" s="1000"/>
      <c r="Y70" s="1000"/>
      <c r="Z70" s="1000"/>
      <c r="AA70" s="1000">
        <v>33</v>
      </c>
      <c r="AB70" s="1000"/>
      <c r="AC70" s="1000"/>
      <c r="AD70" s="1000"/>
      <c r="AE70" s="1000"/>
      <c r="AF70" s="1000">
        <v>33</v>
      </c>
      <c r="AG70" s="1000"/>
      <c r="AH70" s="1000"/>
      <c r="AI70" s="1000"/>
      <c r="AJ70" s="1000"/>
      <c r="AK70" s="1000">
        <v>20</v>
      </c>
      <c r="AL70" s="1000"/>
      <c r="AM70" s="1000"/>
      <c r="AN70" s="1000"/>
      <c r="AO70" s="1000"/>
      <c r="AP70" s="1000" t="s">
        <v>540</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533</v>
      </c>
      <c r="C71" s="1004"/>
      <c r="D71" s="1004"/>
      <c r="E71" s="1004"/>
      <c r="F71" s="1004"/>
      <c r="G71" s="1004"/>
      <c r="H71" s="1004"/>
      <c r="I71" s="1004"/>
      <c r="J71" s="1004"/>
      <c r="K71" s="1004"/>
      <c r="L71" s="1004"/>
      <c r="M71" s="1004"/>
      <c r="N71" s="1004"/>
      <c r="O71" s="1004"/>
      <c r="P71" s="1005"/>
      <c r="Q71" s="1006">
        <v>162336</v>
      </c>
      <c r="R71" s="1000"/>
      <c r="S71" s="1000"/>
      <c r="T71" s="1000"/>
      <c r="U71" s="1000"/>
      <c r="V71" s="1000">
        <v>158133</v>
      </c>
      <c r="W71" s="1000"/>
      <c r="X71" s="1000"/>
      <c r="Y71" s="1000"/>
      <c r="Z71" s="1000"/>
      <c r="AA71" s="1000">
        <v>4203</v>
      </c>
      <c r="AB71" s="1000"/>
      <c r="AC71" s="1000"/>
      <c r="AD71" s="1000"/>
      <c r="AE71" s="1000"/>
      <c r="AF71" s="1000">
        <v>4199</v>
      </c>
      <c r="AG71" s="1000"/>
      <c r="AH71" s="1000"/>
      <c r="AI71" s="1000"/>
      <c r="AJ71" s="1000"/>
      <c r="AK71" s="1000">
        <v>2277</v>
      </c>
      <c r="AL71" s="1000"/>
      <c r="AM71" s="1000"/>
      <c r="AN71" s="1000"/>
      <c r="AO71" s="1000"/>
      <c r="AP71" s="1000" t="s">
        <v>540</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534</v>
      </c>
      <c r="C72" s="1004"/>
      <c r="D72" s="1004"/>
      <c r="E72" s="1004"/>
      <c r="F72" s="1004"/>
      <c r="G72" s="1004"/>
      <c r="H72" s="1004"/>
      <c r="I72" s="1004"/>
      <c r="J72" s="1004"/>
      <c r="K72" s="1004"/>
      <c r="L72" s="1004"/>
      <c r="M72" s="1004"/>
      <c r="N72" s="1004"/>
      <c r="O72" s="1004"/>
      <c r="P72" s="1005"/>
      <c r="Q72" s="1006">
        <v>842</v>
      </c>
      <c r="R72" s="1000"/>
      <c r="S72" s="1000"/>
      <c r="T72" s="1000"/>
      <c r="U72" s="1000"/>
      <c r="V72" s="1000">
        <v>816</v>
      </c>
      <c r="W72" s="1000"/>
      <c r="X72" s="1000"/>
      <c r="Y72" s="1000"/>
      <c r="Z72" s="1000"/>
      <c r="AA72" s="1000">
        <v>26</v>
      </c>
      <c r="AB72" s="1000"/>
      <c r="AC72" s="1000"/>
      <c r="AD72" s="1000"/>
      <c r="AE72" s="1000"/>
      <c r="AF72" s="1000">
        <v>26</v>
      </c>
      <c r="AG72" s="1000"/>
      <c r="AH72" s="1000"/>
      <c r="AI72" s="1000"/>
      <c r="AJ72" s="1000"/>
      <c r="AK72" s="1000">
        <v>10</v>
      </c>
      <c r="AL72" s="1000"/>
      <c r="AM72" s="1000"/>
      <c r="AN72" s="1000"/>
      <c r="AO72" s="1000"/>
      <c r="AP72" s="1000" t="s">
        <v>542</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535</v>
      </c>
      <c r="C73" s="1004"/>
      <c r="D73" s="1004"/>
      <c r="E73" s="1004"/>
      <c r="F73" s="1004"/>
      <c r="G73" s="1004"/>
      <c r="H73" s="1004"/>
      <c r="I73" s="1004"/>
      <c r="J73" s="1004"/>
      <c r="K73" s="1004"/>
      <c r="L73" s="1004"/>
      <c r="M73" s="1004"/>
      <c r="N73" s="1004"/>
      <c r="O73" s="1004"/>
      <c r="P73" s="1005"/>
      <c r="Q73" s="1006">
        <v>178</v>
      </c>
      <c r="R73" s="1000"/>
      <c r="S73" s="1000"/>
      <c r="T73" s="1000"/>
      <c r="U73" s="1000"/>
      <c r="V73" s="1000">
        <v>169</v>
      </c>
      <c r="W73" s="1000"/>
      <c r="X73" s="1000"/>
      <c r="Y73" s="1000"/>
      <c r="Z73" s="1000"/>
      <c r="AA73" s="1000">
        <v>9</v>
      </c>
      <c r="AB73" s="1000"/>
      <c r="AC73" s="1000"/>
      <c r="AD73" s="1000"/>
      <c r="AE73" s="1000"/>
      <c r="AF73" s="1000">
        <v>9</v>
      </c>
      <c r="AG73" s="1000"/>
      <c r="AH73" s="1000"/>
      <c r="AI73" s="1000"/>
      <c r="AJ73" s="1000"/>
      <c r="AK73" s="1000" t="s">
        <v>543</v>
      </c>
      <c r="AL73" s="1000"/>
      <c r="AM73" s="1000"/>
      <c r="AN73" s="1000"/>
      <c r="AO73" s="1000"/>
      <c r="AP73" s="1000" t="s">
        <v>540</v>
      </c>
      <c r="AQ73" s="1000"/>
      <c r="AR73" s="1000"/>
      <c r="AS73" s="1000"/>
      <c r="AT73" s="1000"/>
      <c r="AU73" s="1000" t="s">
        <v>540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536</v>
      </c>
      <c r="C74" s="1004"/>
      <c r="D74" s="1004"/>
      <c r="E74" s="1004"/>
      <c r="F74" s="1004"/>
      <c r="G74" s="1004"/>
      <c r="H74" s="1004"/>
      <c r="I74" s="1004"/>
      <c r="J74" s="1004"/>
      <c r="K74" s="1004"/>
      <c r="L74" s="1004"/>
      <c r="M74" s="1004"/>
      <c r="N74" s="1004"/>
      <c r="O74" s="1004"/>
      <c r="P74" s="1005"/>
      <c r="Q74" s="1006">
        <v>11886</v>
      </c>
      <c r="R74" s="1000"/>
      <c r="S74" s="1000"/>
      <c r="T74" s="1000"/>
      <c r="U74" s="1000"/>
      <c r="V74" s="1000">
        <v>10002</v>
      </c>
      <c r="W74" s="1000"/>
      <c r="X74" s="1000"/>
      <c r="Y74" s="1000"/>
      <c r="Z74" s="1000"/>
      <c r="AA74" s="1000">
        <v>1884</v>
      </c>
      <c r="AB74" s="1000"/>
      <c r="AC74" s="1000"/>
      <c r="AD74" s="1000"/>
      <c r="AE74" s="1000"/>
      <c r="AF74" s="1000">
        <v>1884</v>
      </c>
      <c r="AG74" s="1000"/>
      <c r="AH74" s="1000"/>
      <c r="AI74" s="1000"/>
      <c r="AJ74" s="1000"/>
      <c r="AK74" s="1000" t="s">
        <v>543</v>
      </c>
      <c r="AL74" s="1000"/>
      <c r="AM74" s="1000"/>
      <c r="AN74" s="1000"/>
      <c r="AO74" s="1000"/>
      <c r="AP74" s="1000" t="s">
        <v>540</v>
      </c>
      <c r="AQ74" s="1000"/>
      <c r="AR74" s="1000"/>
      <c r="AS74" s="1000"/>
      <c r="AT74" s="1000"/>
      <c r="AU74" s="1000" t="s">
        <v>541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6343</v>
      </c>
      <c r="AG88" s="988"/>
      <c r="AH88" s="988"/>
      <c r="AI88" s="988"/>
      <c r="AJ88" s="988"/>
      <c r="AK88" s="992"/>
      <c r="AL88" s="992"/>
      <c r="AM88" s="992"/>
      <c r="AN88" s="992"/>
      <c r="AO88" s="992"/>
      <c r="AP88" s="988">
        <v>10257</v>
      </c>
      <c r="AQ88" s="988"/>
      <c r="AR88" s="988"/>
      <c r="AS88" s="988"/>
      <c r="AT88" s="988"/>
      <c r="AU88" s="988">
        <v>331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287</v>
      </c>
      <c r="AG109" s="923"/>
      <c r="AH109" s="923"/>
      <c r="AI109" s="923"/>
      <c r="AJ109" s="924"/>
      <c r="AK109" s="925" t="s">
        <v>286</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287</v>
      </c>
      <c r="BW109" s="923"/>
      <c r="BX109" s="923"/>
      <c r="BY109" s="923"/>
      <c r="BZ109" s="924"/>
      <c r="CA109" s="925" t="s">
        <v>286</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287</v>
      </c>
      <c r="DM109" s="923"/>
      <c r="DN109" s="923"/>
      <c r="DO109" s="923"/>
      <c r="DP109" s="924"/>
      <c r="DQ109" s="925" t="s">
        <v>286</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384676</v>
      </c>
      <c r="AB110" s="916"/>
      <c r="AC110" s="916"/>
      <c r="AD110" s="916"/>
      <c r="AE110" s="917"/>
      <c r="AF110" s="918">
        <v>352026</v>
      </c>
      <c r="AG110" s="916"/>
      <c r="AH110" s="916"/>
      <c r="AI110" s="916"/>
      <c r="AJ110" s="917"/>
      <c r="AK110" s="918">
        <v>336259</v>
      </c>
      <c r="AL110" s="916"/>
      <c r="AM110" s="916"/>
      <c r="AN110" s="916"/>
      <c r="AO110" s="917"/>
      <c r="AP110" s="919">
        <v>27.8</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2861571</v>
      </c>
      <c r="BR110" s="863"/>
      <c r="BS110" s="863"/>
      <c r="BT110" s="863"/>
      <c r="BU110" s="863"/>
      <c r="BV110" s="863">
        <v>3324442</v>
      </c>
      <c r="BW110" s="863"/>
      <c r="BX110" s="863"/>
      <c r="BY110" s="863"/>
      <c r="BZ110" s="863"/>
      <c r="CA110" s="863">
        <v>3186190</v>
      </c>
      <c r="CB110" s="863"/>
      <c r="CC110" s="863"/>
      <c r="CD110" s="863"/>
      <c r="CE110" s="863"/>
      <c r="CF110" s="887">
        <v>263.3</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397081</v>
      </c>
      <c r="BR112" s="835"/>
      <c r="BS112" s="835"/>
      <c r="BT112" s="835"/>
      <c r="BU112" s="835"/>
      <c r="BV112" s="835">
        <v>380936</v>
      </c>
      <c r="BW112" s="835"/>
      <c r="BX112" s="835"/>
      <c r="BY112" s="835"/>
      <c r="BZ112" s="835"/>
      <c r="CA112" s="835">
        <v>328477</v>
      </c>
      <c r="CB112" s="835"/>
      <c r="CC112" s="835"/>
      <c r="CD112" s="835"/>
      <c r="CE112" s="835"/>
      <c r="CF112" s="896">
        <v>27.1</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40073</v>
      </c>
      <c r="AB113" s="944"/>
      <c r="AC113" s="944"/>
      <c r="AD113" s="944"/>
      <c r="AE113" s="945"/>
      <c r="AF113" s="946">
        <v>44061</v>
      </c>
      <c r="AG113" s="944"/>
      <c r="AH113" s="944"/>
      <c r="AI113" s="944"/>
      <c r="AJ113" s="945"/>
      <c r="AK113" s="946">
        <v>31594</v>
      </c>
      <c r="AL113" s="944"/>
      <c r="AM113" s="944"/>
      <c r="AN113" s="944"/>
      <c r="AO113" s="945"/>
      <c r="AP113" s="947">
        <v>2.6</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426812</v>
      </c>
      <c r="BR113" s="835"/>
      <c r="BS113" s="835"/>
      <c r="BT113" s="835"/>
      <c r="BU113" s="835"/>
      <c r="BV113" s="835">
        <v>383527</v>
      </c>
      <c r="BW113" s="835"/>
      <c r="BX113" s="835"/>
      <c r="BY113" s="835"/>
      <c r="BZ113" s="835"/>
      <c r="CA113" s="835">
        <v>331543</v>
      </c>
      <c r="CB113" s="835"/>
      <c r="CC113" s="835"/>
      <c r="CD113" s="835"/>
      <c r="CE113" s="835"/>
      <c r="CF113" s="896">
        <v>27.4</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48459</v>
      </c>
      <c r="AB114" s="798"/>
      <c r="AC114" s="798"/>
      <c r="AD114" s="798"/>
      <c r="AE114" s="799"/>
      <c r="AF114" s="800">
        <v>57400</v>
      </c>
      <c r="AG114" s="798"/>
      <c r="AH114" s="798"/>
      <c r="AI114" s="798"/>
      <c r="AJ114" s="799"/>
      <c r="AK114" s="800">
        <v>57135</v>
      </c>
      <c r="AL114" s="798"/>
      <c r="AM114" s="798"/>
      <c r="AN114" s="798"/>
      <c r="AO114" s="799"/>
      <c r="AP114" s="845">
        <v>4.7</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547497</v>
      </c>
      <c r="BR114" s="835"/>
      <c r="BS114" s="835"/>
      <c r="BT114" s="835"/>
      <c r="BU114" s="835"/>
      <c r="BV114" s="835">
        <v>481593</v>
      </c>
      <c r="BW114" s="835"/>
      <c r="BX114" s="835"/>
      <c r="BY114" s="835"/>
      <c r="BZ114" s="835"/>
      <c r="CA114" s="835">
        <v>436633</v>
      </c>
      <c r="CB114" s="835"/>
      <c r="CC114" s="835"/>
      <c r="CD114" s="835"/>
      <c r="CE114" s="835"/>
      <c r="CF114" s="896">
        <v>36.1</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1635</v>
      </c>
      <c r="AB116" s="798"/>
      <c r="AC116" s="798"/>
      <c r="AD116" s="798"/>
      <c r="AE116" s="799"/>
      <c r="AF116" s="800">
        <v>4307</v>
      </c>
      <c r="AG116" s="798"/>
      <c r="AH116" s="798"/>
      <c r="AI116" s="798"/>
      <c r="AJ116" s="799"/>
      <c r="AK116" s="800">
        <v>346</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474843</v>
      </c>
      <c r="AB117" s="930"/>
      <c r="AC117" s="930"/>
      <c r="AD117" s="930"/>
      <c r="AE117" s="931"/>
      <c r="AF117" s="932">
        <v>457794</v>
      </c>
      <c r="AG117" s="930"/>
      <c r="AH117" s="930"/>
      <c r="AI117" s="930"/>
      <c r="AJ117" s="931"/>
      <c r="AK117" s="932">
        <v>425334</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287</v>
      </c>
      <c r="AG118" s="923"/>
      <c r="AH118" s="923"/>
      <c r="AI118" s="923"/>
      <c r="AJ118" s="924"/>
      <c r="AK118" s="925" t="s">
        <v>286</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v>30871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429</v>
      </c>
      <c r="BP119" s="899"/>
      <c r="BQ119" s="903">
        <v>4263832</v>
      </c>
      <c r="BR119" s="866"/>
      <c r="BS119" s="866"/>
      <c r="BT119" s="866"/>
      <c r="BU119" s="866"/>
      <c r="BV119" s="866">
        <v>4570498</v>
      </c>
      <c r="BW119" s="866"/>
      <c r="BX119" s="866"/>
      <c r="BY119" s="866"/>
      <c r="BZ119" s="866"/>
      <c r="CA119" s="866">
        <v>4282843</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1094611</v>
      </c>
      <c r="BR120" s="863"/>
      <c r="BS120" s="863"/>
      <c r="BT120" s="863"/>
      <c r="BU120" s="863"/>
      <c r="BV120" s="863">
        <v>1288227</v>
      </c>
      <c r="BW120" s="863"/>
      <c r="BX120" s="863"/>
      <c r="BY120" s="863"/>
      <c r="BZ120" s="863"/>
      <c r="CA120" s="863">
        <v>1448037</v>
      </c>
      <c r="CB120" s="863"/>
      <c r="CC120" s="863"/>
      <c r="CD120" s="863"/>
      <c r="CE120" s="863"/>
      <c r="CF120" s="887">
        <v>119.7</v>
      </c>
      <c r="CG120" s="888"/>
      <c r="CH120" s="888"/>
      <c r="CI120" s="888"/>
      <c r="CJ120" s="888"/>
      <c r="CK120" s="889" t="s">
        <v>433</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397081</v>
      </c>
      <c r="DH120" s="863"/>
      <c r="DI120" s="863"/>
      <c r="DJ120" s="863"/>
      <c r="DK120" s="863"/>
      <c r="DL120" s="863">
        <v>380936</v>
      </c>
      <c r="DM120" s="863"/>
      <c r="DN120" s="863"/>
      <c r="DO120" s="863"/>
      <c r="DP120" s="863"/>
      <c r="DQ120" s="863">
        <v>328477</v>
      </c>
      <c r="DR120" s="863"/>
      <c r="DS120" s="863"/>
      <c r="DT120" s="863"/>
      <c r="DU120" s="863"/>
      <c r="DV120" s="864">
        <v>27.1</v>
      </c>
      <c r="DW120" s="864"/>
      <c r="DX120" s="864"/>
      <c r="DY120" s="864"/>
      <c r="DZ120" s="865"/>
    </row>
    <row r="121" spans="1:130" s="199" customFormat="1" ht="26.25" customHeight="1" x14ac:dyDescent="0.15">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114980</v>
      </c>
      <c r="BR121" s="835"/>
      <c r="BS121" s="835"/>
      <c r="BT121" s="835"/>
      <c r="BU121" s="835"/>
      <c r="BV121" s="835">
        <v>115969</v>
      </c>
      <c r="BW121" s="835"/>
      <c r="BX121" s="835"/>
      <c r="BY121" s="835"/>
      <c r="BZ121" s="835"/>
      <c r="CA121" s="835">
        <v>117535</v>
      </c>
      <c r="CB121" s="835"/>
      <c r="CC121" s="835"/>
      <c r="CD121" s="835"/>
      <c r="CE121" s="835"/>
      <c r="CF121" s="896">
        <v>9.6999999999999993</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2473709</v>
      </c>
      <c r="BR122" s="866"/>
      <c r="BS122" s="866"/>
      <c r="BT122" s="866"/>
      <c r="BU122" s="866"/>
      <c r="BV122" s="866">
        <v>2791901</v>
      </c>
      <c r="BW122" s="866"/>
      <c r="BX122" s="866"/>
      <c r="BY122" s="866"/>
      <c r="BZ122" s="866"/>
      <c r="CA122" s="866">
        <v>2693439</v>
      </c>
      <c r="CB122" s="866"/>
      <c r="CC122" s="866"/>
      <c r="CD122" s="866"/>
      <c r="CE122" s="866"/>
      <c r="CF122" s="867">
        <v>222.6</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437</v>
      </c>
      <c r="BP123" s="899"/>
      <c r="BQ123" s="853">
        <v>3683300</v>
      </c>
      <c r="BR123" s="854"/>
      <c r="BS123" s="854"/>
      <c r="BT123" s="854"/>
      <c r="BU123" s="854"/>
      <c r="BV123" s="854">
        <v>4196097</v>
      </c>
      <c r="BW123" s="854"/>
      <c r="BX123" s="854"/>
      <c r="BY123" s="854"/>
      <c r="BZ123" s="854"/>
      <c r="CA123" s="854">
        <v>4259011</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52.5</v>
      </c>
      <c r="BR124" s="852"/>
      <c r="BS124" s="852"/>
      <c r="BT124" s="852"/>
      <c r="BU124" s="852"/>
      <c r="BV124" s="852">
        <v>30.6</v>
      </c>
      <c r="BW124" s="852"/>
      <c r="BX124" s="852"/>
      <c r="BY124" s="852"/>
      <c r="BZ124" s="852"/>
      <c r="CA124" s="852">
        <v>1.9</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440</v>
      </c>
      <c r="DH124" s="781"/>
      <c r="DI124" s="781"/>
      <c r="DJ124" s="781"/>
      <c r="DK124" s="782"/>
      <c r="DL124" s="783" t="s">
        <v>440</v>
      </c>
      <c r="DM124" s="781"/>
      <c r="DN124" s="781"/>
      <c r="DO124" s="781"/>
      <c r="DP124" s="782"/>
      <c r="DQ124" s="783" t="s">
        <v>440</v>
      </c>
      <c r="DR124" s="781"/>
      <c r="DS124" s="781"/>
      <c r="DT124" s="781"/>
      <c r="DU124" s="782"/>
      <c r="DV124" s="869" t="s">
        <v>440</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440</v>
      </c>
      <c r="AB125" s="798"/>
      <c r="AC125" s="798"/>
      <c r="AD125" s="798"/>
      <c r="AE125" s="799"/>
      <c r="AF125" s="800" t="s">
        <v>440</v>
      </c>
      <c r="AG125" s="798"/>
      <c r="AH125" s="798"/>
      <c r="AI125" s="798"/>
      <c r="AJ125" s="799"/>
      <c r="AK125" s="800" t="s">
        <v>440</v>
      </c>
      <c r="AL125" s="798"/>
      <c r="AM125" s="798"/>
      <c r="AN125" s="798"/>
      <c r="AO125" s="799"/>
      <c r="AP125" s="845" t="s">
        <v>440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440</v>
      </c>
      <c r="DH125" s="863"/>
      <c r="DI125" s="863"/>
      <c r="DJ125" s="863"/>
      <c r="DK125" s="863"/>
      <c r="DL125" s="863" t="s">
        <v>440</v>
      </c>
      <c r="DM125" s="863"/>
      <c r="DN125" s="863"/>
      <c r="DO125" s="863"/>
      <c r="DP125" s="863"/>
      <c r="DQ125" s="863" t="s">
        <v>440</v>
      </c>
      <c r="DR125" s="863"/>
      <c r="DS125" s="863"/>
      <c r="DT125" s="863"/>
      <c r="DU125" s="863"/>
      <c r="DV125" s="864" t="s">
        <v>440</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440</v>
      </c>
      <c r="AB126" s="798"/>
      <c r="AC126" s="798"/>
      <c r="AD126" s="798"/>
      <c r="AE126" s="799"/>
      <c r="AF126" s="800" t="s">
        <v>440</v>
      </c>
      <c r="AG126" s="798"/>
      <c r="AH126" s="798"/>
      <c r="AI126" s="798"/>
      <c r="AJ126" s="799"/>
      <c r="AK126" s="800" t="s">
        <v>440</v>
      </c>
      <c r="AL126" s="798"/>
      <c r="AM126" s="798"/>
      <c r="AN126" s="798"/>
      <c r="AO126" s="799"/>
      <c r="AP126" s="845" t="s">
        <v>440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440</v>
      </c>
      <c r="DH126" s="835"/>
      <c r="DI126" s="835"/>
      <c r="DJ126" s="835"/>
      <c r="DK126" s="835"/>
      <c r="DL126" s="835" t="s">
        <v>440</v>
      </c>
      <c r="DM126" s="835"/>
      <c r="DN126" s="835"/>
      <c r="DO126" s="835"/>
      <c r="DP126" s="835"/>
      <c r="DQ126" s="835" t="s">
        <v>440</v>
      </c>
      <c r="DR126" s="835"/>
      <c r="DS126" s="835"/>
      <c r="DT126" s="835"/>
      <c r="DU126" s="835"/>
      <c r="DV126" s="812" t="s">
        <v>440</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440</v>
      </c>
      <c r="AB127" s="798"/>
      <c r="AC127" s="798"/>
      <c r="AD127" s="798"/>
      <c r="AE127" s="799"/>
      <c r="AF127" s="800" t="s">
        <v>440</v>
      </c>
      <c r="AG127" s="798"/>
      <c r="AH127" s="798"/>
      <c r="AI127" s="798"/>
      <c r="AJ127" s="799"/>
      <c r="AK127" s="800" t="s">
        <v>440</v>
      </c>
      <c r="AL127" s="798"/>
      <c r="AM127" s="798"/>
      <c r="AN127" s="798"/>
      <c r="AO127" s="799"/>
      <c r="AP127" s="845" t="s">
        <v>440</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440</v>
      </c>
      <c r="DH127" s="835"/>
      <c r="DI127" s="835"/>
      <c r="DJ127" s="835"/>
      <c r="DK127" s="835"/>
      <c r="DL127" s="835" t="s">
        <v>440</v>
      </c>
      <c r="DM127" s="835"/>
      <c r="DN127" s="835"/>
      <c r="DO127" s="835"/>
      <c r="DP127" s="835"/>
      <c r="DQ127" s="835" t="s">
        <v>440</v>
      </c>
      <c r="DR127" s="835"/>
      <c r="DS127" s="835"/>
      <c r="DT127" s="835"/>
      <c r="DU127" s="835"/>
      <c r="DV127" s="812" t="s">
        <v>440</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v>9615</v>
      </c>
      <c r="AB128" s="819"/>
      <c r="AC128" s="819"/>
      <c r="AD128" s="819"/>
      <c r="AE128" s="820"/>
      <c r="AF128" s="821">
        <v>9238</v>
      </c>
      <c r="AG128" s="819"/>
      <c r="AH128" s="819"/>
      <c r="AI128" s="819"/>
      <c r="AJ128" s="820"/>
      <c r="AK128" s="821">
        <v>8582</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1398016</v>
      </c>
      <c r="AB129" s="798"/>
      <c r="AC129" s="798"/>
      <c r="AD129" s="798"/>
      <c r="AE129" s="799"/>
      <c r="AF129" s="800">
        <v>1500185</v>
      </c>
      <c r="AG129" s="798"/>
      <c r="AH129" s="798"/>
      <c r="AI129" s="798"/>
      <c r="AJ129" s="799"/>
      <c r="AK129" s="800">
        <v>1484527</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294242</v>
      </c>
      <c r="AB130" s="798"/>
      <c r="AC130" s="798"/>
      <c r="AD130" s="798"/>
      <c r="AE130" s="799"/>
      <c r="AF130" s="800">
        <v>278994</v>
      </c>
      <c r="AG130" s="798"/>
      <c r="AH130" s="798"/>
      <c r="AI130" s="798"/>
      <c r="AJ130" s="799"/>
      <c r="AK130" s="800">
        <v>274593</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13.7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1103774</v>
      </c>
      <c r="AB131" s="781"/>
      <c r="AC131" s="781"/>
      <c r="AD131" s="781"/>
      <c r="AE131" s="782"/>
      <c r="AF131" s="783">
        <v>1221191</v>
      </c>
      <c r="AG131" s="781"/>
      <c r="AH131" s="781"/>
      <c r="AI131" s="781"/>
      <c r="AJ131" s="782"/>
      <c r="AK131" s="783">
        <v>1209934</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v>1.9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15.49103349</v>
      </c>
      <c r="AB132" s="761"/>
      <c r="AC132" s="761"/>
      <c r="AD132" s="761"/>
      <c r="AE132" s="762"/>
      <c r="AF132" s="763">
        <v>13.88496967</v>
      </c>
      <c r="AG132" s="761"/>
      <c r="AH132" s="761"/>
      <c r="AI132" s="761"/>
      <c r="AJ132" s="762"/>
      <c r="AK132" s="763">
        <v>11.749318560000001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15.8</v>
      </c>
      <c r="AB133" s="740"/>
      <c r="AC133" s="740"/>
      <c r="AD133" s="740"/>
      <c r="AE133" s="741"/>
      <c r="AF133" s="739">
        <v>15.2</v>
      </c>
      <c r="AG133" s="740"/>
      <c r="AH133" s="740"/>
      <c r="AI133" s="740"/>
      <c r="AJ133" s="741"/>
      <c r="AK133" s="739">
        <v>13.7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2" t="s">
        <v>466</v>
      </c>
      <c r="L7" s="256"/>
      <c r="M7" s="257" t="s">
        <v>467</v>
      </c>
      <c r="N7" s="258"/>
    </row>
    <row r="8" spans="1:16" x14ac:dyDescent="0.15">
      <c r="A8" s="250"/>
      <c r="B8" s="246"/>
      <c r="C8" s="246"/>
      <c r="D8" s="246"/>
      <c r="E8" s="246"/>
      <c r="F8" s="246"/>
      <c r="G8" s="259"/>
      <c r="H8" s="260"/>
      <c r="I8" s="260"/>
      <c r="J8" s="261"/>
      <c r="K8" s="1153"/>
      <c r="L8" s="262" t="s">
        <v>468</v>
      </c>
      <c r="M8" s="263" t="s">
        <v>469</v>
      </c>
      <c r="N8" s="264" t="s">
        <v>470</v>
      </c>
    </row>
    <row r="9" spans="1:16" x14ac:dyDescent="0.15">
      <c r="A9" s="250"/>
      <c r="B9" s="246"/>
      <c r="C9" s="246"/>
      <c r="D9" s="246"/>
      <c r="E9" s="246"/>
      <c r="F9" s="246"/>
      <c r="G9" s="1166" t="s">
        <v>471</v>
      </c>
      <c r="H9" s="1167"/>
      <c r="I9" s="1167"/>
      <c r="J9" s="1168"/>
      <c r="K9" s="265">
        <v>352876</v>
      </c>
      <c r="L9" s="266">
        <v>172219</v>
      </c>
      <c r="M9" s="267">
        <v>189696</v>
      </c>
      <c r="N9" s="268">
        <v>-9.1999999999999993</v>
      </c>
    </row>
    <row r="10" spans="1:16" x14ac:dyDescent="0.15">
      <c r="A10" s="250"/>
      <c r="B10" s="246"/>
      <c r="C10" s="246"/>
      <c r="D10" s="246"/>
      <c r="E10" s="246"/>
      <c r="F10" s="246"/>
      <c r="G10" s="1166" t="s">
        <v>472</v>
      </c>
      <c r="H10" s="1167"/>
      <c r="I10" s="1167"/>
      <c r="J10" s="1168"/>
      <c r="K10" s="269">
        <v>38986</v>
      </c>
      <c r="L10" s="270">
        <v>19027</v>
      </c>
      <c r="M10" s="271">
        <v>21936</v>
      </c>
      <c r="N10" s="272">
        <v>-13.3</v>
      </c>
    </row>
    <row r="11" spans="1:16" ht="13.5" customHeight="1" x14ac:dyDescent="0.15">
      <c r="A11" s="250"/>
      <c r="B11" s="246"/>
      <c r="C11" s="246"/>
      <c r="D11" s="246"/>
      <c r="E11" s="246"/>
      <c r="F11" s="246"/>
      <c r="G11" s="1166" t="s">
        <v>473</v>
      </c>
      <c r="H11" s="1167"/>
      <c r="I11" s="1167"/>
      <c r="J11" s="1168"/>
      <c r="K11" s="269">
        <v>194281</v>
      </c>
      <c r="L11" s="270">
        <v>94817</v>
      </c>
      <c r="M11" s="271">
        <v>29437</v>
      </c>
      <c r="N11" s="272">
        <v>222.1</v>
      </c>
    </row>
    <row r="12" spans="1:16" ht="13.5" customHeight="1" x14ac:dyDescent="0.15">
      <c r="A12" s="250"/>
      <c r="B12" s="246"/>
      <c r="C12" s="246"/>
      <c r="D12" s="246"/>
      <c r="E12" s="246"/>
      <c r="F12" s="246"/>
      <c r="G12" s="1166" t="s">
        <v>474</v>
      </c>
      <c r="H12" s="1167"/>
      <c r="I12" s="1167"/>
      <c r="J12" s="1168"/>
      <c r="K12" s="269" t="s">
        <v>475</v>
      </c>
      <c r="L12" s="270" t="s">
        <v>475</v>
      </c>
      <c r="M12" s="271">
        <v>3160</v>
      </c>
      <c r="N12" s="272" t="s">
        <v>475</v>
      </c>
    </row>
    <row r="13" spans="1:16" ht="13.5" customHeight="1" x14ac:dyDescent="0.15">
      <c r="A13" s="250"/>
      <c r="B13" s="246"/>
      <c r="C13" s="246"/>
      <c r="D13" s="246"/>
      <c r="E13" s="246"/>
      <c r="F13" s="246"/>
      <c r="G13" s="1166" t="s">
        <v>476</v>
      </c>
      <c r="H13" s="1167"/>
      <c r="I13" s="1167"/>
      <c r="J13" s="1168"/>
      <c r="K13" s="269" t="s">
        <v>475</v>
      </c>
      <c r="L13" s="270" t="s">
        <v>475</v>
      </c>
      <c r="M13" s="271" t="s">
        <v>475</v>
      </c>
      <c r="N13" s="272" t="s">
        <v>475</v>
      </c>
    </row>
    <row r="14" spans="1:16" ht="13.5" customHeight="1" x14ac:dyDescent="0.15">
      <c r="A14" s="250"/>
      <c r="B14" s="246"/>
      <c r="C14" s="246"/>
      <c r="D14" s="246"/>
      <c r="E14" s="246"/>
      <c r="F14" s="246"/>
      <c r="G14" s="1166" t="s">
        <v>477</v>
      </c>
      <c r="H14" s="1167"/>
      <c r="I14" s="1167"/>
      <c r="J14" s="1168"/>
      <c r="K14" s="269">
        <v>30402</v>
      </c>
      <c r="L14" s="270">
        <v>14837</v>
      </c>
      <c r="M14" s="271">
        <v>9091</v>
      </c>
      <c r="N14" s="272">
        <v>63.2</v>
      </c>
    </row>
    <row r="15" spans="1:16" ht="13.5" customHeight="1" x14ac:dyDescent="0.15">
      <c r="A15" s="250"/>
      <c r="B15" s="246"/>
      <c r="C15" s="246"/>
      <c r="D15" s="246"/>
      <c r="E15" s="246"/>
      <c r="F15" s="246"/>
      <c r="G15" s="1166" t="s">
        <v>478</v>
      </c>
      <c r="H15" s="1167"/>
      <c r="I15" s="1167"/>
      <c r="J15" s="1168"/>
      <c r="K15" s="269">
        <v>762</v>
      </c>
      <c r="L15" s="270">
        <v>372</v>
      </c>
      <c r="M15" s="271">
        <v>4470</v>
      </c>
      <c r="N15" s="272">
        <v>-91.7</v>
      </c>
    </row>
    <row r="16" spans="1:16" x14ac:dyDescent="0.15">
      <c r="A16" s="250"/>
      <c r="B16" s="246"/>
      <c r="C16" s="246"/>
      <c r="D16" s="246"/>
      <c r="E16" s="246"/>
      <c r="F16" s="246"/>
      <c r="G16" s="1169" t="s">
        <v>479</v>
      </c>
      <c r="H16" s="1170"/>
      <c r="I16" s="1170"/>
      <c r="J16" s="1171"/>
      <c r="K16" s="270">
        <v>-66061</v>
      </c>
      <c r="L16" s="270">
        <v>-32241</v>
      </c>
      <c r="M16" s="271">
        <v>-19414</v>
      </c>
      <c r="N16" s="272">
        <v>66.099999999999994</v>
      </c>
    </row>
    <row r="17" spans="1:16" x14ac:dyDescent="0.15">
      <c r="A17" s="250"/>
      <c r="B17" s="246"/>
      <c r="C17" s="246"/>
      <c r="D17" s="246"/>
      <c r="E17" s="246"/>
      <c r="F17" s="246"/>
      <c r="G17" s="1169" t="s">
        <v>170</v>
      </c>
      <c r="H17" s="1170"/>
      <c r="I17" s="1170"/>
      <c r="J17" s="1171"/>
      <c r="K17" s="270">
        <v>551246</v>
      </c>
      <c r="L17" s="270">
        <v>269032</v>
      </c>
      <c r="M17" s="271">
        <v>238376</v>
      </c>
      <c r="N17" s="272">
        <v>12.9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63" t="s">
        <v>484</v>
      </c>
      <c r="H21" s="1164"/>
      <c r="I21" s="1164"/>
      <c r="J21" s="1165"/>
      <c r="K21" s="282">
        <v>16.59</v>
      </c>
      <c r="L21" s="283">
        <v>21.75</v>
      </c>
      <c r="M21" s="284">
        <v>-5.16</v>
      </c>
      <c r="N21" s="251"/>
      <c r="O21" s="285"/>
      <c r="P21" s="281"/>
    </row>
    <row r="22" spans="1:16" s="286" customFormat="1" x14ac:dyDescent="0.15">
      <c r="A22" s="281"/>
      <c r="B22" s="251"/>
      <c r="C22" s="251"/>
      <c r="D22" s="251"/>
      <c r="E22" s="251"/>
      <c r="F22" s="251"/>
      <c r="G22" s="1163" t="s">
        <v>485</v>
      </c>
      <c r="H22" s="1164"/>
      <c r="I22" s="1164"/>
      <c r="J22" s="1165"/>
      <c r="K22" s="287">
        <v>94.2</v>
      </c>
      <c r="L22" s="288">
        <v>95.2</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2" t="s">
        <v>466</v>
      </c>
      <c r="L30" s="256"/>
      <c r="M30" s="257" t="s">
        <v>467</v>
      </c>
      <c r="N30" s="258"/>
    </row>
    <row r="31" spans="1:16" x14ac:dyDescent="0.15">
      <c r="A31" s="250"/>
      <c r="B31" s="246"/>
      <c r="C31" s="246"/>
      <c r="D31" s="246"/>
      <c r="E31" s="246"/>
      <c r="F31" s="246"/>
      <c r="G31" s="259"/>
      <c r="H31" s="260"/>
      <c r="I31" s="260"/>
      <c r="J31" s="261"/>
      <c r="K31" s="1153"/>
      <c r="L31" s="262" t="s">
        <v>468</v>
      </c>
      <c r="M31" s="263" t="s">
        <v>469</v>
      </c>
      <c r="N31" s="264" t="s">
        <v>470</v>
      </c>
    </row>
    <row r="32" spans="1:16" ht="27" customHeight="1" x14ac:dyDescent="0.15">
      <c r="A32" s="250"/>
      <c r="B32" s="246"/>
      <c r="C32" s="246"/>
      <c r="D32" s="246"/>
      <c r="E32" s="246"/>
      <c r="F32" s="246"/>
      <c r="G32" s="1154" t="s">
        <v>489</v>
      </c>
      <c r="H32" s="1155"/>
      <c r="I32" s="1155"/>
      <c r="J32" s="1156"/>
      <c r="K32" s="296">
        <v>336259</v>
      </c>
      <c r="L32" s="296">
        <v>164109</v>
      </c>
      <c r="M32" s="297">
        <v>139853</v>
      </c>
      <c r="N32" s="298">
        <v>17.3</v>
      </c>
    </row>
    <row r="33" spans="1:16" ht="13.5" customHeight="1" x14ac:dyDescent="0.15">
      <c r="A33" s="250"/>
      <c r="B33" s="246"/>
      <c r="C33" s="246"/>
      <c r="D33" s="246"/>
      <c r="E33" s="246"/>
      <c r="F33" s="246"/>
      <c r="G33" s="1154" t="s">
        <v>490</v>
      </c>
      <c r="H33" s="1155"/>
      <c r="I33" s="1155"/>
      <c r="J33" s="1156"/>
      <c r="K33" s="296" t="s">
        <v>475</v>
      </c>
      <c r="L33" s="296" t="s">
        <v>475</v>
      </c>
      <c r="M33" s="297" t="s">
        <v>475</v>
      </c>
      <c r="N33" s="298" t="s">
        <v>475</v>
      </c>
    </row>
    <row r="34" spans="1:16" ht="27" customHeight="1" x14ac:dyDescent="0.15">
      <c r="A34" s="250"/>
      <c r="B34" s="246"/>
      <c r="C34" s="246"/>
      <c r="D34" s="246"/>
      <c r="E34" s="246"/>
      <c r="F34" s="246"/>
      <c r="G34" s="1154" t="s">
        <v>491</v>
      </c>
      <c r="H34" s="1155"/>
      <c r="I34" s="1155"/>
      <c r="J34" s="1156"/>
      <c r="K34" s="296" t="s">
        <v>475</v>
      </c>
      <c r="L34" s="296" t="s">
        <v>475</v>
      </c>
      <c r="M34" s="297">
        <v>4</v>
      </c>
      <c r="N34" s="298" t="s">
        <v>475</v>
      </c>
    </row>
    <row r="35" spans="1:16" ht="27" customHeight="1" x14ac:dyDescent="0.15">
      <c r="A35" s="250"/>
      <c r="B35" s="246"/>
      <c r="C35" s="246"/>
      <c r="D35" s="246"/>
      <c r="E35" s="246"/>
      <c r="F35" s="246"/>
      <c r="G35" s="1154" t="s">
        <v>492</v>
      </c>
      <c r="H35" s="1155"/>
      <c r="I35" s="1155"/>
      <c r="J35" s="1156"/>
      <c r="K35" s="296">
        <v>31594</v>
      </c>
      <c r="L35" s="296">
        <v>15419</v>
      </c>
      <c r="M35" s="297">
        <v>31890</v>
      </c>
      <c r="N35" s="298">
        <v>-51.6</v>
      </c>
    </row>
    <row r="36" spans="1:16" ht="27" customHeight="1" x14ac:dyDescent="0.15">
      <c r="A36" s="250"/>
      <c r="B36" s="246"/>
      <c r="C36" s="246"/>
      <c r="D36" s="246"/>
      <c r="E36" s="246"/>
      <c r="F36" s="246"/>
      <c r="G36" s="1154" t="s">
        <v>493</v>
      </c>
      <c r="H36" s="1155"/>
      <c r="I36" s="1155"/>
      <c r="J36" s="1156"/>
      <c r="K36" s="296">
        <v>57135</v>
      </c>
      <c r="L36" s="296">
        <v>27884</v>
      </c>
      <c r="M36" s="297">
        <v>5316</v>
      </c>
      <c r="N36" s="298">
        <v>424.5</v>
      </c>
    </row>
    <row r="37" spans="1:16" ht="13.5" customHeight="1" x14ac:dyDescent="0.15">
      <c r="A37" s="250"/>
      <c r="B37" s="246"/>
      <c r="C37" s="246"/>
      <c r="D37" s="246"/>
      <c r="E37" s="246"/>
      <c r="F37" s="246"/>
      <c r="G37" s="1154" t="s">
        <v>494</v>
      </c>
      <c r="H37" s="1155"/>
      <c r="I37" s="1155"/>
      <c r="J37" s="1156"/>
      <c r="K37" s="296" t="s">
        <v>475</v>
      </c>
      <c r="L37" s="296" t="s">
        <v>475</v>
      </c>
      <c r="M37" s="297">
        <v>1757</v>
      </c>
      <c r="N37" s="298" t="s">
        <v>475</v>
      </c>
    </row>
    <row r="38" spans="1:16" ht="27" customHeight="1" x14ac:dyDescent="0.15">
      <c r="A38" s="250"/>
      <c r="B38" s="246"/>
      <c r="C38" s="246"/>
      <c r="D38" s="246"/>
      <c r="E38" s="246"/>
      <c r="F38" s="246"/>
      <c r="G38" s="1157" t="s">
        <v>495</v>
      </c>
      <c r="H38" s="1158"/>
      <c r="I38" s="1158"/>
      <c r="J38" s="1159"/>
      <c r="K38" s="299">
        <v>346</v>
      </c>
      <c r="L38" s="299">
        <v>169</v>
      </c>
      <c r="M38" s="300">
        <v>42</v>
      </c>
      <c r="N38" s="301">
        <v>302.39999999999998</v>
      </c>
      <c r="O38" s="295"/>
    </row>
    <row r="39" spans="1:16" x14ac:dyDescent="0.15">
      <c r="A39" s="250"/>
      <c r="B39" s="246"/>
      <c r="C39" s="246"/>
      <c r="D39" s="246"/>
      <c r="E39" s="246"/>
      <c r="F39" s="246"/>
      <c r="G39" s="1157" t="s">
        <v>496</v>
      </c>
      <c r="H39" s="1158"/>
      <c r="I39" s="1158"/>
      <c r="J39" s="1159"/>
      <c r="K39" s="302">
        <v>-8582</v>
      </c>
      <c r="L39" s="302">
        <v>-4188</v>
      </c>
      <c r="M39" s="303">
        <v>-8426</v>
      </c>
      <c r="N39" s="304">
        <v>-50.3</v>
      </c>
      <c r="O39" s="295"/>
    </row>
    <row r="40" spans="1:16" ht="27" customHeight="1" x14ac:dyDescent="0.15">
      <c r="A40" s="250"/>
      <c r="B40" s="246"/>
      <c r="C40" s="246"/>
      <c r="D40" s="246"/>
      <c r="E40" s="246"/>
      <c r="F40" s="246"/>
      <c r="G40" s="1154" t="s">
        <v>497</v>
      </c>
      <c r="H40" s="1155"/>
      <c r="I40" s="1155"/>
      <c r="J40" s="1156"/>
      <c r="K40" s="302">
        <v>-274593</v>
      </c>
      <c r="L40" s="302">
        <v>-134013</v>
      </c>
      <c r="M40" s="303">
        <v>-127711</v>
      </c>
      <c r="N40" s="304">
        <v>4.9000000000000004</v>
      </c>
      <c r="O40" s="295"/>
    </row>
    <row r="41" spans="1:16" x14ac:dyDescent="0.15">
      <c r="A41" s="250"/>
      <c r="B41" s="246"/>
      <c r="C41" s="246"/>
      <c r="D41" s="246"/>
      <c r="E41" s="246"/>
      <c r="F41" s="246"/>
      <c r="G41" s="1160" t="s">
        <v>281</v>
      </c>
      <c r="H41" s="1161"/>
      <c r="I41" s="1161"/>
      <c r="J41" s="1162"/>
      <c r="K41" s="296">
        <v>142159</v>
      </c>
      <c r="L41" s="302">
        <v>69380</v>
      </c>
      <c r="M41" s="303">
        <v>42725</v>
      </c>
      <c r="N41" s="304">
        <v>62.4</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47" t="s">
        <v>466</v>
      </c>
      <c r="J49" s="1149" t="s">
        <v>501</v>
      </c>
      <c r="K49" s="1150"/>
      <c r="L49" s="1150"/>
      <c r="M49" s="1150"/>
      <c r="N49" s="1151"/>
    </row>
    <row r="50" spans="1:14" x14ac:dyDescent="0.15">
      <c r="A50" s="250"/>
      <c r="B50" s="246"/>
      <c r="C50" s="246"/>
      <c r="D50" s="246"/>
      <c r="E50" s="246"/>
      <c r="F50" s="246"/>
      <c r="G50" s="314"/>
      <c r="H50" s="315"/>
      <c r="I50" s="1148"/>
      <c r="J50" s="316" t="s">
        <v>502</v>
      </c>
      <c r="K50" s="317" t="s">
        <v>503</v>
      </c>
      <c r="L50" s="318" t="s">
        <v>504</v>
      </c>
      <c r="M50" s="319" t="s">
        <v>505</v>
      </c>
      <c r="N50" s="320" t="s">
        <v>506</v>
      </c>
    </row>
    <row r="51" spans="1:14" x14ac:dyDescent="0.15">
      <c r="A51" s="250"/>
      <c r="B51" s="246"/>
      <c r="C51" s="246"/>
      <c r="D51" s="246"/>
      <c r="E51" s="246"/>
      <c r="F51" s="246"/>
      <c r="G51" s="312" t="s">
        <v>507</v>
      </c>
      <c r="H51" s="313"/>
      <c r="I51" s="321">
        <v>290903</v>
      </c>
      <c r="J51" s="322">
        <v>126976</v>
      </c>
      <c r="K51" s="323">
        <v>36.1</v>
      </c>
      <c r="L51" s="324">
        <v>221823</v>
      </c>
      <c r="M51" s="325">
        <v>10.1</v>
      </c>
      <c r="N51" s="326">
        <v>26</v>
      </c>
    </row>
    <row r="52" spans="1:14" x14ac:dyDescent="0.15">
      <c r="A52" s="250"/>
      <c r="B52" s="246"/>
      <c r="C52" s="246"/>
      <c r="D52" s="246"/>
      <c r="E52" s="246"/>
      <c r="F52" s="246"/>
      <c r="G52" s="327"/>
      <c r="H52" s="328" t="s">
        <v>508</v>
      </c>
      <c r="I52" s="329">
        <v>91241</v>
      </c>
      <c r="J52" s="330">
        <v>39826</v>
      </c>
      <c r="K52" s="331">
        <v>-30.2</v>
      </c>
      <c r="L52" s="332">
        <v>104431</v>
      </c>
      <c r="M52" s="333">
        <v>-11.8</v>
      </c>
      <c r="N52" s="334">
        <v>-18.399999999999999</v>
      </c>
    </row>
    <row r="53" spans="1:14" x14ac:dyDescent="0.15">
      <c r="A53" s="250"/>
      <c r="B53" s="246"/>
      <c r="C53" s="246"/>
      <c r="D53" s="246"/>
      <c r="E53" s="246"/>
      <c r="F53" s="246"/>
      <c r="G53" s="312" t="s">
        <v>509</v>
      </c>
      <c r="H53" s="313"/>
      <c r="I53" s="321">
        <v>364750</v>
      </c>
      <c r="J53" s="322">
        <v>163565</v>
      </c>
      <c r="K53" s="323">
        <v>28.8</v>
      </c>
      <c r="L53" s="324">
        <v>263041</v>
      </c>
      <c r="M53" s="325">
        <v>18.600000000000001</v>
      </c>
      <c r="N53" s="326">
        <v>10.199999999999999</v>
      </c>
    </row>
    <row r="54" spans="1:14" x14ac:dyDescent="0.15">
      <c r="A54" s="250"/>
      <c r="B54" s="246"/>
      <c r="C54" s="246"/>
      <c r="D54" s="246"/>
      <c r="E54" s="246"/>
      <c r="F54" s="246"/>
      <c r="G54" s="327"/>
      <c r="H54" s="328" t="s">
        <v>508</v>
      </c>
      <c r="I54" s="329">
        <v>153456</v>
      </c>
      <c r="J54" s="330">
        <v>68814</v>
      </c>
      <c r="K54" s="331">
        <v>72.8</v>
      </c>
      <c r="L54" s="332">
        <v>103171</v>
      </c>
      <c r="M54" s="333">
        <v>-1.2</v>
      </c>
      <c r="N54" s="334">
        <v>74</v>
      </c>
    </row>
    <row r="55" spans="1:14" x14ac:dyDescent="0.15">
      <c r="A55" s="250"/>
      <c r="B55" s="246"/>
      <c r="C55" s="246"/>
      <c r="D55" s="246"/>
      <c r="E55" s="246"/>
      <c r="F55" s="246"/>
      <c r="G55" s="312" t="s">
        <v>510</v>
      </c>
      <c r="H55" s="313"/>
      <c r="I55" s="321">
        <v>656690</v>
      </c>
      <c r="J55" s="322">
        <v>304446</v>
      </c>
      <c r="K55" s="323">
        <v>86.1</v>
      </c>
      <c r="L55" s="324">
        <v>272886</v>
      </c>
      <c r="M55" s="325">
        <v>3.7</v>
      </c>
      <c r="N55" s="326">
        <v>82.4</v>
      </c>
    </row>
    <row r="56" spans="1:14" x14ac:dyDescent="0.15">
      <c r="A56" s="250"/>
      <c r="B56" s="246"/>
      <c r="C56" s="246"/>
      <c r="D56" s="246"/>
      <c r="E56" s="246"/>
      <c r="F56" s="246"/>
      <c r="G56" s="327"/>
      <c r="H56" s="328" t="s">
        <v>508</v>
      </c>
      <c r="I56" s="329">
        <v>122652</v>
      </c>
      <c r="J56" s="330">
        <v>56862</v>
      </c>
      <c r="K56" s="331">
        <v>-17.399999999999999</v>
      </c>
      <c r="L56" s="332">
        <v>125724</v>
      </c>
      <c r="M56" s="333">
        <v>21.9</v>
      </c>
      <c r="N56" s="334">
        <v>-39.299999999999997</v>
      </c>
    </row>
    <row r="57" spans="1:14" x14ac:dyDescent="0.15">
      <c r="A57" s="250"/>
      <c r="B57" s="246"/>
      <c r="C57" s="246"/>
      <c r="D57" s="246"/>
      <c r="E57" s="246"/>
      <c r="F57" s="246"/>
      <c r="G57" s="312" t="s">
        <v>511</v>
      </c>
      <c r="H57" s="313"/>
      <c r="I57" s="321">
        <v>1200767</v>
      </c>
      <c r="J57" s="322">
        <v>569354</v>
      </c>
      <c r="K57" s="323">
        <v>87</v>
      </c>
      <c r="L57" s="324">
        <v>245039</v>
      </c>
      <c r="M57" s="325">
        <v>-10.199999999999999</v>
      </c>
      <c r="N57" s="326">
        <v>97.2</v>
      </c>
    </row>
    <row r="58" spans="1:14" x14ac:dyDescent="0.15">
      <c r="A58" s="250"/>
      <c r="B58" s="246"/>
      <c r="C58" s="246"/>
      <c r="D58" s="246"/>
      <c r="E58" s="246"/>
      <c r="F58" s="246"/>
      <c r="G58" s="327"/>
      <c r="H58" s="328" t="s">
        <v>508</v>
      </c>
      <c r="I58" s="329">
        <v>167608</v>
      </c>
      <c r="J58" s="330">
        <v>79473</v>
      </c>
      <c r="K58" s="331">
        <v>39.799999999999997</v>
      </c>
      <c r="L58" s="332">
        <v>108922</v>
      </c>
      <c r="M58" s="333">
        <v>-13.4</v>
      </c>
      <c r="N58" s="334">
        <v>53.2</v>
      </c>
    </row>
    <row r="59" spans="1:14" x14ac:dyDescent="0.15">
      <c r="A59" s="250"/>
      <c r="B59" s="246"/>
      <c r="C59" s="246"/>
      <c r="D59" s="246"/>
      <c r="E59" s="246"/>
      <c r="F59" s="246"/>
      <c r="G59" s="312" t="s">
        <v>512</v>
      </c>
      <c r="H59" s="313"/>
      <c r="I59" s="321">
        <v>163283</v>
      </c>
      <c r="J59" s="322">
        <v>79689</v>
      </c>
      <c r="K59" s="323">
        <v>-86</v>
      </c>
      <c r="L59" s="324">
        <v>291945</v>
      </c>
      <c r="M59" s="325">
        <v>19.100000000000001</v>
      </c>
      <c r="N59" s="326">
        <v>-105.1</v>
      </c>
    </row>
    <row r="60" spans="1:14" x14ac:dyDescent="0.15">
      <c r="A60" s="250"/>
      <c r="B60" s="246"/>
      <c r="C60" s="246"/>
      <c r="D60" s="246"/>
      <c r="E60" s="246"/>
      <c r="F60" s="246"/>
      <c r="G60" s="327"/>
      <c r="H60" s="328" t="s">
        <v>508</v>
      </c>
      <c r="I60" s="335">
        <v>60724</v>
      </c>
      <c r="J60" s="330">
        <v>29636</v>
      </c>
      <c r="K60" s="331">
        <v>-62.7</v>
      </c>
      <c r="L60" s="332">
        <v>127651</v>
      </c>
      <c r="M60" s="333">
        <v>17.2</v>
      </c>
      <c r="N60" s="334">
        <v>-79.900000000000006</v>
      </c>
    </row>
    <row r="61" spans="1:14" x14ac:dyDescent="0.15">
      <c r="A61" s="250"/>
      <c r="B61" s="246"/>
      <c r="C61" s="246"/>
      <c r="D61" s="246"/>
      <c r="E61" s="246"/>
      <c r="F61" s="246"/>
      <c r="G61" s="312" t="s">
        <v>513</v>
      </c>
      <c r="H61" s="336"/>
      <c r="I61" s="337">
        <v>535279</v>
      </c>
      <c r="J61" s="338">
        <v>248806</v>
      </c>
      <c r="K61" s="339">
        <v>30.4</v>
      </c>
      <c r="L61" s="340">
        <v>258947</v>
      </c>
      <c r="M61" s="341">
        <v>8.3000000000000007</v>
      </c>
      <c r="N61" s="326">
        <v>22.1</v>
      </c>
    </row>
    <row r="62" spans="1:14" x14ac:dyDescent="0.15">
      <c r="A62" s="250"/>
      <c r="B62" s="246"/>
      <c r="C62" s="246"/>
      <c r="D62" s="246"/>
      <c r="E62" s="246"/>
      <c r="F62" s="246"/>
      <c r="G62" s="327"/>
      <c r="H62" s="328" t="s">
        <v>508</v>
      </c>
      <c r="I62" s="329">
        <v>119136</v>
      </c>
      <c r="J62" s="330">
        <v>54922</v>
      </c>
      <c r="K62" s="331">
        <v>0.5</v>
      </c>
      <c r="L62" s="332">
        <v>113980</v>
      </c>
      <c r="M62" s="333">
        <v>2.5</v>
      </c>
      <c r="N62" s="334">
        <v>-2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2.76</v>
      </c>
      <c r="G47" s="12">
        <v>2.14</v>
      </c>
      <c r="H47" s="12">
        <v>5.0599999999999996</v>
      </c>
      <c r="I47" s="12">
        <v>14.11</v>
      </c>
      <c r="J47" s="13">
        <v>29.76</v>
      </c>
    </row>
    <row r="48" spans="2:10" ht="57.75" customHeight="1" x14ac:dyDescent="0.15">
      <c r="B48" s="14"/>
      <c r="C48" s="1174" t="s">
        <v>4</v>
      </c>
      <c r="D48" s="1174"/>
      <c r="E48" s="1175"/>
      <c r="F48" s="15">
        <v>2.81</v>
      </c>
      <c r="G48" s="16">
        <v>4.8899999999999997</v>
      </c>
      <c r="H48" s="16">
        <v>4.09</v>
      </c>
      <c r="I48" s="16">
        <v>6.21</v>
      </c>
      <c r="J48" s="17">
        <v>6.08</v>
      </c>
    </row>
    <row r="49" spans="2:10" ht="57.75" customHeight="1" thickBot="1" x14ac:dyDescent="0.2">
      <c r="B49" s="18"/>
      <c r="C49" s="1176" t="s">
        <v>5</v>
      </c>
      <c r="D49" s="1176"/>
      <c r="E49" s="1177"/>
      <c r="F49" s="19" t="s">
        <v>520</v>
      </c>
      <c r="G49" s="20">
        <v>0</v>
      </c>
      <c r="H49" s="20" t="s">
        <v>521</v>
      </c>
      <c r="I49" s="20">
        <v>9.8000000000000007</v>
      </c>
      <c r="J49" s="21">
        <v>11.93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cp:lastPrinted>2018-10-25T04:26:36Z</cp:lastPrinted>
  <dcterms:modified xsi:type="dcterms:W3CDTF">2018-10-25T04:27:03Z</dcterms:modified>
</cp:coreProperties>
</file>