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63" i="12" l="1"/>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C34" i="10"/>
  <c r="U34" i="10" s="1"/>
  <c r="U35" i="10" s="1"/>
  <c r="U36" i="10" s="1"/>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<sst xmlns="http://schemas.openxmlformats.org/spreadsheetml/2006/main" count="1142" uniqueCount="611">
  <si>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</si>
  <si>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</si>
  <si>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</si>
  <si>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</si>
  <si>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</si>
  <si>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</si>
  <si>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</si>
  <si>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</si>
  <si>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</si>
  <si>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</si>
  <si>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</si>
  <si>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</si>
  <si>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</si>
  <si>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</si>
  <si>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</si>
  <si>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</si>
  <si>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</si>
  <si>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</si>
  <si>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</si>
  <si>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</si>
  <si>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</si>
  <si>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</si>
  <si>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</si>
  <si>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</si>
  <si>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</si>
  <si>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</si>
  <si>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</si>
  <si>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</si>
  <si>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</si>
  <si>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</si>
  <si>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</si>
  <si>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</si>
  <si>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</si>
  <si>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</si>
  <si>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</si>
  <si>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</si>
  <si>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</si>
  <si>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</si>
  <si>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</si>
  <si>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</si>
  <si>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</si>
  <si>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</si>
  <si>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</si>
  <si>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</si>
  <si>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</si>
  <si>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</si>
  <si>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</si>
  <si>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</si>
  <si>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</si>
  <si>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</si>
  <si>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</si>
  <si>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</si>
  <si>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</si>
  <si>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</si>
  <si>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</si>
  <si>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</si>
  <si>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</si>
  <si>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</si>
  <si>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</si>
  <si>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</si>
  <si>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</si>
  <si>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</si>
  <si>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</si>
  <si>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</si>
  <si>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</si>
  <si>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</si>
  <si>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</si>
  <si>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</si>
  <si>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</si>
  <si>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</si>
  <si>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</si>
  <si>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</si>
  <si>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</si>
  <si>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</si>
  <si>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</si>
  <si>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</si>
  <si>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</si>
  <si>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</si>
  <si>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</si>
  <si>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</si>
  <si>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</si>
  <si>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</si>
  <si>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</si>
  <si>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</si>
  <si>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</si>
  <si>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</si>
  <si>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</si>
  <si>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</si>
  <si>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</si>
  <si>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</si>
  <si>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</si>
  <si>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</si>
  <si>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</si>
  <si>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</si>
  <si>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</si>
  <si>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</si>
  <si>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</si>
  <si>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</si>
  <si>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</si>
  <si>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</si>
  <si>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</si>
  <si>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</si>
  <si>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</si>
  <si>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</si>
  <si>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</si>
  <si>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</si>
  <si>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</si>
  <si>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</si>
  <si>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</si>
  <si>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</si>
  <si>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</si>
  <si>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</si>
  <si>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</si>
  <si>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</si>
  <si>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</si>
  <si>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</si>
  <si>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</si>
  <si>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</si>
  <si>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</si>
  <si>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</si>
  <si>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</si>
  <si>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</si>
  <si>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</si>
  <si>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</si>
  <si>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</si>
  <si>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</si>
  <si>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</si>
  <si>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</si>
  <si>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</si>
  <si>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</si>
  <si>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</si>
  <si>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</si>
  <si>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</si>
  <si>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</si>
  <si>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</si>
  <si>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</si>
  <si>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</si>
  <si>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</si>
  <si>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</si>
  <si>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</si>
  <si>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</si>
  <si>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</si>
  <si>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</si>
  <si>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</si>
  <si>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</si>
  <si>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</si>
  <si>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</si>
  <si>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</si>
  <si>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</si>
  <si>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</si>
  <si>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</si>
  <si>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</si>
  <si>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</si>
  <si>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</si>
  <si>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</si>
  <si>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</si>
  <si>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</si>
  <si>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</si>
  <si>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</si>
  <si>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</si>
  <si>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</si>
  <si>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</si>
  <si>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</si>
  <si>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</si>
  <si>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</si>
  <si>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</si>
  <si>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</si>
  <si>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</si>
  <si>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</si>
  <si>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</si>
  <si>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</si>
  <si>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</si>
  <si>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</si>
  <si>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</si>
  <si>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</si>
  <si>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</si>
  <si>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</si>
  <si>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</si>
  <si>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</si>
  <si>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</si>
  <si>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</si>
  <si>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</si>
  <si>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</si>
  <si>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</si>
  <si>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</si>
  <si>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</si>
  <si>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</si>
  <si>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</si>
  <si>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</si>
  <si>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</si>
  <si>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</si>
  <si>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</si>
  <si>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</si>
  <si>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</si>
  <si>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</si>
  <si>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</si>
  <si>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</si>
  <si>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</si>
  <si>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</si>
  <si>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</si>
  <si>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</si>
  <si>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</si>
  <si>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</si>
  <si>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</si>
  <si>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</si>
  <si>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</si>
  <si>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</si>
  <si>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</si>
  <si>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</si>
  <si>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</si>
  <si>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</si>
  <si>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</si>
  <si>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</si>
  <si>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</si>
  <si>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</si>
  <si>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</si>
  <si>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</si>
  <si>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</si>
  <si>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</si>
  <si>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</si>
  <si>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</si>
  <si>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</si>
  <si>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</si>
  <si>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</si>
  <si>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</si>
  <si>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</si>
  <si>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</si>
  <si>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</si>
  <si>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</si>
  <si>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</si>
  <si>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</si>
  <si>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</si>
  <si>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</si>
  <si>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</si>
  <si>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</si>
  <si>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</si>
  <si>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</si>
  <si>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</si>
  <si>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</si>
  <si>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</si>
  <si>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</si>
  <si>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</si>
  <si>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</si>
  <si>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</si>
  <si>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</si>
  <si>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</si>
  <si>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</si>
  <si>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</si>
  <si>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</si>
  <si>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</si>
  <si>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</si>
  <si>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</si>
  <si>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</si>
  <si>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</si>
  <si>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</si>
  <si>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</si>
  <si>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</si>
  <si>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</si>
  <si>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</si>
  <si>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</si>
  <si>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</si>
  <si>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</si>
  <si>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</si>
  <si>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</si>
  <si>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</si>
  <si>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</si>
  <si>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</si>
  <si>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</si>
  <si>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</si>
  <si>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</si>
  <si>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</si>
  <si>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</si>
  <si>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</si>
  <si>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</si>
  <si>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</si>
  <si>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</si>
  <si>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</si>
  <si>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</si>
  <si>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</si>
  <si>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</si>
  <si>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</si>
  <si>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</si>
  <si>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</si>
  <si>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</si>
  <si>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</si>
  <si>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</si>
  <si>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</si>
  <si>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</si>
  <si>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</si>
  <si>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</si>
  <si>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</si>
  <si>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</si>
  <si>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</si>
  <si>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</si>
  <si>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</si>
  <si>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</si>
  <si>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</si>
  <si>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</si>
  <si>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</si>
  <si>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</si>
  <si>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</si>
  <si>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</si>
  <si>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</si>
  <si>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</si>
  <si>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</si>
  <si>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</si>
  <si>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</si>
  <si>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</si>
  <si>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</si>
  <si>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</si>
  <si>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</si>
  <si>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</si>
  <si>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</si>
  <si>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</si>
  <si>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</si>
  <si>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</si>
  <si>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</si>
  <si>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</si>
  <si>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</si>
  <si>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</si>
  <si>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</si>
  <si>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</si>
  <si>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</si>
  <si>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</si>
  <si>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</si>
  <si>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</si>
  <si>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</si>
  <si>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</si>
  <si>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</si>
  <si>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</si>
  <si>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</si>
  <si>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</si>
  <si>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</si>
  <si>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</si>
  <si>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</si>
  <si>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</si>
  <si>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</si>
  <si>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</si>
  <si>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</si>
  <si>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</si>
  <si>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</si>
  <si>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</si>
  <si>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</si>
  <si>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</si>
  <si>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</si>
  <si>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</si>
  <si>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</si>
  <si>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</si>
  <si>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</si>
  <si>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</si>
  <si>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</si>
  <si>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</si>
  <si>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</si>
  <si>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</si>
  <si>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</si>
  <si>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</si>
  <si>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</si>
  <si>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</si>
  <si>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</si>
  <si>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</si>
  <si>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</si>
  <si>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</si>
  <si>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</si>
  <si>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</si>
  <si>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</si>
  <si>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</si>
  <si>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</si>
  <si>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</si>
  <si>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</si>
  <si>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</si>
  <si>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</si>
  <si>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</si>
  <si>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</si>
  <si>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</si>
  <si>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</si>
  <si>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</si>
  <si>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</si>
  <si>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</si>
  <si>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</si>
  <si>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</si>
  <si>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</si>
  <si>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</si>
  <si>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</si>
  <si>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</si>
  <si>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</si>
  <si>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</si>
  <si>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</si>
  <si>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</si>
  <si>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</si>
  <si>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</si>
  <si>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</si>
  <si>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</si>
  <si>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</si>
  <si>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</si>
  <si>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</si>
  <si>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</si>
  <si>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</si>
  <si>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</si>
  <si>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</si>
  <si>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</si>
  <si>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</si>
  <si>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</si>
  <si>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</si>
  <si>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</si>
  <si>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</si>
  <si>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</si>
  <si>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</si>
  <si>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</si>
  <si>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</si>
  <si>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</si>
  <si>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</si>
  <si>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</si>
  <si>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</si>
  <si>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</si>
  <si>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</si>
  <si>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</si>
  <si>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</si>
  <si>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</si>
  <si>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</si>
  <si>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</si>
  <si>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</si>
  <si>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</si>
  <si>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</si>
  <si>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</si>
  <si>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</si>
  <si>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</si>
  <si>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</si>
  <si>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</si>
  <si>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</si>
  <si>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</si>
  <si>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</si>
  <si>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</si>
  <si>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</si>
  <si>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</si>
  <si>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</si>
  <si>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</si>
  <si>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</si>
  <si>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</si>
  <si>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</si>
  <si>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</si>
  <si>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</si>
  <si>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</si>
  <si>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</si>
  <si>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</si>
  <si>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</si>
  <si>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</si>
  <si>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</si>
  <si>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</si>
  <si>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</si>
  <si>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</si>
  <si>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</si>
  <si>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</si>
  <si>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</si>
  <si>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</si>
  <si>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</si>
  <si>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</si>
  <si>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</si>
  <si>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</si>
  <si>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</si>
  <si>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</si>
  <si>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</si>
  <si>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</si>
  <si>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</si>
  <si>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</si>
  <si>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</si>
  <si>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</si>
  <si>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</si>
  <si>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</si>
  <si>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</si>
  <si>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</si>
  <si>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</si>
  <si>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</si>
  <si>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</si>
  <si>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</si>
  <si>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</si>
  <si>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</si>
  <si>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</si>
  <si>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</si>
  <si>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</si>
  <si>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</si>
  <si>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</si>
  <si>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</si>
  <si>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</si>
  <si>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</si>
  <si>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</si>
  <si>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</si>
  <si>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</si>
  <si>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</si>
  <si>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</si>
  <si>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</si>
  <si>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</si>
  <si>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</si>
  <si>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</si>
  <si>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</si>
  <si>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</si>
  <si>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</si>
  <si>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</si>
  <si>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</si>
  <si>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</si>
  <si>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</si>
  <si>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</si>
  <si>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</si>
  <si>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</si>
  <si>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</si>
  <si>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</si>
  <si>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</si>
  <si>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</si>
  <si>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</si>
  <si>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</si>
  <si>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</si>
  <si>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</si>
  <si>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</si>
  <si>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</si>
  <si>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</si>
  <si>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</si>
  <si>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</si>
  <si>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</si>
  <si>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</si>
  <si>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</si>
  <si>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</si>
  <si>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</si>
  <si>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</si>
  <si>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</si>
  <si>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</si>
  <si>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</si>
  <si>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</si>
  <si>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</si>
  <si>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</si>
  <si>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</si>
  <si>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</si>
  <si>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</si>
  <si>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</si>
  <si>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</si>
  <si>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</si>
  <si>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</si>
  <si>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</si>
  <si>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</si>
  <si>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</si>
  <si>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</si>
  <si>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</si>
  <si>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</si>
  <si>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</si>
  <si>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</si>
  <si>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</si>
  <si>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</si>
  <si>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</si>
  <si>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</si>
  <si>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</si>
  <si>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</si>
  <si>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</si>
  <si>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</si>
  <si>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</si>
  <si>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</si>
  <si>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</si>
  <si>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</si>
  <si>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</si>
  <si>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</si>
  <si>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</si>
  <si>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</si>
  <si>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</si>
  <si>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</si>
  <si>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</si>
  <si>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</si>
  <si>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</si>
  <si>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</si>
  <si>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</si>
  <si>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</si>
  <si>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9.95</t>
  </si>
  <si>
    <t>▲ 1.17</t>
  </si>
  <si>
    <t>▲ 0.72</t>
  </si>
  <si>
    <t>▲ 0.57</t>
  </si>
  <si>
    <t>一般会計</t>
  </si>
  <si>
    <t>介護保険特別会計</t>
  </si>
  <si>
    <t>国民健康保険特別会計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</si>
  <si>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</si>
  <si>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</si>
  <si>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</si>
  <si>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</si>
  <si>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</si>
  <si>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</si>
  <si>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</si>
  <si>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</si>
  <si>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</si>
  <si>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</si>
  <si>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</si>
  <si>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</si>
  <si>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</si>
  <si>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</si>
  <si>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</si>
  <si>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</si>
  <si>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</si>
  <si>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</si>
  <si>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t>
    <phoneticPr fontId="2"/>
  </si>
  <si>
    <t>-</t>
    <phoneticPr fontId="2"/>
  </si>
  <si>
    <t>過疎地域自立促進特別基金（R02年度末現在）</t>
    <rPh sb="0" eb="2">
      <t>カソ</t>
    </rPh>
    <rPh sb="2" eb="4">
      <t>チイキ</t>
    </rPh>
    <rPh sb="4" eb="6">
      <t>ジリツ</t>
    </rPh>
    <rPh sb="6" eb="8">
      <t>ソクシン</t>
    </rPh>
    <rPh sb="8" eb="10">
      <t>トクベツ</t>
    </rPh>
    <rPh sb="10" eb="12">
      <t>キキン</t>
    </rPh>
    <rPh sb="16" eb="19">
      <t>ネンドマツ</t>
    </rPh>
    <rPh sb="19" eb="21">
      <t>ゲンザイ</t>
    </rPh>
    <phoneticPr fontId="5"/>
  </si>
  <si>
    <t>電源立地地域対策事業基金(R02年度末現在)</t>
    <rPh sb="0" eb="2">
      <t>デンゲン</t>
    </rPh>
    <rPh sb="2" eb="4">
      <t>リッチ</t>
    </rPh>
    <rPh sb="4" eb="6">
      <t>チイキ</t>
    </rPh>
    <rPh sb="6" eb="8">
      <t>タイサク</t>
    </rPh>
    <rPh sb="8" eb="10">
      <t>ジギョウ</t>
    </rPh>
    <rPh sb="10" eb="12">
      <t>キキン</t>
    </rPh>
    <phoneticPr fontId="5"/>
  </si>
  <si>
    <t>地域活性化基金(R02年度末現在)</t>
    <rPh sb="0" eb="2">
      <t>チイキ</t>
    </rPh>
    <rPh sb="2" eb="5">
      <t>カッセイカ</t>
    </rPh>
    <rPh sb="5" eb="7">
      <t>キキン</t>
    </rPh>
    <phoneticPr fontId="5"/>
  </si>
  <si>
    <t>水産業振興基金(R02年度末現在)</t>
    <rPh sb="0" eb="2">
      <t>スイサン</t>
    </rPh>
    <rPh sb="2" eb="3">
      <t>ギョウ</t>
    </rPh>
    <rPh sb="3" eb="5">
      <t>シンコウ</t>
    </rPh>
    <rPh sb="5" eb="7">
      <t>キキン</t>
    </rPh>
    <phoneticPr fontId="5"/>
  </si>
  <si>
    <t>庁舎建設基金(R02年度末現在)</t>
    <rPh sb="0" eb="2">
      <t>チョウシャ</t>
    </rPh>
    <rPh sb="2" eb="4">
      <t>ケンセツ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</si>
  <si>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</si>
  <si>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</si>
  <si>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</si>
  <si>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が増加したものの充当可能財源である基金の積立も増加し、充当可能財源の増加率が地方債現在高の増加率を上回ったことにより将来負担比率は4.7ポイント減少したが、類似団体平均を0.2ポイント上回っている。有形固定資産減価償却率は、新たに下風呂温泉施設を取得したこと、取得価格の大きい風間浦小学校が建設後数年しか経過していないこと及び公共施設総合管理計画に基づいた公共施設の維持管理等を進めていることから減価償却率が低く、類似団体よりも低い水準となっている。今後は、公共施設の更新等により将来負担比率は上昇し、有形固定資産減価償却率は減少する見込みである。</t>
    <rPh sb="15" eb="17">
      <t>ゾウカ</t>
    </rPh>
    <rPh sb="37" eb="39">
      <t>ゾウカ</t>
    </rPh>
    <rPh sb="41" eb="43">
      <t>ジュウトウ</t>
    </rPh>
    <rPh sb="43" eb="45">
      <t>カノウ</t>
    </rPh>
    <rPh sb="45" eb="47">
      <t>ザイゲン</t>
    </rPh>
    <rPh sb="48" eb="50">
      <t>ゾウカ</t>
    </rPh>
    <rPh sb="50" eb="51">
      <t>リツ</t>
    </rPh>
    <rPh sb="52" eb="55">
      <t>チホウサイ</t>
    </rPh>
    <rPh sb="55" eb="57">
      <t>ゲンザイ</t>
    </rPh>
    <rPh sb="57" eb="58">
      <t>ダカ</t>
    </rPh>
    <rPh sb="59" eb="61">
      <t>ゾウカ</t>
    </rPh>
    <rPh sb="61" eb="62">
      <t>リツ</t>
    </rPh>
    <rPh sb="63" eb="65">
      <t>ウワマワ</t>
    </rPh>
    <rPh sb="72" eb="74">
      <t>ショウライ</t>
    </rPh>
    <rPh sb="74" eb="76">
      <t>フタン</t>
    </rPh>
    <rPh sb="76" eb="78">
      <t>ヒリツ</t>
    </rPh>
    <rPh sb="86" eb="88">
      <t>ゲンショウ</t>
    </rPh>
    <rPh sb="126" eb="127">
      <t>アラ</t>
    </rPh>
    <rPh sb="129" eb="132">
      <t>シモフロ</t>
    </rPh>
    <rPh sb="132" eb="134">
      <t>オンセン</t>
    </rPh>
    <rPh sb="134" eb="136">
      <t>シセツ</t>
    </rPh>
    <rPh sb="137" eb="139">
      <t>シュトク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</si>
  <si>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</si>
  <si>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</si>
  <si>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</si>
  <si>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</si>
  <si>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</si>
  <si>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</si>
  <si>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比較すると将来負担比率は減少したが実質公債費比率は上昇しており、類似団体平均と比較するとどちらも上回っている。今後は、平成29年度から実施していた下風呂温泉整備事業に係る元金償還が開始されること及び景気低迷による税収の減が続くことも見込まれるため実質公債費比率は上昇する見込みである。</t>
    <rPh sb="0" eb="3">
      <t>ゼンネンド</t>
    </rPh>
    <rPh sb="4" eb="6">
      <t>ヒカク</t>
    </rPh>
    <rPh sb="16" eb="18">
      <t>ゲンショウ</t>
    </rPh>
    <rPh sb="63" eb="65">
      <t>ヘイセイ</t>
    </rPh>
    <rPh sb="67" eb="69">
      <t>ネンド</t>
    </rPh>
    <rPh sb="71" eb="73">
      <t>ジッシ</t>
    </rPh>
    <rPh sb="77" eb="80">
      <t>シモフロ</t>
    </rPh>
    <rPh sb="80" eb="82">
      <t>オンセン</t>
    </rPh>
    <rPh sb="82" eb="84">
      <t>セイビ</t>
    </rPh>
    <rPh sb="84" eb="86">
      <t>ジギョウ</t>
    </rPh>
    <rPh sb="87" eb="88">
      <t>カカ</t>
    </rPh>
    <rPh sb="120" eb="122">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</si>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</sst>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0123-42A9-A91F-D0F317636B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79689</c:v>
                </c:pt>
                <c:pt idx="1">
                  <c:v>108943</c:v>
                </c:pt>
                <c:pt idx="2">
                  <c:v>209547</c:v>
                </c:pt>
                <c:pt idx="3">
                  <c:v>206220</c:v>
                </c:pt>
                <c:pt idx="4">
                  <c:v>352436</c:v>
                </c:pt>
              </c:numCache>
            </c:numRef>
          </c:val>
          <c:smooth val="0"/>
          <c:extLst>
            <c:ext xmlns:c16="http://schemas.microsoft.com/office/drawing/2014/chart" uri="{C3380CC4-5D6E-409C-BE32-E72D297353CC}">
              <c16:uniqueId val="{00000001-0123-42A9-A91F-D0F317636B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6.08</c:v>
                </c:pt>
                <c:pt idx="1">
                  <c:v>4.91</c:v>
                </c:pt>
                <c:pt idx="2">
                  <c:v>4.47</c:v>
                </c:pt>
                <c:pt idx="3">
                  <c:v>5.51</c:v>
                </c:pt>
                <c:pt idx="4">
                  <c:v>4.83</c:v>
                </c:pt>
              </c:numCache>
            </c:numRef>
          </c:val>
          <c:extLst>
            <c:ext xmlns:c16="http://schemas.microsoft.com/office/drawing/2014/chart" uri="{C3380CC4-5D6E-409C-BE32-E72D297353CC}">
              <c16:uniqueId val="{00000000-1061-4887-A2C2-A405A1124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29.76</c:v>
                </c:pt>
                <c:pt idx="1">
                  <c:v>26.57</c:v>
                </c:pt>
                <c:pt idx="2">
                  <c:v>29.34</c:v>
                </c:pt>
                <c:pt idx="3">
                  <c:v>29.03</c:v>
                </c:pt>
                <c:pt idx="4">
                  <c:v>31.33</c:v>
                </c:pt>
              </c:numCache>
            </c:numRef>
          </c:val>
          <c:extLst>
            <c:ext xmlns:c16="http://schemas.microsoft.com/office/drawing/2014/chart" uri="{C3380CC4-5D6E-409C-BE32-E72D297353CC}">
              <c16:uniqueId val="{00000001-1061-4887-A2C2-A405A11249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11.93</c:v>
                </c:pt>
                <c:pt idx="1">
                  <c:v>-9.9499999999999993</c:v>
                </c:pt>
                <c:pt idx="2">
                  <c:v>-1.17</c:v>
                </c:pt>
                <c:pt idx="3">
                  <c:v>-0.72</c:v>
                </c:pt>
                <c:pt idx="4">
                  <c:v>-0.56999999999999995</c:v>
                </c:pt>
              </c:numCache>
            </c:numRef>
          </c:val>
          <c:smooth val="0"/>
          <c:extLst>
            <c:ext xmlns:c16="http://schemas.microsoft.com/office/drawing/2014/chart" uri="{C3380CC4-5D6E-409C-BE32-E72D297353CC}">
              <c16:uniqueId val="{00000002-1061-4887-A2C2-A405A11249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6A-4317-A346-715E616CDB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6A-4317-A346-715E616CDB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6A-4317-A346-715E616CDB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6A-4317-A346-715E616CDB9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56A-4317-A346-715E616CDB9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56A-4317-A346-715E616CDB9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c:v>
                </c:pt>
                <c:pt idx="4">
                  <c:v>#N/A</c:v>
                </c:pt>
                <c:pt idx="5">
                  <c:v>0.08</c:v>
                </c:pt>
                <c:pt idx="6">
                  <c:v>#N/A</c:v>
                </c:pt>
                <c:pt idx="7">
                  <c:v>0.1</c:v>
                </c:pt>
                <c:pt idx="8">
                  <c:v>#N/A</c:v>
                </c:pt>
                <c:pt idx="9">
                  <c:v>0.15</c:v>
                </c:pt>
              </c:numCache>
            </c:numRef>
          </c:val>
          <c:extLst>
            <c:ext xmlns:c16="http://schemas.microsoft.com/office/drawing/2014/chart" uri="{C3380CC4-5D6E-409C-BE32-E72D297353CC}">
              <c16:uniqueId val="{00000006-756A-4317-A346-715E616CDB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0.1</c:v>
                </c:pt>
                <c:pt idx="4">
                  <c:v>#N/A</c:v>
                </c:pt>
                <c:pt idx="5">
                  <c:v>0.2</c:v>
                </c:pt>
                <c:pt idx="6">
                  <c:v>#N/A</c:v>
                </c:pt>
                <c:pt idx="7">
                  <c:v>0.2</c:v>
                </c:pt>
                <c:pt idx="8">
                  <c:v>#N/A</c:v>
                </c:pt>
                <c:pt idx="9">
                  <c:v>0.42</c:v>
                </c:pt>
              </c:numCache>
            </c:numRef>
          </c:val>
          <c:extLst>
            <c:ext xmlns:c16="http://schemas.microsoft.com/office/drawing/2014/chart" uri="{C3380CC4-5D6E-409C-BE32-E72D297353CC}">
              <c16:uniqueId val="{00000007-756A-4317-A346-715E616CDB9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1.1399999999999999</c:v>
                </c:pt>
                <c:pt idx="2">
                  <c:v>#N/A</c:v>
                </c:pt>
                <c:pt idx="3">
                  <c:v>1.21</c:v>
                </c:pt>
                <c:pt idx="4">
                  <c:v>#N/A</c:v>
                </c:pt>
                <c:pt idx="5">
                  <c:v>1.06</c:v>
                </c:pt>
                <c:pt idx="6">
                  <c:v>#N/A</c:v>
                </c:pt>
                <c:pt idx="7">
                  <c:v>2.69</c:v>
                </c:pt>
                <c:pt idx="8">
                  <c:v>#N/A</c:v>
                </c:pt>
                <c:pt idx="9">
                  <c:v>1.89</c:v>
                </c:pt>
              </c:numCache>
            </c:numRef>
          </c:val>
          <c:extLst>
            <c:ext xmlns:c16="http://schemas.microsoft.com/office/drawing/2014/chart" uri="{C3380CC4-5D6E-409C-BE32-E72D297353CC}">
              <c16:uniqueId val="{00000008-756A-4317-A346-715E616CDB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6.08</c:v>
                </c:pt>
                <c:pt idx="2">
                  <c:v>#N/A</c:v>
                </c:pt>
                <c:pt idx="3">
                  <c:v>4.91</c:v>
                </c:pt>
                <c:pt idx="4">
                  <c:v>#N/A</c:v>
                </c:pt>
                <c:pt idx="5">
                  <c:v>4.46</c:v>
                </c:pt>
                <c:pt idx="6">
                  <c:v>#N/A</c:v>
                </c:pt>
                <c:pt idx="7">
                  <c:v>5.5</c:v>
                </c:pt>
                <c:pt idx="8">
                  <c:v>#N/A</c:v>
                </c:pt>
                <c:pt idx="9">
                  <c:v>4.83</c:v>
                </c:pt>
              </c:numCache>
            </c:numRef>
          </c:val>
          <c:extLst>
            <c:ext xmlns:c16="http://schemas.microsoft.com/office/drawing/2014/chart" uri="{C3380CC4-5D6E-409C-BE32-E72D297353CC}">
              <c16:uniqueId val="{00000009-756A-4317-A346-715E616CDB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284</c:v>
                </c:pt>
                <c:pt idx="5">
                  <c:v>256</c:v>
                </c:pt>
                <c:pt idx="8">
                  <c:v>247</c:v>
                </c:pt>
                <c:pt idx="11">
                  <c:v>300</c:v>
                </c:pt>
                <c:pt idx="14">
                  <c:v>288</c:v>
                </c:pt>
              </c:numCache>
            </c:numRef>
          </c:val>
          <c:extLst>
            <c:ext xmlns:c16="http://schemas.microsoft.com/office/drawing/2014/chart" uri="{C3380CC4-5D6E-409C-BE32-E72D297353CC}">
              <c16:uniqueId val="{00000000-6FDC-4577-AE6A-D99A0779D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DC-4577-AE6A-D99A0779D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DC-4577-AE6A-D99A0779D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57</c:v>
                </c:pt>
                <c:pt idx="6">
                  <c:v>42</c:v>
                </c:pt>
                <c:pt idx="9">
                  <c:v>41</c:v>
                </c:pt>
                <c:pt idx="12">
                  <c:v>40</c:v>
                </c:pt>
              </c:numCache>
            </c:numRef>
          </c:val>
          <c:extLst>
            <c:ext xmlns:c16="http://schemas.microsoft.com/office/drawing/2014/chart" uri="{C3380CC4-5D6E-409C-BE32-E72D297353CC}">
              <c16:uniqueId val="{00000003-6FDC-4577-AE6A-D99A0779D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c:v>
                </c:pt>
                <c:pt idx="3">
                  <c:v>33</c:v>
                </c:pt>
                <c:pt idx="6">
                  <c:v>33</c:v>
                </c:pt>
                <c:pt idx="9">
                  <c:v>36</c:v>
                </c:pt>
                <c:pt idx="12">
                  <c:v>38</c:v>
                </c:pt>
              </c:numCache>
            </c:numRef>
          </c:val>
          <c:extLst>
            <c:ext xmlns:c16="http://schemas.microsoft.com/office/drawing/2014/chart" uri="{C3380CC4-5D6E-409C-BE32-E72D297353CC}">
              <c16:uniqueId val="{00000004-6FDC-4577-AE6A-D99A0779D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DC-4577-AE6A-D99A0779D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DC-4577-AE6A-D99A0779D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336</c:v>
                </c:pt>
                <c:pt idx="3">
                  <c:v>314</c:v>
                </c:pt>
                <c:pt idx="6">
                  <c:v>310</c:v>
                </c:pt>
                <c:pt idx="9">
                  <c:v>383</c:v>
                </c:pt>
                <c:pt idx="12">
                  <c:v>366</c:v>
                </c:pt>
              </c:numCache>
            </c:numRef>
          </c:val>
          <c:extLst>
            <c:ext xmlns:c16="http://schemas.microsoft.com/office/drawing/2014/chart" uri="{C3380CC4-5D6E-409C-BE32-E72D297353CC}">
              <c16:uniqueId val="{00000007-6FDC-4577-AE6A-D99A0779DE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c:v>
                </c:pt>
                <c:pt idx="2">
                  <c:v>#N/A</c:v>
                </c:pt>
                <c:pt idx="3">
                  <c:v>#N/A</c:v>
                </c:pt>
                <c:pt idx="4">
                  <c:v>148</c:v>
                </c:pt>
                <c:pt idx="5">
                  <c:v>#N/A</c:v>
                </c:pt>
                <c:pt idx="6">
                  <c:v>#N/A</c:v>
                </c:pt>
                <c:pt idx="7">
                  <c:v>138</c:v>
                </c:pt>
                <c:pt idx="8">
                  <c:v>#N/A</c:v>
                </c:pt>
                <c:pt idx="9">
                  <c:v>#N/A</c:v>
                </c:pt>
                <c:pt idx="10">
                  <c:v>160</c:v>
                </c:pt>
                <c:pt idx="11">
                  <c:v>#N/A</c:v>
                </c:pt>
                <c:pt idx="12">
                  <c:v>#N/A</c:v>
                </c:pt>
                <c:pt idx="13">
                  <c:v>156</c:v>
                </c:pt>
                <c:pt idx="14">
                  <c:v>#N/A</c:v>
                </c:pt>
              </c:numCache>
            </c:numRef>
          </c:val>
          <c:smooth val="0"/>
          <c:extLst>
            <c:ext xmlns:c16="http://schemas.microsoft.com/office/drawing/2014/chart" uri="{C3380CC4-5D6E-409C-BE32-E72D297353CC}">
              <c16:uniqueId val="{00000008-6FDC-4577-AE6A-D99A0779DE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2693</c:v>
                </c:pt>
                <c:pt idx="5">
                  <c:v>2514</c:v>
                </c:pt>
                <c:pt idx="8">
                  <c:v>2573</c:v>
                </c:pt>
                <c:pt idx="11">
                  <c:v>2391</c:v>
                </c:pt>
                <c:pt idx="14">
                  <c:v>2466</c:v>
                </c:pt>
              </c:numCache>
            </c:numRef>
          </c:val>
          <c:extLst>
            <c:ext xmlns:c16="http://schemas.microsoft.com/office/drawing/2014/chart" uri="{C3380CC4-5D6E-409C-BE32-E72D297353CC}">
              <c16:uniqueId val="{00000000-6FA0-44B6-ABD8-FF45ECFF5D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118</c:v>
                </c:pt>
                <c:pt idx="5">
                  <c:v>118</c:v>
                </c:pt>
                <c:pt idx="8">
                  <c:v>91</c:v>
                </c:pt>
                <c:pt idx="11">
                  <c:v>73</c:v>
                </c:pt>
                <c:pt idx="14">
                  <c:v>64</c:v>
                </c:pt>
              </c:numCache>
            </c:numRef>
          </c:val>
          <c:extLst>
            <c:ext xmlns:c16="http://schemas.microsoft.com/office/drawing/2014/chart" uri="{C3380CC4-5D6E-409C-BE32-E72D297353CC}">
              <c16:uniqueId val="{00000001-6FA0-44B6-ABD8-FF45ECFF5D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1448</c:v>
                </c:pt>
                <c:pt idx="5">
                  <c:v>1552</c:v>
                </c:pt>
                <c:pt idx="8">
                  <c:v>1570</c:v>
                </c:pt>
                <c:pt idx="11">
                  <c:v>1396</c:v>
                </c:pt>
                <c:pt idx="14">
                  <c:v>1466</c:v>
                </c:pt>
              </c:numCache>
            </c:numRef>
          </c:val>
          <c:extLst>
            <c:ext xmlns:c16="http://schemas.microsoft.com/office/drawing/2014/chart" uri="{C3380CC4-5D6E-409C-BE32-E72D297353CC}">
              <c16:uniqueId val="{00000002-6FA0-44B6-ABD8-FF45ECFF5D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A0-44B6-ABD8-FF45ECFF5D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A0-44B6-ABD8-FF45ECFF5D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A0-44B6-ABD8-FF45ECFF5D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437</c:v>
                </c:pt>
                <c:pt idx="3">
                  <c:v>411</c:v>
                </c:pt>
                <c:pt idx="6">
                  <c:v>394</c:v>
                </c:pt>
                <c:pt idx="9">
                  <c:v>372</c:v>
                </c:pt>
                <c:pt idx="12">
                  <c:v>344</c:v>
                </c:pt>
              </c:numCache>
            </c:numRef>
          </c:val>
          <c:extLst>
            <c:ext xmlns:c16="http://schemas.microsoft.com/office/drawing/2014/chart" uri="{C3380CC4-5D6E-409C-BE32-E72D297353CC}">
              <c16:uniqueId val="{00000006-6FA0-44B6-ABD8-FF45ECFF5D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332</c:v>
                </c:pt>
                <c:pt idx="3">
                  <c:v>288</c:v>
                </c:pt>
                <c:pt idx="6">
                  <c:v>250</c:v>
                </c:pt>
                <c:pt idx="9">
                  <c:v>215</c:v>
                </c:pt>
                <c:pt idx="12">
                  <c:v>180</c:v>
                </c:pt>
              </c:numCache>
            </c:numRef>
          </c:val>
          <c:extLst>
            <c:ext xmlns:c16="http://schemas.microsoft.com/office/drawing/2014/chart" uri="{C3380CC4-5D6E-409C-BE32-E72D297353CC}">
              <c16:uniqueId val="{00000007-6FA0-44B6-ABD8-FF45ECFF5D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328</c:v>
                </c:pt>
                <c:pt idx="3">
                  <c:v>295</c:v>
                </c:pt>
                <c:pt idx="6">
                  <c:v>256</c:v>
                </c:pt>
                <c:pt idx="9">
                  <c:v>282</c:v>
                </c:pt>
                <c:pt idx="12">
                  <c:v>314</c:v>
                </c:pt>
              </c:numCache>
            </c:numRef>
          </c:val>
          <c:extLst>
            <c:ext xmlns:c16="http://schemas.microsoft.com/office/drawing/2014/chart" uri="{C3380CC4-5D6E-409C-BE32-E72D297353CC}">
              <c16:uniqueId val="{00000008-6FA0-44B6-ABD8-FF45ECFF5D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A0-44B6-ABD8-FF45ECFF5D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3186</c:v>
                </c:pt>
                <c:pt idx="3">
                  <c:v>3090</c:v>
                </c:pt>
                <c:pt idx="6">
                  <c:v>3146</c:v>
                </c:pt>
                <c:pt idx="9">
                  <c:v>3046</c:v>
                </c:pt>
                <c:pt idx="12">
                  <c:v>3161</c:v>
                </c:pt>
              </c:numCache>
            </c:numRef>
          </c:val>
          <c:extLst>
            <c:ext xmlns:c16="http://schemas.microsoft.com/office/drawing/2014/chart" uri="{C3380CC4-5D6E-409C-BE32-E72D297353CC}">
              <c16:uniqueId val="{0000000A-6FA0-44B6-ABD8-FF45ECFF5D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c:v>
                </c:pt>
                <c:pt idx="2">
                  <c:v>#N/A</c:v>
                </c:pt>
                <c:pt idx="3">
                  <c:v>#N/A</c:v>
                </c:pt>
                <c:pt idx="4">
                  <c:v>0</c:v>
                </c:pt>
                <c:pt idx="5">
                  <c:v>#N/A</c:v>
                </c:pt>
                <c:pt idx="6">
                  <c:v>#N/A</c:v>
                </c:pt>
                <c:pt idx="7">
                  <c:v>0</c:v>
                </c:pt>
                <c:pt idx="8">
                  <c:v>#N/A</c:v>
                </c:pt>
                <c:pt idx="9">
                  <c:v>#N/A</c:v>
                </c:pt>
                <c:pt idx="10">
                  <c:v>54</c:v>
                </c:pt>
                <c:pt idx="11">
                  <c:v>#N/A</c:v>
                </c:pt>
                <c:pt idx="12">
                  <c:v>#N/A</c:v>
                </c:pt>
                <c:pt idx="13">
                  <c:v>3</c:v>
                </c:pt>
                <c:pt idx="14">
                  <c:v>#N/A</c:v>
                </c:pt>
              </c:numCache>
            </c:numRef>
          </c:val>
          <c:smooth val="0"/>
          <c:extLst>
            <c:ext xmlns:c16="http://schemas.microsoft.com/office/drawing/2014/chart" uri="{C3380CC4-5D6E-409C-BE32-E72D297353CC}">
              <c16:uniqueId val="{0000000B-6FA0-44B6-ABD8-FF45ECFF5D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c:v>
                </c:pt>
                <c:pt idx="1">
                  <c:v>405</c:v>
                </c:pt>
                <c:pt idx="2">
                  <c:v>445</c:v>
                </c:pt>
              </c:numCache>
            </c:numRef>
          </c:val>
          <c:extLst>
            <c:ext xmlns:c16="http://schemas.microsoft.com/office/drawing/2014/chart" uri="{C3380CC4-5D6E-409C-BE32-E72D297353CC}">
              <c16:uniqueId val="{00000000-2EDB-4E67-9156-9291CF7838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EDB-4E67-9156-9291CF7838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1199</c:v>
                </c:pt>
                <c:pt idx="1">
                  <c:v>1057</c:v>
                </c:pt>
                <c:pt idx="2">
                  <c:v>1119</c:v>
                </c:pt>
              </c:numCache>
            </c:numRef>
          </c:val>
          <c:extLst>
            <c:ext xmlns:c16="http://schemas.microsoft.com/office/drawing/2014/chart" uri="{C3380CC4-5D6E-409C-BE32-E72D297353CC}">
              <c16:uniqueId val="{00000002-2EDB-4E67-9156-9291CF7838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{9B5171B3-CE04-46AA-9C91-32CA8A2496BA}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11-4E6D-AAAF-7AF1222D50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{41AB6932-06EC-4640-8A30-3BD9B1B43FCF}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11-4E6D-AAAF-7AF1222D50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{313570E5-94D9-4AA3-B8EC-F7161840DF01}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11-4E6D-AAAF-7AF1222D50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{2A0D4DD2-E6DC-45B5-A5CC-EA03DD494FBA}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11-4E6D-AAAF-7AF1222D50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{FADF841A-075A-4EE6-84C9-61167A92838F}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11-4E6D-AAAF-7AF1222D50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{55456227-0B07-4B1D-A51F-1302014B7479}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11-4E6D-AAAF-7AF1222D50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{1068FF1D-730F-4CA0-95EF-C37ABA2DD6E4}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11-4E6D-AAAF-7AF1222D507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{4103FDD6-F920-4317-9CC1-AAB18B62825A}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11-4E6D-AAAF-7AF1222D507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{3EB6FC41-9B75-4B88-A3EB-EDAB5145D2AB}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11-4E6D-AAAF-7AF1222D50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51.3</c:v>
                </c:pt>
                <c:pt idx="16">
                  <c:v>53.2</c:v>
                </c:pt>
                <c:pt idx="24">
                  <c:v>54.8</c:v>
                </c:pt>
                <c:pt idx="32">
                  <c:v>55.1</c:v>
                </c:pt>
              </c:numCache>
            </c:numRef>
          </c:xVal>
          <c:yVal>
            <c:numRef>
              <c:f>公会計指標分析・財政指標組合せ分析表!$BP$51:$DC$51</c:f>
              <c:numCache>
                <c:formatCode>#,##0.0;"▲ "#,##0.0</c:formatCode>
                <c:ptCount val="40"/>
                <c:pt idx="0">
                  <c:v>1.9</c:v>
                </c:pt>
                <c:pt idx="24">
                  <c:v>4.9000000000000004</c:v>
                </c:pt>
                <c:pt idx="32">
                  <c:v>0.2</c:v>
                </c:pt>
              </c:numCache>
            </c:numRef>
          </c:yVal>
          <c:smooth val="0"/>
          <c:extLst>
            <c:ext xmlns:c16="http://schemas.microsoft.com/office/drawing/2014/chart" uri="{C3380CC4-5D6E-409C-BE32-E72D297353CC}">
              <c16:uniqueId val="{00000009-2F11-4E6D-AAAF-7AF1222D50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{F7B3FEDE-F86C-4962-BC32-B8FDF4FD5B67}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11-4E6D-AAAF-7AF1222D50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{7EDA2FCD-FC72-4CC1-8A56-CFC5E7CAFADA}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11-4E6D-AAAF-7AF1222D50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{D7739B9F-44F7-4BC4-AFDA-8657BE987BA5}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11-4E6D-AAAF-7AF1222D50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{4F4BD30D-5A9B-4FAC-87C2-C705537164D0}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11-4E6D-AAAF-7AF1222D50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{227EE6B4-4087-44BA-95FA-89762470404A}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11-4E6D-AAAF-7AF1222D50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{4FD0B440-C2A6-448D-9676-072B74971916}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11-4E6D-AAAF-7AF1222D50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{2E8A4DBA-635A-4E58-A90D-F25163DE72A3}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11-4E6D-AAAF-7AF1222D5077}"/>
                </c:ext>
              </c:extLst>
            </c:dLbl>
            <c:dLbl>
              <c:idx val="24"/>
              <c:layout>
                <c:manualLayout>
                  <c:x val="-3.1359255137876435E-2"/>
                  <c:y val="-4.51143150563520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{029DBC63-F13B-47A4-941F-E71104E145FD}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11-4E6D-AAAF-7AF1222D5077}"/>
                </c:ext>
              </c:extLst>
            </c:dLbl>
            <c:dLbl>
              <c:idx val="32"/>
              <c:layout>
                <c:manualLayout>
                  <c:x val="-3.2672246162591886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{6198C400-C32F-4E8C-8A57-43464FAC4401}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11-4E6D-AAAF-7AF1222D50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F11-4E6D-AAAF-7AF1222D507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{8DBE7D59-0B10-45B9-B445-AEE317A6F6B2}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A3C-4156-AEB0-7067795CFB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{62B8E5D3-1772-406B-B1E9-723D6E533582}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3C-4156-AEB0-7067795CFB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{3DE6A3F4-FF70-44B6-90B3-889CA7C66404}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3C-4156-AEB0-7067795CFB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{7331D019-E6F4-49F9-9983-13B0DE8E7519}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3C-4156-AEB0-7067795CFB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{CB75F859-3CE3-41FB-9660-CEFD7A3941C3}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3C-4156-AEB0-7067795CFBB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{EDEA8A12-D8C2-4CD0-8FBC-F1E1DC6B1554}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A3C-4156-AEB0-7067795CFBB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{1FFFC927-1C5E-47EE-9AEF-B8A241FA8E40}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A3C-4156-AEB0-7067795CFBB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{530E6D23-5026-47BB-B52F-9CBCF42D102D}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A3C-4156-AEB0-7067795CFBB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{9EFFB654-EB06-4419-AA7A-A155F5599962}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A3C-4156-AEB0-7067795CFB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12.7</c:v>
                </c:pt>
                <c:pt idx="16">
                  <c:v>12.2</c:v>
                </c:pt>
                <c:pt idx="24">
                  <c:v>13.2</c:v>
                </c:pt>
                <c:pt idx="32">
                  <c:v>13.4</c:v>
                </c:pt>
              </c:numCache>
            </c:numRef>
          </c:xVal>
          <c:yVal>
            <c:numRef>
              <c:f>公会計指標分析・財政指標組合せ分析表!$BP$73:$DC$73</c:f>
              <c:numCache>
                <c:formatCode>#,##0.0;"▲ "#,##0.0</c:formatCode>
                <c:ptCount val="40"/>
                <c:pt idx="0">
                  <c:v>1.9</c:v>
                </c:pt>
                <c:pt idx="24">
                  <c:v>4.9000000000000004</c:v>
                </c:pt>
                <c:pt idx="32">
                  <c:v>0.2</c:v>
                </c:pt>
              </c:numCache>
            </c:numRef>
          </c:yVal>
          <c:smooth val="0"/>
          <c:extLst>
            <c:ext xmlns:c16="http://schemas.microsoft.com/office/drawing/2014/chart" uri="{C3380CC4-5D6E-409C-BE32-E72D297353CC}">
              <c16:uniqueId val="{00000009-6A3C-4156-AEB0-7067795CFB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3880239204552E-2"/>
                  <c:y val="-0.10557967048585971"/>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{03549214-F621-4ADD-B65F-39A31E5B422E}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A3C-4156-AEB0-7067795CFB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{3293355A-C3E5-4522-84A2-BC6D97FAF434}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3C-4156-AEB0-7067795CFB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{0918DD55-D726-45D5-A51F-33C743366BF4}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3C-4156-AEB0-7067795CFB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{49324226-578A-4D1F-8852-ECC4CE41B554}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3C-4156-AEB0-7067795CFB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{4F82919F-736F-44DF-838F-C73FD6F4F280}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3C-4156-AEB0-7067795CFBBF}"/>
                </c:ext>
              </c:extLst>
            </c:dLbl>
            <c:dLbl>
              <c:idx val="8"/>
              <c:layout>
                <c:manualLayout>
                  <c:x val="-4.5160355153971272E-2"/>
                  <c:y val="-8.17808942624427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{5653FB58-42F7-4570-9147-5620DE3ED1B2}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A3C-4156-AEB0-7067795CFBBF}"/>
                </c:ext>
              </c:extLst>
            </c:dLbl>
            <c:dLbl>
              <c:idx val="16"/>
              <c:layout>
                <c:manualLayout>
                  <c:x val="-1.8235628084249993E-2"/>
                  <c:y val="-7.18770099739230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{43674AAD-9374-4D8B-A6ED-60DBE6B3CD01}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A3C-4156-AEB0-7067795CFBBF}"/>
                </c:ext>
              </c:extLst>
            </c:dLbl>
            <c:dLbl>
              <c:idx val="24"/>
              <c:layout>
                <c:manualLayout>
                  <c:x val="-2.2880310423731148E-2"/>
                  <c:y val="-7.502361451791107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{1D77BA56-2BF6-41A1-9527-F472096E13BF}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A3C-4156-AEB0-7067795CFBBF}"/>
                </c:ext>
              </c:extLst>
            </c:dLbl>
            <c:dLbl>
              <c:idx val="32"/>
              <c:layout>
                <c:manualLayout>
                  <c:x val="-3.1570342725075584E-2"/>
                  <c:y val="-4.53438129963072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{099093E0-E00A-40A3-AD03-66671A9E545B}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A3C-4156-AEB0-7067795CFB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A3C-4156-AEB0-7067795CFBBF}"/>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実質公債費比率の分子について、元利償還金は既発債の償還が終了しているものがあるが、平成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年度に借入れを実施した風間浦小学校建設事業の償還が令和元年度から開始されたことに伴い増加し、高止まりのまま推移する見込みであるが、活用した地方債が過疎対策事業債であるため、その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下風呂温泉施設整備事業やその他の事業実施により地方債の新規発行を行ったことで増加となった。公営企業債等繰入見込額は令和元年度から実施している浄水場改修事業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地方債を発行し残高が増額したことにより増加となっている。組合等負担見込み額については、既発債が減額となったため減少となった。退職手当負担金見込額は定年退職により減少した。充当可能基金については、核燃料サイクル交付金事業基金の新設及び庁舎建設基金を積み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百万円の増額となった。財政調整基金においては事業費等の再精査等により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百万円を積立てた。また、今後予定される庁舎等の解体撤去費用の財源とするため過疎地域自立促進特別基金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百万円を積立てた。取崩額については、一般財源の不足に充当するため財政調整基金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百万円を取崩し、その他の基金においても充当事業の財源として取り崩した。取崩額を積立額が上回ったため増額となった。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令和元年度から数年間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・過疎地域自立促進特別基金：</a:t>
          </a:r>
          <a:r>
            <a:rPr lang="ja-JP" altLang="en-US" sz="1400" b="0" i="0">
              <a:solidFill>
                <a:srgbClr val="000000"/>
              </a:solidFill>
              <a:effectLst/>
              <a:latin typeface="ＭＳ 明朝" panose="02020609040205080304" pitchFamily="17" charset="-128"/>
              <a:ea typeface="ＭＳ 明朝" panose="02020609040205080304" pitchFamily="17" charset="-128"/>
            </a:rPr>
            <a:t>地域住民が将来にわたり安全に安心して暮らすことのできる地域社会の実現を図るために実施する事業の財源に充　　　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・過疎地域自立促進特別基金：役場庁舎等公共施設解体費用の財源として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・過疎地域自立促進特別基金：公共施設の解体費用等の財源とするためしばらくは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百万円程度ずつ積立ていく予定。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今後の方針としては、令和元年度より地方債元利償還金が増額となり、大規模事業の実施に要する一般財源の確保の観点から標準財政規模の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減債基金は積立金利息のみの増となるため増減はなかった。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今後も新規積立ての予定はない。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B018AA-44A0-4B9F-84AB-0F121532C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B9C05D-AAAE-4B9B-87C6-A830665E0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9F7434C-A4D6-4D32-A844-7A0E45F079F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190DC55-00B3-449E-A784-95F4033C6BB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B80B02B-E871-44B6-81F6-D49CE291945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11733D6-3174-41F3-AF82-4247DD867C5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B62255C-E87B-4E63-AF75-DFB9CD953FB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A50FB3F6-64FF-4B1A-B3EB-C3A66CC26E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AB0F996-B656-4881-ABA3-2EEC34A666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E2CBBDC1-D762-4165-AA9E-38E0978756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C0E4B92E-C65E-4523-AA1D-3A1630CCF22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B71B3EF-9D91-4C77-A436-2DD10A3D72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7BF452C-6413-4C14-85F4-F8ECD06AC4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D3296BD-CCD4-4A15-8135-81F7010656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EDA2C42-3439-40E9-9F32-6C30CB2330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A5D5BBC-D43F-44FB-BFDD-2E1F46CB15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83BB07A-6794-48BF-9C79-BE804AA2AB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A694861-D619-4BF6-BF39-DBEBAE9051E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99E3F607-EE4D-45D1-A6D0-F138E7F5FE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DE956F41-8C4F-404B-A805-976377BBAD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B2C94D38-A769-46A8-9BD4-61C0E582419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F02A97B-DCBD-4628-9F42-1C6446B1D59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F2DEED1B-EF3E-461F-8A78-5CD4896566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48D48DC-A870-42A9-9C7E-7284013E06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1FE2703-0CA4-4A9E-B8F5-11CB7D5629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6976E55-6657-4EC8-A136-44B30665F3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342C23C3-4A54-4BE6-9F6A-DCC9B5EF52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A50CF85-02C2-4AA2-A193-F2C6AC6F65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0D220FD-10EE-438A-9734-EB75D305D9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0B17672-B9FB-495C-8242-BB7D414A1F2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83A6321-80EF-47D5-944D-68A52265E8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62B3C8CC-7A9F-4617-B395-393BFC20FC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3E9711DF-66BA-45C2-A41D-AA6FCC13F7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487AD94F-F4ED-400A-B2F1-60282076303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3A161AB8-8327-4F4F-9F9B-BE11A8F7178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FA7225DB-4704-41C3-9B02-0BED2B6A87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122D3EE3-0A98-4314-B210-8291F1283D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A80414E8-13E1-46D2-B454-C938B4F009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05D8CAC-BB8B-498E-BDDB-4EFF602DB2E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96604892-BD09-417C-B12A-4BF69511F46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6B1D6E6D-C7CE-4969-B3C8-51E5ED0B96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09EC6A5-2703-4A65-B5EB-E09EF020AA9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0492DD6-2DCA-4492-811A-40626D55178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FFC8C0F-CD39-4569-931E-075E813AE9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555FFB6A-FFB5-4DAF-B249-61FA95C7A6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EB5CCF61-589D-4360-9A1C-547837250CD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AAEADA54-03A1-4739-8528-F8DA45E5938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7D87E4A-9B8C-45B2-824B-0E85BFEF78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E2533D2B-55D5-430B-A7A3-98709BB9E23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A5D22C1E-3F7B-4A9A-A1EE-ED427C714A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EFF55E1-0425-434C-B4E4-CBBE008AA4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本村の有形固定資産減価償却率は、類似団体より低い水準にあり、公共施設総合管理計画を策定済みである。当該計画において、公共施設等の延床面積を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％削減することを目標に掲げ、計画に基づき老朽化した施設の集約化・複合化や除却等を進めている。今後も計画に基づき除却等を進め、有形固定資産減価償却率の伸び率が緩やかになるよう努める。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A196C283-19E4-49C4-8ECD-8A2BE4A9BE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71DBD20-4AE3-48D8-900D-C4D025404FA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25495668-2DA3-4C69-8B33-E84D467C84A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5AD86F15-24FF-48A8-9562-74E54A3D781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15F4EBA-393D-41EC-A09F-E8E226BA820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936AAE47-C193-4B1F-B0D0-1D2CA7C4C4D9}"/>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228FE2D4-6957-42C4-8CF6-C843327E213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F3C9FB14-DE20-45EA-9254-B697AA357C3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82CD1D8D-C427-42A0-B03F-8327BEDD654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37B76D43-4A04-47F1-AC7C-E28A1AB7F21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DC2639B3-8022-4317-8A89-DDB154373767}"/>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ADA941A-48C9-40F0-A5D6-033222EEC7E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1309F056-9FE7-4651-8B29-3707862ECB5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B0FD762-0C6A-48D2-A62F-6AAFD8CD03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7" name="直線コネクタ 66">
          <a:extLst>
            <a:ext uri="{FF2B5EF4-FFF2-40B4-BE49-F238E27FC236}">
              <a16:creationId xmlns:a16="http://schemas.microsoft.com/office/drawing/2014/main" id="{47863259-070D-452F-9C2A-3FCDA820DCF5}"/>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8" name="有形固定資産減価償却率最小値テキスト">
          <a:extLst>
            <a:ext uri="{FF2B5EF4-FFF2-40B4-BE49-F238E27FC236}">
              <a16:creationId xmlns:a16="http://schemas.microsoft.com/office/drawing/2014/main" id="{44EC866E-859E-4FC5-8CB1-CFBCAA785F67}"/>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9" name="直線コネクタ 68">
          <a:extLst>
            <a:ext uri="{FF2B5EF4-FFF2-40B4-BE49-F238E27FC236}">
              <a16:creationId xmlns:a16="http://schemas.microsoft.com/office/drawing/2014/main" id="{2CC00D7B-5AAA-4A0E-9120-ED0A0400BD5E}"/>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0" name="有形固定資産減価償却率最大値テキスト">
          <a:extLst>
            <a:ext uri="{FF2B5EF4-FFF2-40B4-BE49-F238E27FC236}">
              <a16:creationId xmlns:a16="http://schemas.microsoft.com/office/drawing/2014/main" id="{20EABD60-051B-49DF-8A18-25234CD91844}"/>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1" name="直線コネクタ 70">
          <a:extLst>
            <a:ext uri="{FF2B5EF4-FFF2-40B4-BE49-F238E27FC236}">
              <a16:creationId xmlns:a16="http://schemas.microsoft.com/office/drawing/2014/main" id="{5CF7F6FC-9875-4EDE-858F-0B17984C6E33}"/>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2" name="有形固定資産減価償却率平均値テキスト">
          <a:extLst>
            <a:ext uri="{FF2B5EF4-FFF2-40B4-BE49-F238E27FC236}">
              <a16:creationId xmlns:a16="http://schemas.microsoft.com/office/drawing/2014/main" id="{071BD0B3-A256-43DA-ABEF-B9C229692E4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3" name="フローチャート: 判断 72">
          <a:extLst>
            <a:ext uri="{FF2B5EF4-FFF2-40B4-BE49-F238E27FC236}">
              <a16:creationId xmlns:a16="http://schemas.microsoft.com/office/drawing/2014/main" id="{E3E3B58E-136F-4A59-B7B5-B89D10762E34}"/>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4" name="フローチャート: 判断 73">
          <a:extLst>
            <a:ext uri="{FF2B5EF4-FFF2-40B4-BE49-F238E27FC236}">
              <a16:creationId xmlns:a16="http://schemas.microsoft.com/office/drawing/2014/main" id="{E1BCEEDB-50F4-4126-8DA4-9454295BE43D}"/>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5" name="フローチャート: 判断 74">
          <a:extLst>
            <a:ext uri="{FF2B5EF4-FFF2-40B4-BE49-F238E27FC236}">
              <a16:creationId xmlns:a16="http://schemas.microsoft.com/office/drawing/2014/main" id="{F1038DCF-1909-489B-93BF-891E763A4D16}"/>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6" name="フローチャート: 判断 75">
          <a:extLst>
            <a:ext uri="{FF2B5EF4-FFF2-40B4-BE49-F238E27FC236}">
              <a16:creationId xmlns:a16="http://schemas.microsoft.com/office/drawing/2014/main" id="{86B431B6-A9D8-4C2A-9ECB-E5D21993525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7" name="フローチャート: 判断 76">
          <a:extLst>
            <a:ext uri="{FF2B5EF4-FFF2-40B4-BE49-F238E27FC236}">
              <a16:creationId xmlns:a16="http://schemas.microsoft.com/office/drawing/2014/main" id="{46351F11-D5EE-4876-972D-8B78D4F9C199}"/>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416B439-CDD1-48BF-A6CB-9BD84CC1C9E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CBFE6E6-BAAA-49A5-BD6C-44F3790C0FF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C09F735-DC27-436B-B6F1-1B69ACB640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B4140AF-3477-4A32-A4BB-F3809900500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8B7C49F-15F5-4396-A2FC-81805D0EF8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83" name="楕円 82">
          <a:extLst>
            <a:ext uri="{FF2B5EF4-FFF2-40B4-BE49-F238E27FC236}">
              <a16:creationId xmlns:a16="http://schemas.microsoft.com/office/drawing/2014/main" id="{753BB4EE-761C-48F2-9852-97B373113872}"/>
            </a:ext>
          </a:extLst>
        </xdr:cNvPr>
        <xdr:cNvSpPr/>
      </xdr:nvSpPr>
      <xdr:spPr>
        <a:xfrm>
          <a:off x="47117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28211</xdr:rowOff>
    </xdr:from>
    <xdr:ext cx="405111" cy="259045"/>
    <xdr:sp macro="" textlink="">
      <xdr:nvSpPr>
        <xdr:cNvPr id="84" name="有形固定資産減価償却率該当値テキスト">
          <a:extLst>
            <a:ext uri="{FF2B5EF4-FFF2-40B4-BE49-F238E27FC236}">
              <a16:creationId xmlns:a16="http://schemas.microsoft.com/office/drawing/2014/main" id="{97E96279-84A6-4B30-AC36-597949648D2F}"/>
            </a:ext>
          </a:extLst>
        </xdr:cNvPr>
        <xdr:cNvSpPr txBox="1"/>
      </xdr:nvSpPr>
      <xdr:spPr>
        <a:xfrm>
          <a:off x="4813300" y="59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170307</xdr:rowOff>
    </xdr:from>
    <xdr:to>
      <xdr:col>19</xdr:col>
      <xdr:colOff>187325</xdr:colOff>
      <xdr:row>31</xdr:row>
      <xdr:rowOff>100457</xdr:rowOff>
    </xdr:to>
    <xdr:sp macro="" textlink="">
      <xdr:nvSpPr>
        <xdr:cNvPr id="85" name="楕円 84">
          <a:extLst>
            <a:ext uri="{FF2B5EF4-FFF2-40B4-BE49-F238E27FC236}">
              <a16:creationId xmlns:a16="http://schemas.microsoft.com/office/drawing/2014/main" id="{CD976EB1-7029-4124-9B88-66D75925353A}"/>
            </a:ext>
          </a:extLst>
        </xdr:cNvPr>
        <xdr:cNvSpPr/>
      </xdr:nvSpPr>
      <xdr:spPr>
        <a:xfrm>
          <a:off x="4000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49657</xdr:rowOff>
    </xdr:from>
    <xdr:to>
      <xdr:col>23</xdr:col>
      <xdr:colOff>85725</xdr:colOff>
      <xdr:row>31</xdr:row>
      <xdr:rowOff>56134</xdr:rowOff>
    </xdr:to>
    <xdr:cxnSp macro="">
      <xdr:nvCxnSpPr>
        <xdr:cNvPr id="86" name="直線コネクタ 85">
          <a:extLst>
            <a:ext uri="{FF2B5EF4-FFF2-40B4-BE49-F238E27FC236}">
              <a16:creationId xmlns:a16="http://schemas.microsoft.com/office/drawing/2014/main" id="{59B899A1-077D-42D4-969C-D0BCC1AB243B}"/>
            </a:ext>
          </a:extLst>
        </xdr:cNvPr>
        <xdr:cNvCxnSpPr/>
      </xdr:nvCxnSpPr>
      <xdr:spPr>
        <a:xfrm>
          <a:off x="4051300" y="6136132"/>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135763</xdr:rowOff>
    </xdr:from>
    <xdr:to>
      <xdr:col>15</xdr:col>
      <xdr:colOff>187325</xdr:colOff>
      <xdr:row>31</xdr:row>
      <xdr:rowOff>65913</xdr:rowOff>
    </xdr:to>
    <xdr:sp macro="" textlink="">
      <xdr:nvSpPr>
        <xdr:cNvPr id="87" name="楕円 86">
          <a:extLst>
            <a:ext uri="{FF2B5EF4-FFF2-40B4-BE49-F238E27FC236}">
              <a16:creationId xmlns:a16="http://schemas.microsoft.com/office/drawing/2014/main" id="{25EDA70B-FEFF-4BC0-8D22-8D28552CA2A5}"/>
            </a:ext>
          </a:extLst>
        </xdr:cNvPr>
        <xdr:cNvSpPr/>
      </xdr:nvSpPr>
      <xdr:spPr>
        <a:xfrm>
          <a:off x="3238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xdr:rowOff>
    </xdr:from>
    <xdr:to>
      <xdr:col>19</xdr:col>
      <xdr:colOff>136525</xdr:colOff>
      <xdr:row>31</xdr:row>
      <xdr:rowOff>49657</xdr:rowOff>
    </xdr:to>
    <xdr:cxnSp macro="">
      <xdr:nvCxnSpPr>
        <xdr:cNvPr id="88" name="直線コネクタ 87">
          <a:extLst>
            <a:ext uri="{FF2B5EF4-FFF2-40B4-BE49-F238E27FC236}">
              <a16:creationId xmlns:a16="http://schemas.microsoft.com/office/drawing/2014/main" id="{E5F54BD5-572C-4621-8314-6630D487C809}"/>
            </a:ext>
          </a:extLst>
        </xdr:cNvPr>
        <xdr:cNvCxnSpPr/>
      </xdr:nvCxnSpPr>
      <xdr:spPr>
        <a:xfrm>
          <a:off x="3289300" y="610158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94742</xdr:rowOff>
    </xdr:from>
    <xdr:to>
      <xdr:col>11</xdr:col>
      <xdr:colOff>187325</xdr:colOff>
      <xdr:row>31</xdr:row>
      <xdr:rowOff>24892</xdr:rowOff>
    </xdr:to>
    <xdr:sp macro="" textlink="">
      <xdr:nvSpPr>
        <xdr:cNvPr id="89" name="楕円 88">
          <a:extLst>
            <a:ext uri="{FF2B5EF4-FFF2-40B4-BE49-F238E27FC236}">
              <a16:creationId xmlns:a16="http://schemas.microsoft.com/office/drawing/2014/main" id="{86E5EA3F-A258-47DB-9204-7D27EDC7ABD9}"/>
            </a:ext>
          </a:extLst>
        </xdr:cNvPr>
        <xdr:cNvSpPr/>
      </xdr:nvSpPr>
      <xdr:spPr>
        <a:xfrm>
          <a:off x="2476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145542</xdr:rowOff>
    </xdr:from>
    <xdr:to>
      <xdr:col>15</xdr:col>
      <xdr:colOff>136525</xdr:colOff>
      <xdr:row>31</xdr:row>
      <xdr:rowOff>15113</xdr:rowOff>
    </xdr:to>
    <xdr:cxnSp macro="">
      <xdr:nvCxnSpPr>
        <xdr:cNvPr id="90" name="直線コネクタ 89">
          <a:extLst>
            <a:ext uri="{FF2B5EF4-FFF2-40B4-BE49-F238E27FC236}">
              <a16:creationId xmlns:a16="http://schemas.microsoft.com/office/drawing/2014/main" id="{963A7ACC-2DDC-43CB-BBC6-2815339498DF}"/>
            </a:ext>
          </a:extLst>
        </xdr:cNvPr>
        <xdr:cNvCxnSpPr/>
      </xdr:nvCxnSpPr>
      <xdr:spPr>
        <a:xfrm>
          <a:off x="2527300" y="606056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4064</xdr:rowOff>
    </xdr:from>
    <xdr:to>
      <xdr:col>7</xdr:col>
      <xdr:colOff>187325</xdr:colOff>
      <xdr:row>30</xdr:row>
      <xdr:rowOff>105664</xdr:rowOff>
    </xdr:to>
    <xdr:sp macro="" textlink="">
      <xdr:nvSpPr>
        <xdr:cNvPr id="91" name="楕円 90">
          <a:extLst>
            <a:ext uri="{FF2B5EF4-FFF2-40B4-BE49-F238E27FC236}">
              <a16:creationId xmlns:a16="http://schemas.microsoft.com/office/drawing/2014/main" id="{35802BD6-12B4-4D49-9122-61B9EEFCFA54}"/>
            </a:ext>
          </a:extLst>
        </xdr:cNvPr>
        <xdr:cNvSpPr/>
      </xdr:nvSpPr>
      <xdr:spPr>
        <a:xfrm>
          <a:off x="1714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54864</xdr:rowOff>
    </xdr:from>
    <xdr:to>
      <xdr:col>11</xdr:col>
      <xdr:colOff>136525</xdr:colOff>
      <xdr:row>30</xdr:row>
      <xdr:rowOff>145542</xdr:rowOff>
    </xdr:to>
    <xdr:cxnSp macro="">
      <xdr:nvCxnSpPr>
        <xdr:cNvPr id="92" name="直線コネクタ 91">
          <a:extLst>
            <a:ext uri="{FF2B5EF4-FFF2-40B4-BE49-F238E27FC236}">
              <a16:creationId xmlns:a16="http://schemas.microsoft.com/office/drawing/2014/main" id="{46F8F7A6-98BC-47A1-A9CA-C98A767584CC}"/>
            </a:ext>
          </a:extLst>
        </xdr:cNvPr>
        <xdr:cNvCxnSpPr/>
      </xdr:nvCxnSpPr>
      <xdr:spPr>
        <a:xfrm>
          <a:off x="1765300" y="5969889"/>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3" name="n_1aveValue有形固定資産減価償却率">
          <a:extLst>
            <a:ext uri="{FF2B5EF4-FFF2-40B4-BE49-F238E27FC236}">
              <a16:creationId xmlns:a16="http://schemas.microsoft.com/office/drawing/2014/main" id="{C7A77B7E-9455-412B-BD9E-20B162F69D9D}"/>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4" name="n_2aveValue有形固定資産減価償却率">
          <a:extLst>
            <a:ext uri="{FF2B5EF4-FFF2-40B4-BE49-F238E27FC236}">
              <a16:creationId xmlns:a16="http://schemas.microsoft.com/office/drawing/2014/main" id="{7563EC1F-A833-4F79-B4C8-10C089E0F815}"/>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5" name="n_3aveValue有形固定資産減価償却率">
          <a:extLst>
            <a:ext uri="{FF2B5EF4-FFF2-40B4-BE49-F238E27FC236}">
              <a16:creationId xmlns:a16="http://schemas.microsoft.com/office/drawing/2014/main" id="{F156A67B-5763-4FC3-9EBC-BAFBE7522B01}"/>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6" name="n_4aveValue有形固定資産減価償却率">
          <a:extLst>
            <a:ext uri="{FF2B5EF4-FFF2-40B4-BE49-F238E27FC236}">
              <a16:creationId xmlns:a16="http://schemas.microsoft.com/office/drawing/2014/main" id="{592363BF-C9D9-4560-9C08-115D5C3658C6}"/>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116984</xdr:rowOff>
    </xdr:from>
    <xdr:ext cx="405111" cy="259045"/>
    <xdr:sp macro="" textlink="">
      <xdr:nvSpPr>
        <xdr:cNvPr id="97" name="n_1mainValue有形固定資産減価償却率">
          <a:extLst>
            <a:ext uri="{FF2B5EF4-FFF2-40B4-BE49-F238E27FC236}">
              <a16:creationId xmlns:a16="http://schemas.microsoft.com/office/drawing/2014/main" id="{0C41E9CD-2407-455F-901D-5C30AC9C8FA7}"/>
            </a:ext>
          </a:extLst>
        </xdr:cNvPr>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98" name="n_2mainValue有形固定資産減価償却率">
          <a:extLst>
            <a:ext uri="{FF2B5EF4-FFF2-40B4-BE49-F238E27FC236}">
              <a16:creationId xmlns:a16="http://schemas.microsoft.com/office/drawing/2014/main" id="{F7DE18AA-FF7B-4D45-8724-222EC7AC5CAC}"/>
            </a:ext>
          </a:extLst>
        </xdr:cNvPr>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41419</xdr:rowOff>
    </xdr:from>
    <xdr:ext cx="405111" cy="259045"/>
    <xdr:sp macro="" textlink="">
      <xdr:nvSpPr>
        <xdr:cNvPr id="99" name="n_3mainValue有形固定資産減価償却率">
          <a:extLst>
            <a:ext uri="{FF2B5EF4-FFF2-40B4-BE49-F238E27FC236}">
              <a16:creationId xmlns:a16="http://schemas.microsoft.com/office/drawing/2014/main" id="{3168F0E9-DAFE-4152-8220-F3BC55E961D7}"/>
            </a:ext>
          </a:extLst>
        </xdr:cNvPr>
        <xdr:cNvSpPr txBox="1"/>
      </xdr:nvSpPr>
      <xdr:spPr>
        <a:xfrm>
          <a:off x="2324744" y="578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122191</xdr:rowOff>
    </xdr:from>
    <xdr:ext cx="405111" cy="259045"/>
    <xdr:sp macro="" textlink="">
      <xdr:nvSpPr>
        <xdr:cNvPr id="100" name="n_4mainValue有形固定資産減価償却率">
          <a:extLst>
            <a:ext uri="{FF2B5EF4-FFF2-40B4-BE49-F238E27FC236}">
              <a16:creationId xmlns:a16="http://schemas.microsoft.com/office/drawing/2014/main" id="{29D8E8C1-5D4D-4EA3-B885-09E958D2F6EB}"/>
            </a:ext>
          </a:extLst>
        </xdr:cNvPr>
        <xdr:cNvSpPr txBox="1"/>
      </xdr:nvSpPr>
      <xdr:spPr>
        <a:xfrm>
          <a:off x="1562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2F29D81-AF2F-48F1-8FDA-69482CA9824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12CB289-6816-445D-893D-12AD13B9FC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E79D5F1D-B3E8-40DD-8654-A9CBF8C63E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C096174-7D66-4918-A125-A1E1209B4F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FDE595D-1568-4C74-A490-E6A1DE12C1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B8CF2D8-103B-40BF-8FF3-04736B12A9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66DEF97-B405-4D0B-A755-05B79A6D58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AFF97CF-7B14-4847-B7F0-2791FF9E852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B335A3B-E262-4391-8A10-2EA28BB4A3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15A1480-C0FD-4A58-A90A-73DA2D82C83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9E058AB-0049-4844-8C33-1F314E681A8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6DCC070-C3E6-4F32-AFCE-0B6ED67E51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E2566894-4C47-4B98-9ACD-DFF5B0046F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a:t>
          </a:r>
          <a:r>
            <a:rPr kumimoji="1" lang="en-US" altLang="ja-JP" sz="1100">
              <a:solidFill>
                <a:schemeClr val="dk1"/>
              </a:solidFill>
              <a:effectLst/>
              <a:latin typeface="+mn-lt"/>
              <a:ea typeface="+mn-ea"/>
              <a:cs typeface="+mn-cs"/>
            </a:rPr>
            <a:t>169.5</a:t>
          </a:r>
          <a:r>
            <a:rPr kumimoji="1" lang="ja-JP" altLang="ja-JP" sz="1100">
              <a:solidFill>
                <a:schemeClr val="dk1"/>
              </a:solidFill>
              <a:effectLst/>
              <a:latin typeface="+mn-lt"/>
              <a:ea typeface="+mn-ea"/>
              <a:cs typeface="+mn-cs"/>
            </a:rPr>
            <a:t>ポイント上回っている。主な要因としては、平成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年度から継続して実施している下風呂温泉整備事業</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年度に完了しそれに伴う</a:t>
          </a:r>
          <a:r>
            <a:rPr kumimoji="1" lang="ja-JP" altLang="ja-JP" sz="1100">
              <a:solidFill>
                <a:schemeClr val="dk1"/>
              </a:solidFill>
              <a:effectLst/>
              <a:latin typeface="+mn-lt"/>
              <a:ea typeface="+mn-ea"/>
              <a:cs typeface="+mn-cs"/>
            </a:rPr>
            <a:t>地方債の発行、景気低迷による税収の減少等が考えられる。今後も、基金残高や税収が減少することが見込まれるため、税徴収率の向上・維持及び事業の見直し等により債務償還比率の上昇を抑えられるよう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9D71B85-C217-4928-AAE1-F593DD30925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9EBB2186-72A7-4982-9715-3307A470EA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89F6199-F7EF-4E21-A34F-A6080B55F1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574741FA-9163-4FF7-8DC9-B1BD89A7217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59AD9EDD-B844-457A-AFD9-A439E3D8A22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5E1FEFCE-FA11-47EB-992D-A2D699A2A99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121FA186-4B13-4819-8880-CC0E8574069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823D37A-BA5C-4670-AB26-23FF6494303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12E54AFA-C17D-4B25-915C-322153F6F6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B194660E-CB54-4DCD-B432-6A91F10B059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957D48AB-3C42-4053-8B7C-8902E18C87B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E294AC1-D758-468A-B7B5-67694F8B3D2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5E526FCC-9505-4F21-B51A-8AF2DA0DEF4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691E7130-7369-4D84-BED4-14448301EED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2F41AC92-7224-4F07-B75C-6711BD7044C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F55127F-1D7E-468E-8016-84E730EB6A7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48F28580-E8D5-4E0C-BA6F-DDF6EDC5E33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1" name="直線コネクタ 130">
          <a:extLst>
            <a:ext uri="{FF2B5EF4-FFF2-40B4-BE49-F238E27FC236}">
              <a16:creationId xmlns:a16="http://schemas.microsoft.com/office/drawing/2014/main" id="{561BD661-2672-4E23-B44A-91775A671B0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2" name="債務償還比率最小値テキスト">
          <a:extLst>
            <a:ext uri="{FF2B5EF4-FFF2-40B4-BE49-F238E27FC236}">
              <a16:creationId xmlns:a16="http://schemas.microsoft.com/office/drawing/2014/main" id="{318A5DA1-C8FE-464B-B931-2B7347A96E78}"/>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3" name="直線コネクタ 132">
          <a:extLst>
            <a:ext uri="{FF2B5EF4-FFF2-40B4-BE49-F238E27FC236}">
              <a16:creationId xmlns:a16="http://schemas.microsoft.com/office/drawing/2014/main" id="{C2166EB1-5DF8-46B7-8190-A5C915450E9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86183FC-1316-4A78-BC7B-4E73DAA2263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4668B769-D31C-481D-8AB5-9D3DB05C170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6" name="債務償還比率平均値テキスト">
          <a:extLst>
            <a:ext uri="{FF2B5EF4-FFF2-40B4-BE49-F238E27FC236}">
              <a16:creationId xmlns:a16="http://schemas.microsoft.com/office/drawing/2014/main" id="{0851027E-D716-44BB-9226-EBF18F157352}"/>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7" name="フローチャート: 判断 136">
          <a:extLst>
            <a:ext uri="{FF2B5EF4-FFF2-40B4-BE49-F238E27FC236}">
              <a16:creationId xmlns:a16="http://schemas.microsoft.com/office/drawing/2014/main" id="{E2198DD4-3D5F-4D05-B1BB-FA964128CD8E}"/>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8" name="フローチャート: 判断 137">
          <a:extLst>
            <a:ext uri="{FF2B5EF4-FFF2-40B4-BE49-F238E27FC236}">
              <a16:creationId xmlns:a16="http://schemas.microsoft.com/office/drawing/2014/main" id="{24E7E795-4C18-4B52-B58A-4EC6A7AFC728}"/>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9" name="フローチャート: 判断 138">
          <a:extLst>
            <a:ext uri="{FF2B5EF4-FFF2-40B4-BE49-F238E27FC236}">
              <a16:creationId xmlns:a16="http://schemas.microsoft.com/office/drawing/2014/main" id="{B2AD7E0A-4F96-4124-9437-4586D22FC877}"/>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0" name="フローチャート: 判断 139">
          <a:extLst>
            <a:ext uri="{FF2B5EF4-FFF2-40B4-BE49-F238E27FC236}">
              <a16:creationId xmlns:a16="http://schemas.microsoft.com/office/drawing/2014/main" id="{03318CD6-5F5B-4A26-B67B-7E8956422204}"/>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1" name="フローチャート: 判断 140">
          <a:extLst>
            <a:ext uri="{FF2B5EF4-FFF2-40B4-BE49-F238E27FC236}">
              <a16:creationId xmlns:a16="http://schemas.microsoft.com/office/drawing/2014/main" id="{28839E23-5709-47B1-857F-E7E537A4F25E}"/>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FE0BEC8-ED23-49F2-BA21-B95DA32AEA0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FE943D-19EC-4C66-9E57-CFD08B4B0C0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51FDC7C-BA08-4AE9-B2AE-B2C2342E59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66C5565-7839-4E1B-AACC-11FED7E92A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7BC89BB-3F1B-416F-BC54-4ED29C7EDC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111222</xdr:rowOff>
    </xdr:from>
    <xdr:to>
      <xdr:col>76</xdr:col>
      <xdr:colOff>73025</xdr:colOff>
      <xdr:row>29</xdr:row>
      <xdr:rowOff>41372</xdr:rowOff>
    </xdr:to>
    <xdr:sp macro="" textlink="">
      <xdr:nvSpPr>
        <xdr:cNvPr id="147" name="楕円 146">
          <a:extLst>
            <a:ext uri="{FF2B5EF4-FFF2-40B4-BE49-F238E27FC236}">
              <a16:creationId xmlns:a16="http://schemas.microsoft.com/office/drawing/2014/main" id="{80082F42-2E4A-4770-BC14-B55FB9CAFABC}"/>
            </a:ext>
          </a:extLst>
        </xdr:cNvPr>
        <xdr:cNvSpPr/>
      </xdr:nvSpPr>
      <xdr:spPr>
        <a:xfrm>
          <a:off x="14744700" y="56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89649</xdr:rowOff>
    </xdr:from>
    <xdr:ext cx="469744" cy="259045"/>
    <xdr:sp macro="" textlink="">
      <xdr:nvSpPr>
        <xdr:cNvPr id="148" name="債務償還比率該当値テキスト">
          <a:extLst>
            <a:ext uri="{FF2B5EF4-FFF2-40B4-BE49-F238E27FC236}">
              <a16:creationId xmlns:a16="http://schemas.microsoft.com/office/drawing/2014/main" id="{0A139232-F46A-4C44-B5DD-52C776711A93}"/>
            </a:ext>
          </a:extLst>
        </xdr:cNvPr>
        <xdr:cNvSpPr txBox="1"/>
      </xdr:nvSpPr>
      <xdr:spPr>
        <a:xfrm>
          <a:off x="14846300" y="566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79042</xdr:rowOff>
    </xdr:from>
    <xdr:to>
      <xdr:col>72</xdr:col>
      <xdr:colOff>123825</xdr:colOff>
      <xdr:row>29</xdr:row>
      <xdr:rowOff>9192</xdr:rowOff>
    </xdr:to>
    <xdr:sp macro="" textlink="">
      <xdr:nvSpPr>
        <xdr:cNvPr id="149" name="楕円 148">
          <a:extLst>
            <a:ext uri="{FF2B5EF4-FFF2-40B4-BE49-F238E27FC236}">
              <a16:creationId xmlns:a16="http://schemas.microsoft.com/office/drawing/2014/main" id="{E971E020-B6E8-47B5-BEC8-420919DBD69D}"/>
            </a:ext>
          </a:extLst>
        </xdr:cNvPr>
        <xdr:cNvSpPr/>
      </xdr:nvSpPr>
      <xdr:spPr>
        <a:xfrm>
          <a:off x="14033500" y="5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129842</xdr:rowOff>
    </xdr:from>
    <xdr:to>
      <xdr:col>76</xdr:col>
      <xdr:colOff>22225</xdr:colOff>
      <xdr:row>28</xdr:row>
      <xdr:rowOff>162022</xdr:rowOff>
    </xdr:to>
    <xdr:cxnSp macro="">
      <xdr:nvCxnSpPr>
        <xdr:cNvPr id="150" name="直線コネクタ 149">
          <a:extLst>
            <a:ext uri="{FF2B5EF4-FFF2-40B4-BE49-F238E27FC236}">
              <a16:creationId xmlns:a16="http://schemas.microsoft.com/office/drawing/2014/main" id="{A24FC9F5-5649-4098-B943-E6723FE2BF06}"/>
            </a:ext>
          </a:extLst>
        </xdr:cNvPr>
        <xdr:cNvCxnSpPr/>
      </xdr:nvCxnSpPr>
      <xdr:spPr>
        <a:xfrm>
          <a:off x="14084300" y="5701967"/>
          <a:ext cx="711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67425</xdr:rowOff>
    </xdr:from>
    <xdr:to>
      <xdr:col>68</xdr:col>
      <xdr:colOff>123825</xdr:colOff>
      <xdr:row>28</xdr:row>
      <xdr:rowOff>169025</xdr:rowOff>
    </xdr:to>
    <xdr:sp macro="" textlink="">
      <xdr:nvSpPr>
        <xdr:cNvPr id="151" name="楕円 150">
          <a:extLst>
            <a:ext uri="{FF2B5EF4-FFF2-40B4-BE49-F238E27FC236}">
              <a16:creationId xmlns:a16="http://schemas.microsoft.com/office/drawing/2014/main" id="{8F0FD29C-C8EE-40B5-B38B-D946FC75E2BB}"/>
            </a:ext>
          </a:extLst>
        </xdr:cNvPr>
        <xdr:cNvSpPr/>
      </xdr:nvSpPr>
      <xdr:spPr>
        <a:xfrm>
          <a:off x="13271500" y="56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118225</xdr:rowOff>
    </xdr:from>
    <xdr:to>
      <xdr:col>72</xdr:col>
      <xdr:colOff>73025</xdr:colOff>
      <xdr:row>28</xdr:row>
      <xdr:rowOff>129842</xdr:rowOff>
    </xdr:to>
    <xdr:cxnSp macro="">
      <xdr:nvCxnSpPr>
        <xdr:cNvPr id="152" name="直線コネクタ 151">
          <a:extLst>
            <a:ext uri="{FF2B5EF4-FFF2-40B4-BE49-F238E27FC236}">
              <a16:creationId xmlns:a16="http://schemas.microsoft.com/office/drawing/2014/main" id="{87FC4328-DBF8-4945-A484-C7E984D6D7B2}"/>
            </a:ext>
          </a:extLst>
        </xdr:cNvPr>
        <xdr:cNvCxnSpPr/>
      </xdr:nvCxnSpPr>
      <xdr:spPr>
        <a:xfrm>
          <a:off x="13322300" y="5690350"/>
          <a:ext cx="762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31647</xdr:rowOff>
    </xdr:from>
    <xdr:to>
      <xdr:col>64</xdr:col>
      <xdr:colOff>123825</xdr:colOff>
      <xdr:row>28</xdr:row>
      <xdr:rowOff>133247</xdr:rowOff>
    </xdr:to>
    <xdr:sp macro="" textlink="">
      <xdr:nvSpPr>
        <xdr:cNvPr id="153" name="楕円 152">
          <a:extLst>
            <a:ext uri="{FF2B5EF4-FFF2-40B4-BE49-F238E27FC236}">
              <a16:creationId xmlns:a16="http://schemas.microsoft.com/office/drawing/2014/main" id="{8D370F98-20AA-4002-B896-D8F7B5D20C32}"/>
            </a:ext>
          </a:extLst>
        </xdr:cNvPr>
        <xdr:cNvSpPr/>
      </xdr:nvSpPr>
      <xdr:spPr>
        <a:xfrm>
          <a:off x="12509500" y="56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82447</xdr:rowOff>
    </xdr:from>
    <xdr:to>
      <xdr:col>68</xdr:col>
      <xdr:colOff>73025</xdr:colOff>
      <xdr:row>28</xdr:row>
      <xdr:rowOff>118225</xdr:rowOff>
    </xdr:to>
    <xdr:cxnSp macro="">
      <xdr:nvCxnSpPr>
        <xdr:cNvPr id="154" name="直線コネクタ 153">
          <a:extLst>
            <a:ext uri="{FF2B5EF4-FFF2-40B4-BE49-F238E27FC236}">
              <a16:creationId xmlns:a16="http://schemas.microsoft.com/office/drawing/2014/main" id="{5B0DA181-406E-4D63-A562-BC69CEF2DEB4}"/>
            </a:ext>
          </a:extLst>
        </xdr:cNvPr>
        <xdr:cNvCxnSpPr/>
      </xdr:nvCxnSpPr>
      <xdr:spPr>
        <a:xfrm>
          <a:off x="12560300" y="5654572"/>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5945</xdr:rowOff>
    </xdr:from>
    <xdr:to>
      <xdr:col>60</xdr:col>
      <xdr:colOff>123825</xdr:colOff>
      <xdr:row>28</xdr:row>
      <xdr:rowOff>107545</xdr:rowOff>
    </xdr:to>
    <xdr:sp macro="" textlink="">
      <xdr:nvSpPr>
        <xdr:cNvPr id="155" name="楕円 154">
          <a:extLst>
            <a:ext uri="{FF2B5EF4-FFF2-40B4-BE49-F238E27FC236}">
              <a16:creationId xmlns:a16="http://schemas.microsoft.com/office/drawing/2014/main" id="{F067C167-5532-4AC1-82C1-DF45E0DA3B09}"/>
            </a:ext>
          </a:extLst>
        </xdr:cNvPr>
        <xdr:cNvSpPr/>
      </xdr:nvSpPr>
      <xdr:spPr>
        <a:xfrm>
          <a:off x="11747500" y="5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56745</xdr:rowOff>
    </xdr:from>
    <xdr:to>
      <xdr:col>64</xdr:col>
      <xdr:colOff>73025</xdr:colOff>
      <xdr:row>28</xdr:row>
      <xdr:rowOff>82447</xdr:rowOff>
    </xdr:to>
    <xdr:cxnSp macro="">
      <xdr:nvCxnSpPr>
        <xdr:cNvPr id="156" name="直線コネクタ 155">
          <a:extLst>
            <a:ext uri="{FF2B5EF4-FFF2-40B4-BE49-F238E27FC236}">
              <a16:creationId xmlns:a16="http://schemas.microsoft.com/office/drawing/2014/main" id="{98B97186-30B4-492D-9717-33542BD15FC5}"/>
            </a:ext>
          </a:extLst>
        </xdr:cNvPr>
        <xdr:cNvCxnSpPr/>
      </xdr:nvCxnSpPr>
      <xdr:spPr>
        <a:xfrm>
          <a:off x="11798300" y="5628870"/>
          <a:ext cx="762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7" name="n_1aveValue債務償還比率">
          <a:extLst>
            <a:ext uri="{FF2B5EF4-FFF2-40B4-BE49-F238E27FC236}">
              <a16:creationId xmlns:a16="http://schemas.microsoft.com/office/drawing/2014/main" id="{9C0B5595-DB26-4CE7-9A84-C5AC2C9448E9}"/>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8" name="n_2aveValue債務償還比率">
          <a:extLst>
            <a:ext uri="{FF2B5EF4-FFF2-40B4-BE49-F238E27FC236}">
              <a16:creationId xmlns:a16="http://schemas.microsoft.com/office/drawing/2014/main" id="{DEE395CA-B6C8-4BA7-AB9A-EF349A410875}"/>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9" name="n_3aveValue債務償還比率">
          <a:extLst>
            <a:ext uri="{FF2B5EF4-FFF2-40B4-BE49-F238E27FC236}">
              <a16:creationId xmlns:a16="http://schemas.microsoft.com/office/drawing/2014/main" id="{D0CBF957-EDE0-4E47-A9EF-DEA55F2F18AE}"/>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0" name="n_4aveValue債務償還比率">
          <a:extLst>
            <a:ext uri="{FF2B5EF4-FFF2-40B4-BE49-F238E27FC236}">
              <a16:creationId xmlns:a16="http://schemas.microsoft.com/office/drawing/2014/main" id="{92F37985-11CD-41D1-91DB-C836C780EE4A}"/>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319</xdr:rowOff>
    </xdr:from>
    <xdr:ext cx="469744" cy="259045"/>
    <xdr:sp macro="" textlink="">
      <xdr:nvSpPr>
        <xdr:cNvPr id="161" name="n_1mainValue債務償還比率">
          <a:extLst>
            <a:ext uri="{FF2B5EF4-FFF2-40B4-BE49-F238E27FC236}">
              <a16:creationId xmlns:a16="http://schemas.microsoft.com/office/drawing/2014/main" id="{4CF3D1B7-5D17-44E0-AA5D-C4DAF4CB3C9E}"/>
            </a:ext>
          </a:extLst>
        </xdr:cNvPr>
        <xdr:cNvSpPr txBox="1"/>
      </xdr:nvSpPr>
      <xdr:spPr>
        <a:xfrm>
          <a:off x="13836727" y="574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160152</xdr:rowOff>
    </xdr:from>
    <xdr:ext cx="469744" cy="259045"/>
    <xdr:sp macro="" textlink="">
      <xdr:nvSpPr>
        <xdr:cNvPr id="162" name="n_2mainValue債務償還比率">
          <a:extLst>
            <a:ext uri="{FF2B5EF4-FFF2-40B4-BE49-F238E27FC236}">
              <a16:creationId xmlns:a16="http://schemas.microsoft.com/office/drawing/2014/main" id="{6D44E0B4-F2A6-4250-A1EF-A0B2D8817B2F}"/>
            </a:ext>
          </a:extLst>
        </xdr:cNvPr>
        <xdr:cNvSpPr txBox="1"/>
      </xdr:nvSpPr>
      <xdr:spPr>
        <a:xfrm>
          <a:off x="13087427" y="57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124374</xdr:rowOff>
    </xdr:from>
    <xdr:ext cx="469744" cy="259045"/>
    <xdr:sp macro="" textlink="">
      <xdr:nvSpPr>
        <xdr:cNvPr id="163" name="n_3mainValue債務償還比率">
          <a:extLst>
            <a:ext uri="{FF2B5EF4-FFF2-40B4-BE49-F238E27FC236}">
              <a16:creationId xmlns:a16="http://schemas.microsoft.com/office/drawing/2014/main" id="{098D712D-3BFB-47B3-AFF9-EDCF6C07D08F}"/>
            </a:ext>
          </a:extLst>
        </xdr:cNvPr>
        <xdr:cNvSpPr txBox="1"/>
      </xdr:nvSpPr>
      <xdr:spPr>
        <a:xfrm>
          <a:off x="12325427" y="56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98672</xdr:rowOff>
    </xdr:from>
    <xdr:ext cx="469744" cy="259045"/>
    <xdr:sp macro="" textlink="">
      <xdr:nvSpPr>
        <xdr:cNvPr id="164" name="n_4mainValue債務償還比率">
          <a:extLst>
            <a:ext uri="{FF2B5EF4-FFF2-40B4-BE49-F238E27FC236}">
              <a16:creationId xmlns:a16="http://schemas.microsoft.com/office/drawing/2014/main" id="{4D899EE9-E56C-4D91-9D3C-4E437C4A23F2}"/>
            </a:ext>
          </a:extLst>
        </xdr:cNvPr>
        <xdr:cNvSpPr txBox="1"/>
      </xdr:nvSpPr>
      <xdr:spPr>
        <a:xfrm>
          <a:off x="11563427" y="5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A3C21722-D951-4B3D-BDB8-D25E7FE867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9954BE8-3C3F-4298-B1A9-5D01DB0DA2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14208E9-1DD0-440B-94B3-B635B6D6197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961BEDD-8F22-421F-B576-97CD5505CE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CF9B590-1F2F-426A-A18F-780F1E5B40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37E4FE63-0FD9-42F6-BF79-D681708E50D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169404-8114-4DBE-BE75-3095DF8372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6C84FE-B4FD-47C4-94AB-34496143A6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52840E-5CCC-4433-B074-DEB9356C93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C2D212-E60F-44D5-9281-617C1FA6FA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DA40D2-C81B-4B3E-BAE2-3A77816CA8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A8C53A-5887-43B3-882D-2DA93C1A95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B0B961-C494-42D6-A25F-3D35EB4605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9DEA59-5574-4517-BE96-5272D6644FC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C12632-58A0-48D0-AF7B-318178E861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30C281-A1A2-4360-82D0-A03CDAEFE7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6AA0E5-7369-41E9-9D84-B0AE1CAF73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D39A05-30FC-42EF-A121-EC185D7FCE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7882A3-716B-47CA-91D4-57266B59A1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599A41-37FE-4DCF-B927-8FCE068E3E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4AFC6C-E569-4F2F-B5A4-F56568B645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BAAE33-4C1F-41A4-A09D-119225BF00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9EA9AE-B6A6-458D-9ABB-C83EBACE73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4FFE3BC-244A-47FD-9315-AD9DE8A67E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98BAC9-8AD2-4446-9152-835D3173E2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A79152-0F5C-459D-B852-12CCDA02875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C9FB24-FF98-4201-BE14-2C70BAC652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612544-B67B-4B03-8695-30517A1273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798069-E622-4FA5-B963-3EB07537611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7F9718-E612-42E4-9C3F-A6EE709284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A165E7-F98C-40F5-9BBE-8087DE2C29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8D467E-81A5-4FAF-B180-40DA850675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239756-3D2D-45F6-8B63-4FAF55D148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A4794A-23E9-4306-8D25-7E8B61B72C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B1CB22-697B-48AD-8FCD-AE3349486C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A305E4-4BC3-4AA7-8AF1-6127FDE7C5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173B4A-13D7-4F33-BE03-699BAABA91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B54DC5-67F1-4B80-A36F-344343E5E7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F21770-0928-472C-A005-6B7E641480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CAC4E1-4E52-473D-9D2C-078D41053D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E5587B-B114-4156-A3A2-644144BB41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B36BD4-F689-4807-B9BF-7C762D9D94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97499C-4D90-4C3C-BEB5-7A380BE1D0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C2C5A8-8CA4-4BE7-B443-2FCCDA3ADE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7ECFE5-959E-46A1-9B8D-69BC47CE67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5A4682-6471-4E17-A3B6-2AD4A01F4D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C46F00-C298-4F64-A895-D4064CEB71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4938D6-4B7B-4360-9DFD-C9BC780C72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02EFE93-6471-4E1C-8D4B-D6E1BAB8F0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2D73259-2A6B-4AD6-B1DD-8D9F68A58D3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CE0D1A-DE53-4895-8826-3190FBE4670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9AF4DCE-8EA0-4845-8307-8DAD0F77E9C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04A313C-E95C-4415-AB29-2B049451EE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1A61A2-E4C6-4B76-A021-80E59293FFF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2D7C4F3-820E-46E5-8693-45A65D6A74B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79C065-E5C7-4000-8F3E-5A9374D9AA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D25368-44BB-4EAD-B9C4-AAB219A0A2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E6DDE85-F979-4F60-AA21-C73122264FF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53C3A5E-DEC6-4A30-8DD0-A039688F300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9CB0C2-D8FA-4FE9-990B-7218763F98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D71AA2E-AEAF-4663-8252-0AD0B1B063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4A91128-F0DB-4A2E-811C-A8252CB109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F712B36-00D6-4916-B9FD-86DC335AF4BA}"/>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D32C1F21-4D21-4A51-86B6-E701CE61985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2B28875-768E-46E0-ACA1-248AC258ADE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294BB0D-6993-453F-9EC5-3DE2ECC301D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0ADDAC2-84BF-4345-9B6C-E3EE7C654E1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E8A19212-897E-4076-9090-52C408844091}"/>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6306E32-0FC9-4D76-A27D-587FBCFF9AB4}"/>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BB677839-2169-44DE-9977-28C1603DE24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74218CC-780B-4F2D-A33F-D1F9809EE04C}"/>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42AA7C7F-410F-4294-9449-9829D41ED1C3}"/>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980133DB-ACBD-414E-80DA-15C31C212BDF}"/>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A9FFF0-4534-4A65-AC70-AD07653BEF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51BBCA-0F37-4546-9988-A70F915F6A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C0FA19-C90A-4D56-AB1A-25BD35D3FB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48C3AB6-D657-45CA-B465-7FABFEB49D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CAF6918-04A0-4507-BF50-A83C4A5982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a:extLst>
            <a:ext uri="{FF2B5EF4-FFF2-40B4-BE49-F238E27FC236}">
              <a16:creationId xmlns:a16="http://schemas.microsoft.com/office/drawing/2014/main" id="{154851CF-EB34-4CC5-961B-05DBDBAFE921}"/>
            </a:ext>
          </a:extLst>
        </xdr:cNvPr>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5" name="【道路】&#10;有形固定資産減価償却率該当値テキスト">
          <a:extLst>
            <a:ext uri="{FF2B5EF4-FFF2-40B4-BE49-F238E27FC236}">
              <a16:creationId xmlns:a16="http://schemas.microsoft.com/office/drawing/2014/main" id="{65CBC819-B5A8-46B0-9B6C-F22490A6B077}"/>
            </a:ext>
          </a:extLst>
        </xdr:cNvPr>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4D125BF5-3F3F-4C5C-AB14-FD031BFDA451}"/>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23949</xdr:rowOff>
    </xdr:to>
    <xdr:cxnSp macro="">
      <xdr:nvCxnSpPr>
        <xdr:cNvPr id="77" name="直線コネクタ 76">
          <a:extLst>
            <a:ext uri="{FF2B5EF4-FFF2-40B4-BE49-F238E27FC236}">
              <a16:creationId xmlns:a16="http://schemas.microsoft.com/office/drawing/2014/main" id="{427922FB-5F5C-46C5-B13A-C3D6DD4000B6}"/>
            </a:ext>
          </a:extLst>
        </xdr:cNvPr>
        <xdr:cNvCxnSpPr/>
      </xdr:nvCxnSpPr>
      <xdr:spPr>
        <a:xfrm>
          <a:off x="3797300" y="65096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a:extLst>
            <a:ext uri="{FF2B5EF4-FFF2-40B4-BE49-F238E27FC236}">
              <a16:creationId xmlns:a16="http://schemas.microsoft.com/office/drawing/2014/main" id="{4D64EE38-25C5-4A71-A0B3-6A28978123C5}"/>
            </a:ext>
          </a:extLst>
        </xdr:cNvPr>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AA11C7E1-6175-48DF-AB2B-1C384081FE99}"/>
            </a:ext>
          </a:extLst>
        </xdr:cNvPr>
        <xdr:cNvCxnSpPr/>
      </xdr:nvCxnSpPr>
      <xdr:spPr>
        <a:xfrm>
          <a:off x="2908300" y="648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a:extLst>
            <a:ext uri="{FF2B5EF4-FFF2-40B4-BE49-F238E27FC236}">
              <a16:creationId xmlns:a16="http://schemas.microsoft.com/office/drawing/2014/main" id="{FC351966-9C62-4292-A530-8973CCDDC2ED}"/>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136616</xdr:rowOff>
    </xdr:to>
    <xdr:cxnSp macro="">
      <xdr:nvCxnSpPr>
        <xdr:cNvPr id="81" name="直線コネクタ 80">
          <a:extLst>
            <a:ext uri="{FF2B5EF4-FFF2-40B4-BE49-F238E27FC236}">
              <a16:creationId xmlns:a16="http://schemas.microsoft.com/office/drawing/2014/main" id="{88E09061-6C3F-4527-9856-FDFA48678565}"/>
            </a:ext>
          </a:extLst>
        </xdr:cNvPr>
        <xdr:cNvCxnSpPr/>
      </xdr:nvCxnSpPr>
      <xdr:spPr>
        <a:xfrm>
          <a:off x="2019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a:extLst>
            <a:ext uri="{FF2B5EF4-FFF2-40B4-BE49-F238E27FC236}">
              <a16:creationId xmlns:a16="http://schemas.microsoft.com/office/drawing/2014/main" id="{010215A4-4762-4BA3-8D33-2FA66952DD66}"/>
            </a:ext>
          </a:extLst>
        </xdr:cNvPr>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103958</xdr:rowOff>
    </xdr:to>
    <xdr:cxnSp macro="">
      <xdr:nvCxnSpPr>
        <xdr:cNvPr id="83" name="直線コネクタ 82">
          <a:extLst>
            <a:ext uri="{FF2B5EF4-FFF2-40B4-BE49-F238E27FC236}">
              <a16:creationId xmlns:a16="http://schemas.microsoft.com/office/drawing/2014/main" id="{CAB81E13-86ED-4426-9BA0-84B32EC7417A}"/>
            </a:ext>
          </a:extLst>
        </xdr:cNvPr>
        <xdr:cNvCxnSpPr/>
      </xdr:nvCxnSpPr>
      <xdr:spPr>
        <a:xfrm>
          <a:off x="1130300" y="641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7FEE4221-5911-4EC8-8B6D-80B308E9FA19}"/>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737A33A4-86F0-41FF-BA7A-1630DB1158CD}"/>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FD814D65-D59E-473F-B5AC-8281271B6ABE}"/>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67BF4AFC-94D0-4AD1-B8B2-6FB2702FF98D}"/>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8" name="n_1mainValue【道路】&#10;有形固定資産減価償却率">
          <a:extLst>
            <a:ext uri="{FF2B5EF4-FFF2-40B4-BE49-F238E27FC236}">
              <a16:creationId xmlns:a16="http://schemas.microsoft.com/office/drawing/2014/main" id="{4EC7D655-DDB3-480A-88CF-053769D7CEDE}"/>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9" name="n_2mainValue【道路】&#10;有形固定資産減価償却率">
          <a:extLst>
            <a:ext uri="{FF2B5EF4-FFF2-40B4-BE49-F238E27FC236}">
              <a16:creationId xmlns:a16="http://schemas.microsoft.com/office/drawing/2014/main" id="{B9F5A64A-702C-40C8-88A3-398E5D6F0396}"/>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90" name="n_3mainValue【道路】&#10;有形固定資産減価償却率">
          <a:extLst>
            <a:ext uri="{FF2B5EF4-FFF2-40B4-BE49-F238E27FC236}">
              <a16:creationId xmlns:a16="http://schemas.microsoft.com/office/drawing/2014/main" id="{D8AB7F73-F38B-4908-9663-C3836257B31D}"/>
            </a:ext>
          </a:extLst>
        </xdr:cNvPr>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138628</xdr:rowOff>
    </xdr:from>
    <xdr:ext cx="405111" cy="259045"/>
    <xdr:sp macro="" textlink="">
      <xdr:nvSpPr>
        <xdr:cNvPr id="91" name="n_4mainValue【道路】&#10;有形固定資産減価償却率">
          <a:extLst>
            <a:ext uri="{FF2B5EF4-FFF2-40B4-BE49-F238E27FC236}">
              <a16:creationId xmlns:a16="http://schemas.microsoft.com/office/drawing/2014/main" id="{332AB284-89F7-4945-93DC-1E77D666EBC4}"/>
            </a:ext>
          </a:extLst>
        </xdr:cNvPr>
        <xdr:cNvSpPr txBox="1"/>
      </xdr:nvSpPr>
      <xdr:spPr>
        <a:xfrm>
          <a:off x="927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938E8AD-A8AD-4077-9384-964B9A60EF8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67B8398-FE1E-4CA6-A719-4088C6B2D3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0EB5ADD-DB91-4F5E-9234-55BD78B636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CF3FBC-E88B-4DFB-89EE-15E8416366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BD3A0F-9E93-4444-A3F9-90D387A616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E32DF2A-8CC5-4259-BE91-4BF70FE41B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CAEE71E-9E97-4D86-A704-D5CD54D01A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F7B3687-4175-42B8-9446-F1F1B1A6CD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68F3B0A-BBDC-4006-AB02-049715AAFC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C4F9833-7D15-4CA2-9E35-190B64A746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5A2752D-4166-4D59-8820-875B234DB1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D1DE73C-F6E5-476C-975D-A4A992E658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F6B0576-B66B-4BC7-993A-DD710ABD46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69FC2A0-6592-4575-9512-0F1533A7390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5EEF9BE-B6EA-4B7F-B858-8242453BC4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A5D2537-7819-4B91-AD3F-E16C54958BA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7D3BED6-47C5-45B4-8E11-43CED6F576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855D561-32D2-4FA2-81CF-3BABD716108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088DD22-5ED4-4135-B614-09621926A1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8280C10-A192-41CA-80BA-144787CD81B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619A0BF-BBB7-4E38-90CE-B7856AD6D7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66E7DF9-E5B1-41F0-B23D-2E4B81CABFE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042EDAA-71FC-47E2-9F15-8E99386E4E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AB62261-F556-449E-A1D0-D549FD86CDC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C5DF0E93-BE15-4A6A-A523-5822F3A02518}"/>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10DA2F44-3B0E-47D1-8BA7-9A63BAFE475A}"/>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24CFCC2F-A38B-453C-ADC1-CF740BE51DB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EED4A8A4-7DB7-416F-B8C5-F52225CE8931}"/>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C40040CA-DCC4-4D00-8D8D-FEBCCD7E6EE7}"/>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FC73F460-BB9E-4BF9-94A4-51AEEFC341E9}"/>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C5C5B878-574C-4C0D-89F8-EDA21B0C428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161ECDA6-C108-4760-B2B8-933F5045989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F6FFD0FF-AA85-434B-A311-39098584C859}"/>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CE3532B7-BBF1-4F25-9F5F-D8AB2C3B4656}"/>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BF144E-EBDC-4E22-A515-177C091256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A54CF1-2244-4827-8490-EB79951648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38AFCBE-D1AC-485F-8D0B-491BF8A8AC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A85D57C-7EA3-4FA5-889E-8C0098D364D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30E77D-A8E2-4404-AC2E-AAB6BAEE48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56061</xdr:rowOff>
    </xdr:from>
    <xdr:to>
      <xdr:col>55</xdr:col>
      <xdr:colOff>50800</xdr:colOff>
      <xdr:row>41</xdr:row>
      <xdr:rowOff>157661</xdr:rowOff>
    </xdr:to>
    <xdr:sp macro="" textlink="">
      <xdr:nvSpPr>
        <xdr:cNvPr id="131" name="楕円 130">
          <a:extLst>
            <a:ext uri="{FF2B5EF4-FFF2-40B4-BE49-F238E27FC236}">
              <a16:creationId xmlns:a16="http://schemas.microsoft.com/office/drawing/2014/main" id="{3CEEEE12-680D-4DA4-922D-E1032E438F3C}"/>
            </a:ext>
          </a:extLst>
        </xdr:cNvPr>
        <xdr:cNvSpPr/>
      </xdr:nvSpPr>
      <xdr:spPr>
        <a:xfrm>
          <a:off x="10426700" y="70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a:extLst>
            <a:ext uri="{FF2B5EF4-FFF2-40B4-BE49-F238E27FC236}">
              <a16:creationId xmlns:a16="http://schemas.microsoft.com/office/drawing/2014/main" id="{6E5C29C7-2ADC-40D8-9865-A2EB077CBDA5}"/>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59477</xdr:rowOff>
    </xdr:from>
    <xdr:to>
      <xdr:col>50</xdr:col>
      <xdr:colOff>165100</xdr:colOff>
      <xdr:row>41</xdr:row>
      <xdr:rowOff>161077</xdr:rowOff>
    </xdr:to>
    <xdr:sp macro="" textlink="">
      <xdr:nvSpPr>
        <xdr:cNvPr id="133" name="楕円 132">
          <a:extLst>
            <a:ext uri="{FF2B5EF4-FFF2-40B4-BE49-F238E27FC236}">
              <a16:creationId xmlns:a16="http://schemas.microsoft.com/office/drawing/2014/main" id="{8422F46B-777C-4CA7-9481-C993CB9D8FEB}"/>
            </a:ext>
          </a:extLst>
        </xdr:cNvPr>
        <xdr:cNvSpPr/>
      </xdr:nvSpPr>
      <xdr:spPr>
        <a:xfrm>
          <a:off x="9588500" y="70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106861</xdr:rowOff>
    </xdr:from>
    <xdr:to>
      <xdr:col>55</xdr:col>
      <xdr:colOff>0</xdr:colOff>
      <xdr:row>41</xdr:row>
      <xdr:rowOff>110277</xdr:rowOff>
    </xdr:to>
    <xdr:cxnSp macro="">
      <xdr:nvCxnSpPr>
        <xdr:cNvPr id="134" name="直線コネクタ 133">
          <a:extLst>
            <a:ext uri="{FF2B5EF4-FFF2-40B4-BE49-F238E27FC236}">
              <a16:creationId xmlns:a16="http://schemas.microsoft.com/office/drawing/2014/main" id="{FBB4D847-DAF8-4A79-8E9B-068E7AD2A153}"/>
            </a:ext>
          </a:extLst>
        </xdr:cNvPr>
        <xdr:cNvCxnSpPr/>
      </xdr:nvCxnSpPr>
      <xdr:spPr>
        <a:xfrm flipV="1">
          <a:off x="9639300" y="7136311"/>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63664</xdr:rowOff>
    </xdr:from>
    <xdr:to>
      <xdr:col>46</xdr:col>
      <xdr:colOff>38100</xdr:colOff>
      <xdr:row>41</xdr:row>
      <xdr:rowOff>165264</xdr:rowOff>
    </xdr:to>
    <xdr:sp macro="" textlink="">
      <xdr:nvSpPr>
        <xdr:cNvPr id="135" name="楕円 134">
          <a:extLst>
            <a:ext uri="{FF2B5EF4-FFF2-40B4-BE49-F238E27FC236}">
              <a16:creationId xmlns:a16="http://schemas.microsoft.com/office/drawing/2014/main" id="{BA6A72AB-4CC7-45A3-9733-8B0B8C6E7F2E}"/>
            </a:ext>
          </a:extLst>
        </xdr:cNvPr>
        <xdr:cNvSpPr/>
      </xdr:nvSpPr>
      <xdr:spPr>
        <a:xfrm>
          <a:off x="8699500" y="70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110277</xdr:rowOff>
    </xdr:from>
    <xdr:to>
      <xdr:col>50</xdr:col>
      <xdr:colOff>114300</xdr:colOff>
      <xdr:row>41</xdr:row>
      <xdr:rowOff>114464</xdr:rowOff>
    </xdr:to>
    <xdr:cxnSp macro="">
      <xdr:nvCxnSpPr>
        <xdr:cNvPr id="136" name="直線コネクタ 135">
          <a:extLst>
            <a:ext uri="{FF2B5EF4-FFF2-40B4-BE49-F238E27FC236}">
              <a16:creationId xmlns:a16="http://schemas.microsoft.com/office/drawing/2014/main" id="{D9F6177A-2FC2-4CB7-B34E-7C3BA8D53659}"/>
            </a:ext>
          </a:extLst>
        </xdr:cNvPr>
        <xdr:cNvCxnSpPr/>
      </xdr:nvCxnSpPr>
      <xdr:spPr>
        <a:xfrm flipV="1">
          <a:off x="8750300" y="713972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66687</xdr:rowOff>
    </xdr:from>
    <xdr:to>
      <xdr:col>41</xdr:col>
      <xdr:colOff>101600</xdr:colOff>
      <xdr:row>41</xdr:row>
      <xdr:rowOff>168287</xdr:rowOff>
    </xdr:to>
    <xdr:sp macro="" textlink="">
      <xdr:nvSpPr>
        <xdr:cNvPr id="137" name="楕円 136">
          <a:extLst>
            <a:ext uri="{FF2B5EF4-FFF2-40B4-BE49-F238E27FC236}">
              <a16:creationId xmlns:a16="http://schemas.microsoft.com/office/drawing/2014/main" id="{0CF7C72C-A264-4A2A-9812-0FC77957F2F1}"/>
            </a:ext>
          </a:extLst>
        </xdr:cNvPr>
        <xdr:cNvSpPr/>
      </xdr:nvSpPr>
      <xdr:spPr>
        <a:xfrm>
          <a:off x="7810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114464</xdr:rowOff>
    </xdr:from>
    <xdr:to>
      <xdr:col>45</xdr:col>
      <xdr:colOff>177800</xdr:colOff>
      <xdr:row>41</xdr:row>
      <xdr:rowOff>117487</xdr:rowOff>
    </xdr:to>
    <xdr:cxnSp macro="">
      <xdr:nvCxnSpPr>
        <xdr:cNvPr id="138" name="直線コネクタ 137">
          <a:extLst>
            <a:ext uri="{FF2B5EF4-FFF2-40B4-BE49-F238E27FC236}">
              <a16:creationId xmlns:a16="http://schemas.microsoft.com/office/drawing/2014/main" id="{46EE9270-EDF4-4576-ADBD-1D7DD84BBF92}"/>
            </a:ext>
          </a:extLst>
        </xdr:cNvPr>
        <xdr:cNvCxnSpPr/>
      </xdr:nvCxnSpPr>
      <xdr:spPr>
        <a:xfrm flipV="1">
          <a:off x="7861300" y="714391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69697</xdr:rowOff>
    </xdr:from>
    <xdr:to>
      <xdr:col>36</xdr:col>
      <xdr:colOff>165100</xdr:colOff>
      <xdr:row>41</xdr:row>
      <xdr:rowOff>171297</xdr:rowOff>
    </xdr:to>
    <xdr:sp macro="" textlink="">
      <xdr:nvSpPr>
        <xdr:cNvPr id="139" name="楕円 138">
          <a:extLst>
            <a:ext uri="{FF2B5EF4-FFF2-40B4-BE49-F238E27FC236}">
              <a16:creationId xmlns:a16="http://schemas.microsoft.com/office/drawing/2014/main" id="{CA2A4E04-42D9-4895-BC83-9BEC5624B542}"/>
            </a:ext>
          </a:extLst>
        </xdr:cNvPr>
        <xdr:cNvSpPr/>
      </xdr:nvSpPr>
      <xdr:spPr>
        <a:xfrm>
          <a:off x="6921500" y="7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117487</xdr:rowOff>
    </xdr:from>
    <xdr:to>
      <xdr:col>41</xdr:col>
      <xdr:colOff>50800</xdr:colOff>
      <xdr:row>41</xdr:row>
      <xdr:rowOff>120497</xdr:rowOff>
    </xdr:to>
    <xdr:cxnSp macro="">
      <xdr:nvCxnSpPr>
        <xdr:cNvPr id="140" name="直線コネクタ 139">
          <a:extLst>
            <a:ext uri="{FF2B5EF4-FFF2-40B4-BE49-F238E27FC236}">
              <a16:creationId xmlns:a16="http://schemas.microsoft.com/office/drawing/2014/main" id="{AF00BAB1-7807-49A1-AE6A-BE59C782BF77}"/>
            </a:ext>
          </a:extLst>
        </xdr:cNvPr>
        <xdr:cNvCxnSpPr/>
      </xdr:nvCxnSpPr>
      <xdr:spPr>
        <a:xfrm flipV="1">
          <a:off x="6972300" y="714693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CF09E448-CA8E-46A4-B8DB-3D6F7B794043}"/>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9D0A3CBA-7924-4AAE-B5AE-3CB3B1D0B032}"/>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5CF95992-2189-4A74-A226-60DDEADAA6C7}"/>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91C708AD-376F-467D-85F6-E10B822914AA}"/>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152204</xdr:rowOff>
    </xdr:from>
    <xdr:ext cx="534377" cy="259045"/>
    <xdr:sp macro="" textlink="">
      <xdr:nvSpPr>
        <xdr:cNvPr id="145" name="n_1mainValue【道路】&#10;一人当たり延長">
          <a:extLst>
            <a:ext uri="{FF2B5EF4-FFF2-40B4-BE49-F238E27FC236}">
              <a16:creationId xmlns:a16="http://schemas.microsoft.com/office/drawing/2014/main" id="{82BAD1D2-0A7D-45B5-9819-43E5B69D8DCB}"/>
            </a:ext>
          </a:extLst>
        </xdr:cNvPr>
        <xdr:cNvSpPr txBox="1"/>
      </xdr:nvSpPr>
      <xdr:spPr>
        <a:xfrm>
          <a:off x="9359411" y="71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156391</xdr:rowOff>
    </xdr:from>
    <xdr:ext cx="534377" cy="259045"/>
    <xdr:sp macro="" textlink="">
      <xdr:nvSpPr>
        <xdr:cNvPr id="146" name="n_2mainValue【道路】&#10;一人当たり延長">
          <a:extLst>
            <a:ext uri="{FF2B5EF4-FFF2-40B4-BE49-F238E27FC236}">
              <a16:creationId xmlns:a16="http://schemas.microsoft.com/office/drawing/2014/main" id="{B8BC8F80-3DFA-464F-8056-6C003ED040DB}"/>
            </a:ext>
          </a:extLst>
        </xdr:cNvPr>
        <xdr:cNvSpPr txBox="1"/>
      </xdr:nvSpPr>
      <xdr:spPr>
        <a:xfrm>
          <a:off x="8483111" y="71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159414</xdr:rowOff>
    </xdr:from>
    <xdr:ext cx="534377" cy="259045"/>
    <xdr:sp macro="" textlink="">
      <xdr:nvSpPr>
        <xdr:cNvPr id="147" name="n_3mainValue【道路】&#10;一人当たり延長">
          <a:extLst>
            <a:ext uri="{FF2B5EF4-FFF2-40B4-BE49-F238E27FC236}">
              <a16:creationId xmlns:a16="http://schemas.microsoft.com/office/drawing/2014/main" id="{D8BFDAF8-FC6B-49B8-8852-B64EF348C89D}"/>
            </a:ext>
          </a:extLst>
        </xdr:cNvPr>
        <xdr:cNvSpPr txBox="1"/>
      </xdr:nvSpPr>
      <xdr:spPr>
        <a:xfrm>
          <a:off x="7594111" y="7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162424</xdr:rowOff>
    </xdr:from>
    <xdr:ext cx="534377" cy="259045"/>
    <xdr:sp macro="" textlink="">
      <xdr:nvSpPr>
        <xdr:cNvPr id="148" name="n_4mainValue【道路】&#10;一人当たり延長">
          <a:extLst>
            <a:ext uri="{FF2B5EF4-FFF2-40B4-BE49-F238E27FC236}">
              <a16:creationId xmlns:a16="http://schemas.microsoft.com/office/drawing/2014/main" id="{9D389D75-4DBF-4080-B295-D36A2797B2AC}"/>
            </a:ext>
          </a:extLst>
        </xdr:cNvPr>
        <xdr:cNvSpPr txBox="1"/>
      </xdr:nvSpPr>
      <xdr:spPr>
        <a:xfrm>
          <a:off x="6705111" y="71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8FB625B-2795-4DD0-9CC7-2A2176B63A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8A395FF-8707-45FC-B123-99825B4320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ACE1250-4447-4B44-AFD4-E413230875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7C625D6-3CEE-46F7-9EEC-B3ED1ABD4E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B9B3FC4-54C3-42E1-8285-5BD219A66D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55BBAE9-FC4D-492B-A662-4C4BE0FFF7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BB8E743-BEC5-4699-8FF8-1BC9992DFB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421F834-0376-40FD-ACA5-57B36C8FE5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8F2DF37-5FE1-4882-8189-2349DF5DD7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B0DBC80-D7CC-4956-8CAD-1743C8B1E3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D0FBBE2-E20B-42B3-9B41-BFEE4304C6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096DC4A-AE59-409B-B105-9574AAAFE7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30BB213-3870-4083-A29B-A3BEF48F3EB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6BDA4C0-08C6-4CE8-BD15-E79B90D640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901493C-F1C3-4522-9909-EC494F7610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3042385-3142-46F0-8562-65800AF9F7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185EA00-112A-429C-8F30-57D6867579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AFE2CB9-812F-45D1-8178-41132C144EA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1C63691-DFB8-4055-A44F-D5187D10117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6191C5F-5232-4026-91E6-96CB5B3406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340F076-0A6C-47AD-9A22-838B1512448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C8FAA5-433C-44DD-978F-7A29026F44D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34B6FE1-AC25-4834-8B56-05A11F1C9E3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E31836E-EE5A-4BAB-B61E-595578C563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8BCD292-3C2D-4D86-B8D8-BE54D47CAE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3FDA626-37E2-460D-85AA-1DE4124689BB}"/>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F1DCE17-1366-4221-97A5-C508E6168F0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B73A1842-29E5-4A9D-92F3-EF7797B7BB4A}"/>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C8F43EC-F8E9-4677-BEEF-34F85C5F4672}"/>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6040CD70-C452-43E4-AE7A-50BB557CDB9F}"/>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AFBA023-7597-47F1-B940-21365A630298}"/>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8BF4A5A2-F3CB-482B-BDF6-BA8BAEA307C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7C66D795-5D2A-4D4C-841F-FF9154B2801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627D089C-D0AB-41EC-9598-8A69C8E5EF08}"/>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C643C2BF-ACDE-420C-B33D-17CDDF2A3ED3}"/>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2A91A13F-24C5-411E-BD5A-6AF451A071B5}"/>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42F45E-6AB8-4218-B3AD-1EE2B94D65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97A9A2-2131-4E5B-98DB-20294C5CEB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D31FA7-7371-4B16-ACE4-14763BB858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882110F-E989-4AA6-841B-45139FE019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DCCCBFA-CC95-4110-91F4-7D90F37AD6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90" name="楕円 189">
          <a:extLst>
            <a:ext uri="{FF2B5EF4-FFF2-40B4-BE49-F238E27FC236}">
              <a16:creationId xmlns:a16="http://schemas.microsoft.com/office/drawing/2014/main" id="{C6A517E8-FF66-47A9-92AC-8E32BF2CA575}"/>
            </a:ext>
          </a:extLst>
        </xdr:cNvPr>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B7889A2-B105-4B52-971D-70E04F6E3FD4}"/>
            </a:ext>
          </a:extLst>
        </xdr:cNvPr>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92" name="楕円 191">
          <a:extLst>
            <a:ext uri="{FF2B5EF4-FFF2-40B4-BE49-F238E27FC236}">
              <a16:creationId xmlns:a16="http://schemas.microsoft.com/office/drawing/2014/main" id="{8B9F9FB1-AC05-4476-984F-1675EFD89D6C}"/>
            </a:ext>
          </a:extLst>
        </xdr:cNvPr>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19594</xdr:rowOff>
    </xdr:to>
    <xdr:cxnSp macro="">
      <xdr:nvCxnSpPr>
        <xdr:cNvPr id="193" name="直線コネクタ 192">
          <a:extLst>
            <a:ext uri="{FF2B5EF4-FFF2-40B4-BE49-F238E27FC236}">
              <a16:creationId xmlns:a16="http://schemas.microsoft.com/office/drawing/2014/main" id="{1685D997-2DA8-4228-ABFD-93F47A5A79F7}"/>
            </a:ext>
          </a:extLst>
        </xdr:cNvPr>
        <xdr:cNvCxnSpPr/>
      </xdr:nvCxnSpPr>
      <xdr:spPr>
        <a:xfrm>
          <a:off x="3797300" y="10633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94" name="楕円 193">
          <a:extLst>
            <a:ext uri="{FF2B5EF4-FFF2-40B4-BE49-F238E27FC236}">
              <a16:creationId xmlns:a16="http://schemas.microsoft.com/office/drawing/2014/main" id="{B8A91CB4-A870-4290-B07D-B89E13739831}"/>
            </a:ext>
          </a:extLst>
        </xdr:cNvPr>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62</xdr:row>
      <xdr:rowOff>3266</xdr:rowOff>
    </xdr:to>
    <xdr:cxnSp macro="">
      <xdr:nvCxnSpPr>
        <xdr:cNvPr id="195" name="直線コネクタ 194">
          <a:extLst>
            <a:ext uri="{FF2B5EF4-FFF2-40B4-BE49-F238E27FC236}">
              <a16:creationId xmlns:a16="http://schemas.microsoft.com/office/drawing/2014/main" id="{643BBC3E-4EDE-4543-89CA-9B78AE2C5C0D}"/>
            </a:ext>
          </a:extLst>
        </xdr:cNvPr>
        <xdr:cNvCxnSpPr/>
      </xdr:nvCxnSpPr>
      <xdr:spPr>
        <a:xfrm>
          <a:off x="2908300" y="106152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6" name="楕円 195">
          <a:extLst>
            <a:ext uri="{FF2B5EF4-FFF2-40B4-BE49-F238E27FC236}">
              <a16:creationId xmlns:a16="http://schemas.microsoft.com/office/drawing/2014/main" id="{E6973982-9466-4E33-9596-C524CB65F7E0}"/>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156754</xdr:rowOff>
    </xdr:to>
    <xdr:cxnSp macro="">
      <xdr:nvCxnSpPr>
        <xdr:cNvPr id="197" name="直線コネクタ 196">
          <a:extLst>
            <a:ext uri="{FF2B5EF4-FFF2-40B4-BE49-F238E27FC236}">
              <a16:creationId xmlns:a16="http://schemas.microsoft.com/office/drawing/2014/main" id="{82766FD2-9D77-427E-A0B3-466766585A9B}"/>
            </a:ext>
          </a:extLst>
        </xdr:cNvPr>
        <xdr:cNvCxnSpPr/>
      </xdr:nvCxnSpPr>
      <xdr:spPr>
        <a:xfrm>
          <a:off x="2019300" y="105956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8" name="楕円 197">
          <a:extLst>
            <a:ext uri="{FF2B5EF4-FFF2-40B4-BE49-F238E27FC236}">
              <a16:creationId xmlns:a16="http://schemas.microsoft.com/office/drawing/2014/main" id="{D1CA748D-DE38-4371-A6E9-52D728144CD0}"/>
            </a:ext>
          </a:extLst>
        </xdr:cNvPr>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137160</xdr:rowOff>
    </xdr:to>
    <xdr:cxnSp macro="">
      <xdr:nvCxnSpPr>
        <xdr:cNvPr id="199" name="直線コネクタ 198">
          <a:extLst>
            <a:ext uri="{FF2B5EF4-FFF2-40B4-BE49-F238E27FC236}">
              <a16:creationId xmlns:a16="http://schemas.microsoft.com/office/drawing/2014/main" id="{1E1DF9EB-1391-491B-9A22-FC565B76B5A3}"/>
            </a:ext>
          </a:extLst>
        </xdr:cNvPr>
        <xdr:cNvCxnSpPr/>
      </xdr:nvCxnSpPr>
      <xdr:spPr>
        <a:xfrm>
          <a:off x="1130300" y="105743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FA25839-48F8-42A1-B228-8F2CC0376709}"/>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9147461-E92E-4A27-8F8F-756E2C7CEDA8}"/>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ABA4018-F582-41BD-86A3-C6E212115A5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4F92999-AD8D-4301-8A93-D47237944F91}"/>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1CAC127-88A8-4518-9D52-3AD1D006BF18}"/>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F053315-1E26-4BC6-84D1-0CFBD5F934FA}"/>
            </a:ext>
          </a:extLst>
        </xdr:cNvPr>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88B0551-29D1-488A-98E1-A60AFC2F056E}"/>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7B68954-D916-4340-A4B3-98CDF995352C}"/>
            </a:ext>
          </a:extLst>
        </xdr:cNvPr>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32D1378-1544-44D5-A13C-23DDA9E530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F7A1CD5-60FC-4183-A81E-A3A9368C9F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B019C87-75AA-4509-860F-8549E60774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B49A19B-6911-4009-9405-00E4CF2EDD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4146B7E-8AA4-4C31-8060-C840186BE3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78EFB20-8357-4F93-B716-7BAC39DC2D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C0CC026-1161-4921-B56F-1648A21929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0DEDE33-2C5A-4466-9390-C54241C05B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0F0FF78-867E-4193-B880-29CB131396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9B581C7-E019-491C-A038-D94E2EC6C8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93A85BE-A3F8-41DE-914D-D9C94B290D6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540417E-DD1A-4038-A6F8-01EDAAB6336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B962FB6-07D0-4986-9EAD-061906E47D8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F604FE0-553F-4977-805B-E51B1595A4E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BE3077AC-CDC4-4820-A190-A6F232C9AB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C0FFBA4-26BE-4169-A7AD-6662ACCE973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516A226-0D67-4EE5-B2BC-A168072004B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E3A9DEC-E07B-4487-8CF1-6FB644B7909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49DC5D1-9D96-4466-B2DE-087E83BD81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3576154-F8A6-48E3-BE3B-A75900CCEAC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6173FF3-A224-4D44-9148-B2BAE17A8A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4B18DEE2-D1F2-401D-9CDE-DA4744E10357}"/>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A993D227-3735-4004-8E3A-4567C9430446}"/>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FC423867-A23F-4DE6-9DD6-B72ACFF6ED92}"/>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D221D45-3073-43E7-80A9-2DD48BA90A0F}"/>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84D38F93-C99A-4B17-9A16-2D5E588A359A}"/>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822D55E-E1EB-4F9E-BEBB-350AFE3B5A7E}"/>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198AD8C-F4E5-4F84-834D-7D108341CF17}"/>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B18CBB39-0195-43B3-8A27-897320FD3A3F}"/>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E651E002-DE74-42AA-9C58-21EBD8ACBE23}"/>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8A7E5482-ED62-4A09-9A0A-8E2D6C00AAC4}"/>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3D0CE498-2CC1-49B1-B1D1-5D1760F7854A}"/>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64B31E-D804-4B95-8977-E8E38D0F7C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57A6C2B-EEE9-44D0-8A4E-23AC032187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A09785-7720-4371-A3EB-0F300E2243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DD83452-73D9-4D87-ADFC-707CB94907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053D87-3071-4F82-8979-E3B061D30E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35478</xdr:rowOff>
    </xdr:from>
    <xdr:to>
      <xdr:col>55</xdr:col>
      <xdr:colOff>50800</xdr:colOff>
      <xdr:row>63</xdr:row>
      <xdr:rowOff>137078</xdr:rowOff>
    </xdr:to>
    <xdr:sp macro="" textlink="">
      <xdr:nvSpPr>
        <xdr:cNvPr id="245" name="楕円 244">
          <a:extLst>
            <a:ext uri="{FF2B5EF4-FFF2-40B4-BE49-F238E27FC236}">
              <a16:creationId xmlns:a16="http://schemas.microsoft.com/office/drawing/2014/main" id="{714204BC-1CA1-4673-A6F7-25EF8B92BC44}"/>
            </a:ext>
          </a:extLst>
        </xdr:cNvPr>
        <xdr:cNvSpPr/>
      </xdr:nvSpPr>
      <xdr:spPr>
        <a:xfrm>
          <a:off x="10426700" y="108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121855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D601696-521D-4365-B9CF-18806AA6FEBA}"/>
            </a:ext>
          </a:extLst>
        </xdr:cNvPr>
        <xdr:cNvSpPr txBox="1"/>
      </xdr:nvSpPr>
      <xdr:spPr>
        <a:xfrm>
          <a:off x="10515600" y="1075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38187</xdr:rowOff>
    </xdr:from>
    <xdr:to>
      <xdr:col>50</xdr:col>
      <xdr:colOff>165100</xdr:colOff>
      <xdr:row>63</xdr:row>
      <xdr:rowOff>139787</xdr:rowOff>
    </xdr:to>
    <xdr:sp macro="" textlink="">
      <xdr:nvSpPr>
        <xdr:cNvPr id="247" name="楕円 246">
          <a:extLst>
            <a:ext uri="{FF2B5EF4-FFF2-40B4-BE49-F238E27FC236}">
              <a16:creationId xmlns:a16="http://schemas.microsoft.com/office/drawing/2014/main" id="{5DD52A39-554D-482C-8B36-8454523BAEB8}"/>
            </a:ext>
          </a:extLst>
        </xdr:cNvPr>
        <xdr:cNvSpPr/>
      </xdr:nvSpPr>
      <xdr:spPr>
        <a:xfrm>
          <a:off x="9588500" y="108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86278</xdr:rowOff>
    </xdr:from>
    <xdr:to>
      <xdr:col>55</xdr:col>
      <xdr:colOff>0</xdr:colOff>
      <xdr:row>63</xdr:row>
      <xdr:rowOff>88987</xdr:rowOff>
    </xdr:to>
    <xdr:cxnSp macro="">
      <xdr:nvCxnSpPr>
        <xdr:cNvPr id="248" name="直線コネクタ 247">
          <a:extLst>
            <a:ext uri="{FF2B5EF4-FFF2-40B4-BE49-F238E27FC236}">
              <a16:creationId xmlns:a16="http://schemas.microsoft.com/office/drawing/2014/main" id="{735179BF-2CC1-4E98-BE3C-64EE68ADB855}"/>
            </a:ext>
          </a:extLst>
        </xdr:cNvPr>
        <xdr:cNvCxnSpPr/>
      </xdr:nvCxnSpPr>
      <xdr:spPr>
        <a:xfrm flipV="1">
          <a:off x="9639300" y="10887628"/>
          <a:ext cx="8382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40937</xdr:rowOff>
    </xdr:from>
    <xdr:to>
      <xdr:col>46</xdr:col>
      <xdr:colOff>38100</xdr:colOff>
      <xdr:row>63</xdr:row>
      <xdr:rowOff>142537</xdr:rowOff>
    </xdr:to>
    <xdr:sp macro="" textlink="">
      <xdr:nvSpPr>
        <xdr:cNvPr id="249" name="楕円 248">
          <a:extLst>
            <a:ext uri="{FF2B5EF4-FFF2-40B4-BE49-F238E27FC236}">
              <a16:creationId xmlns:a16="http://schemas.microsoft.com/office/drawing/2014/main" id="{516E118E-5F8F-459D-A65F-EFCEEE6129EA}"/>
            </a:ext>
          </a:extLst>
        </xdr:cNvPr>
        <xdr:cNvSpPr/>
      </xdr:nvSpPr>
      <xdr:spPr>
        <a:xfrm>
          <a:off x="8699500" y="108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88987</xdr:rowOff>
    </xdr:from>
    <xdr:to>
      <xdr:col>50</xdr:col>
      <xdr:colOff>114300</xdr:colOff>
      <xdr:row>63</xdr:row>
      <xdr:rowOff>91737</xdr:rowOff>
    </xdr:to>
    <xdr:cxnSp macro="">
      <xdr:nvCxnSpPr>
        <xdr:cNvPr id="250" name="直線コネクタ 249">
          <a:extLst>
            <a:ext uri="{FF2B5EF4-FFF2-40B4-BE49-F238E27FC236}">
              <a16:creationId xmlns:a16="http://schemas.microsoft.com/office/drawing/2014/main" id="{D1414C0E-8EAC-4DBA-95D6-557F264B418A}"/>
            </a:ext>
          </a:extLst>
        </xdr:cNvPr>
        <xdr:cNvCxnSpPr/>
      </xdr:nvCxnSpPr>
      <xdr:spPr>
        <a:xfrm flipV="1">
          <a:off x="8750300" y="10890337"/>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43471</xdr:rowOff>
    </xdr:from>
    <xdr:to>
      <xdr:col>41</xdr:col>
      <xdr:colOff>101600</xdr:colOff>
      <xdr:row>63</xdr:row>
      <xdr:rowOff>145071</xdr:rowOff>
    </xdr:to>
    <xdr:sp macro="" textlink="">
      <xdr:nvSpPr>
        <xdr:cNvPr id="251" name="楕円 250">
          <a:extLst>
            <a:ext uri="{FF2B5EF4-FFF2-40B4-BE49-F238E27FC236}">
              <a16:creationId xmlns:a16="http://schemas.microsoft.com/office/drawing/2014/main" id="{D01C9830-7C37-477B-BCDB-216BBB6B09A6}"/>
            </a:ext>
          </a:extLst>
        </xdr:cNvPr>
        <xdr:cNvSpPr/>
      </xdr:nvSpPr>
      <xdr:spPr>
        <a:xfrm>
          <a:off x="7810500" y="10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91737</xdr:rowOff>
    </xdr:from>
    <xdr:to>
      <xdr:col>45</xdr:col>
      <xdr:colOff>177800</xdr:colOff>
      <xdr:row>63</xdr:row>
      <xdr:rowOff>94271</xdr:rowOff>
    </xdr:to>
    <xdr:cxnSp macro="">
      <xdr:nvCxnSpPr>
        <xdr:cNvPr id="252" name="直線コネクタ 251">
          <a:extLst>
            <a:ext uri="{FF2B5EF4-FFF2-40B4-BE49-F238E27FC236}">
              <a16:creationId xmlns:a16="http://schemas.microsoft.com/office/drawing/2014/main" id="{C604419E-990A-415E-AB40-6EDC47DDCFB8}"/>
            </a:ext>
          </a:extLst>
        </xdr:cNvPr>
        <xdr:cNvCxnSpPr/>
      </xdr:nvCxnSpPr>
      <xdr:spPr>
        <a:xfrm flipV="1">
          <a:off x="7861300" y="10893087"/>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45995</xdr:rowOff>
    </xdr:from>
    <xdr:to>
      <xdr:col>36</xdr:col>
      <xdr:colOff>165100</xdr:colOff>
      <xdr:row>63</xdr:row>
      <xdr:rowOff>147595</xdr:rowOff>
    </xdr:to>
    <xdr:sp macro="" textlink="">
      <xdr:nvSpPr>
        <xdr:cNvPr id="253" name="楕円 252">
          <a:extLst>
            <a:ext uri="{FF2B5EF4-FFF2-40B4-BE49-F238E27FC236}">
              <a16:creationId xmlns:a16="http://schemas.microsoft.com/office/drawing/2014/main" id="{DCD12664-11D0-49A8-AD4C-CA6BA5032C0E}"/>
            </a:ext>
          </a:extLst>
        </xdr:cNvPr>
        <xdr:cNvSpPr/>
      </xdr:nvSpPr>
      <xdr:spPr>
        <a:xfrm>
          <a:off x="6921500" y="108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94271</xdr:rowOff>
    </xdr:from>
    <xdr:to>
      <xdr:col>41</xdr:col>
      <xdr:colOff>50800</xdr:colOff>
      <xdr:row>63</xdr:row>
      <xdr:rowOff>96795</xdr:rowOff>
    </xdr:to>
    <xdr:cxnSp macro="">
      <xdr:nvCxnSpPr>
        <xdr:cNvPr id="254" name="直線コネクタ 253">
          <a:extLst>
            <a:ext uri="{FF2B5EF4-FFF2-40B4-BE49-F238E27FC236}">
              <a16:creationId xmlns:a16="http://schemas.microsoft.com/office/drawing/2014/main" id="{99AAAC9C-6CD3-457F-8DFF-4ADF7FC96748}"/>
            </a:ext>
          </a:extLst>
        </xdr:cNvPr>
        <xdr:cNvCxnSpPr/>
      </xdr:nvCxnSpPr>
      <xdr:spPr>
        <a:xfrm flipV="1">
          <a:off x="6972300" y="10895621"/>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FFD9757-C027-4DE8-8D28-299886C16CCE}"/>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CE8701A-FACE-4B97-BBB9-CE0DEFEA9F01}"/>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2E534F6-F96D-4EEE-B629-08E620C78318}"/>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108F1EB-AB7F-4685-A114-B5CFCEF97337}"/>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130914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E25D39B-FD49-4683-85F5-076BEFC88B9E}"/>
            </a:ext>
          </a:extLst>
        </xdr:cNvPr>
        <xdr:cNvSpPr txBox="1"/>
      </xdr:nvSpPr>
      <xdr:spPr>
        <a:xfrm>
          <a:off x="9327095" y="109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133664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71EE3F6-A77A-4F26-8FBE-DF83542D3107}"/>
            </a:ext>
          </a:extLst>
        </xdr:cNvPr>
        <xdr:cNvSpPr txBox="1"/>
      </xdr:nvSpPr>
      <xdr:spPr>
        <a:xfrm>
          <a:off x="8450795" y="109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136198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75AB587-D8D6-416B-BB5A-2F07EE6B9F23}"/>
            </a:ext>
          </a:extLst>
        </xdr:cNvPr>
        <xdr:cNvSpPr txBox="1"/>
      </xdr:nvSpPr>
      <xdr:spPr>
        <a:xfrm>
          <a:off x="7561795" y="109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138722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5F0D41A-0FC6-420F-836E-9369C03AC3E0}"/>
            </a:ext>
          </a:extLst>
        </xdr:cNvPr>
        <xdr:cNvSpPr txBox="1"/>
      </xdr:nvSpPr>
      <xdr:spPr>
        <a:xfrm>
          <a:off x="6672795" y="109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3282EBD-7C0E-4D4A-BA2B-949CC502EF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CF0B2B6-594A-4AC4-B931-D1944EF048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9B058DC-360D-4EDE-ADE3-3455F7CBB5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3807A17-4E22-4288-BC7A-3E998B1F22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60BCA7C-E1ED-4B83-9946-C7332EE475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A17CA8-C14E-4E62-B006-C281B91BC3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589BE12-8E13-46E5-904A-C4E94F427E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A7A0538-D40B-4AF8-9F8F-26C84B6641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01D76E9-38F8-4B3E-BAD4-B02B8CB66F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FC61C0D-5280-4BB1-9BEB-9C6E59A00D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FEB9715-4899-479E-933E-744798E865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087AFF2-8359-455B-AF2C-80325F985B4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B8C570-7DF1-4C17-9050-90534AE4A30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C9A608C-9A99-43CC-AE8E-0485B1710A5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9BAD814-75D4-4307-BA95-ADA3F94B245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6928669-3C05-400F-B2AB-015DFB36126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CA5137D0-DF3A-4245-9244-9D7D4D285E4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AAD93AD-00DB-4E3C-8F00-516CCEC847E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43861C8-D50C-4DF6-803A-E227B0B9E7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419606AF-2FD0-4D5D-A061-24CD89B5926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F420A45-FED2-4107-9C83-EA857705593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1A4154A-5409-44A8-A31D-FA98CED7F1B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53F6E5A-8CF8-4534-96CE-3E26B25B970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A213F5E-F892-4FA4-9743-74DB5A36CB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9A3F6BD-23A6-4E73-8A48-C31CB1F317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58E6E73E-8AB6-4DF3-9D2B-3151B2894F44}"/>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D2EB149-3D80-49F1-B3CE-1889308967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1A1EFE7-E95A-4733-AAD9-C53A832CE60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2A1F27D-D849-42CD-B33F-56ED7155D80A}"/>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5646D9FA-6821-48D1-A5E0-42A4796FDF0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FE97D76-012C-4F00-A935-083270E93AD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CDF81D2E-D87B-49CB-A62C-6BF602A99FFA}"/>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922278D-A1F9-4275-9585-60F73C0CB1A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77CD4291-ECFA-4906-9A67-A9ABC8058192}"/>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A2CC6A1-99D1-4DDC-9BCF-69FDCC3B2797}"/>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953F230C-05AF-4913-A08A-701D3C48D219}"/>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A88E56-02E5-4025-BC16-5446AC1CC6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F7CE23-D980-4FA0-8F3E-CDA0612DBE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C35A9C-0FDE-4F7A-A972-52EF13A4BD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2A01F83-E9B6-440F-9425-D5AA312C10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D50E182-E19B-42E7-B651-B441DA846D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4" name="楕円 303">
          <a:extLst>
            <a:ext uri="{FF2B5EF4-FFF2-40B4-BE49-F238E27FC236}">
              <a16:creationId xmlns:a16="http://schemas.microsoft.com/office/drawing/2014/main" id="{84C25060-E54A-4F0C-9BC8-46EBA68F10F6}"/>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C8FF14F-42F1-4C21-8469-ECF8B5651720}"/>
            </a:ext>
          </a:extLst>
        </xdr:cNvPr>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59145</xdr:rowOff>
    </xdr:from>
    <xdr:to>
      <xdr:col>20</xdr:col>
      <xdr:colOff>38100</xdr:colOff>
      <xdr:row>81</xdr:row>
      <xdr:rowOff>160745</xdr:rowOff>
    </xdr:to>
    <xdr:sp macro="" textlink="">
      <xdr:nvSpPr>
        <xdr:cNvPr id="306" name="楕円 305">
          <a:extLst>
            <a:ext uri="{FF2B5EF4-FFF2-40B4-BE49-F238E27FC236}">
              <a16:creationId xmlns:a16="http://schemas.microsoft.com/office/drawing/2014/main" id="{DEF0FEE4-0A2B-4C0D-B8EE-AFB2626F28E5}"/>
            </a:ext>
          </a:extLst>
        </xdr:cNvPr>
        <xdr:cNvSpPr/>
      </xdr:nvSpPr>
      <xdr:spPr>
        <a:xfrm>
          <a:off x="3746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109945</xdr:rowOff>
    </xdr:from>
    <xdr:to>
      <xdr:col>24</xdr:col>
      <xdr:colOff>63500</xdr:colOff>
      <xdr:row>83</xdr:row>
      <xdr:rowOff>15239</xdr:rowOff>
    </xdr:to>
    <xdr:cxnSp macro="">
      <xdr:nvCxnSpPr>
        <xdr:cNvPr id="307" name="直線コネクタ 306">
          <a:extLst>
            <a:ext uri="{FF2B5EF4-FFF2-40B4-BE49-F238E27FC236}">
              <a16:creationId xmlns:a16="http://schemas.microsoft.com/office/drawing/2014/main" id="{13FC90FC-1AC6-4087-B43A-ACE4D0A37030}"/>
            </a:ext>
          </a:extLst>
        </xdr:cNvPr>
        <xdr:cNvCxnSpPr/>
      </xdr:nvCxnSpPr>
      <xdr:spPr>
        <a:xfrm>
          <a:off x="3797300" y="13997395"/>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308" name="楕円 307">
          <a:extLst>
            <a:ext uri="{FF2B5EF4-FFF2-40B4-BE49-F238E27FC236}">
              <a16:creationId xmlns:a16="http://schemas.microsoft.com/office/drawing/2014/main" id="{94740216-238F-4000-8C05-45079808E6CE}"/>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109945</xdr:rowOff>
    </xdr:from>
    <xdr:to>
      <xdr:col>19</xdr:col>
      <xdr:colOff>177800</xdr:colOff>
      <xdr:row>82</xdr:row>
      <xdr:rowOff>64226</xdr:rowOff>
    </xdr:to>
    <xdr:cxnSp macro="">
      <xdr:nvCxnSpPr>
        <xdr:cNvPr id="309" name="直線コネクタ 308">
          <a:extLst>
            <a:ext uri="{FF2B5EF4-FFF2-40B4-BE49-F238E27FC236}">
              <a16:creationId xmlns:a16="http://schemas.microsoft.com/office/drawing/2014/main" id="{99FD74E3-3536-4B8D-A0C6-472020C409DC}"/>
            </a:ext>
          </a:extLst>
        </xdr:cNvPr>
        <xdr:cNvCxnSpPr/>
      </xdr:nvCxnSpPr>
      <xdr:spPr>
        <a:xfrm flipV="1">
          <a:off x="2908300" y="1399739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310" name="楕円 309">
          <a:extLst>
            <a:ext uri="{FF2B5EF4-FFF2-40B4-BE49-F238E27FC236}">
              <a16:creationId xmlns:a16="http://schemas.microsoft.com/office/drawing/2014/main" id="{0C1D50FC-0A8B-442C-B4A0-381BE34899FF}"/>
            </a:ext>
          </a:extLst>
        </xdr:cNvPr>
        <xdr:cNvSpPr/>
      </xdr:nvSpPr>
      <xdr:spPr>
        <a:xfrm>
          <a:off x="1968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64226</xdr:rowOff>
    </xdr:to>
    <xdr:cxnSp macro="">
      <xdr:nvCxnSpPr>
        <xdr:cNvPr id="311" name="直線コネクタ 310">
          <a:extLst>
            <a:ext uri="{FF2B5EF4-FFF2-40B4-BE49-F238E27FC236}">
              <a16:creationId xmlns:a16="http://schemas.microsoft.com/office/drawing/2014/main" id="{BD1D3F89-DB2A-48CD-8E97-3E3692CF9E25}"/>
            </a:ext>
          </a:extLst>
        </xdr:cNvPr>
        <xdr:cNvCxnSpPr/>
      </xdr:nvCxnSpPr>
      <xdr:spPr>
        <a:xfrm>
          <a:off x="2019300" y="140610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60779</xdr:rowOff>
    </xdr:from>
    <xdr:to>
      <xdr:col>6</xdr:col>
      <xdr:colOff>38100</xdr:colOff>
      <xdr:row>81</xdr:row>
      <xdr:rowOff>162379</xdr:rowOff>
    </xdr:to>
    <xdr:sp macro="" textlink="">
      <xdr:nvSpPr>
        <xdr:cNvPr id="312" name="楕円 311">
          <a:extLst>
            <a:ext uri="{FF2B5EF4-FFF2-40B4-BE49-F238E27FC236}">
              <a16:creationId xmlns:a16="http://schemas.microsoft.com/office/drawing/2014/main" id="{BDDBF8FC-D1B7-46C3-B6C0-8089B8D1F416}"/>
            </a:ext>
          </a:extLst>
        </xdr:cNvPr>
        <xdr:cNvSpPr/>
      </xdr:nvSpPr>
      <xdr:spPr>
        <a:xfrm>
          <a:off x="107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111579</xdr:rowOff>
    </xdr:from>
    <xdr:to>
      <xdr:col>10</xdr:col>
      <xdr:colOff>114300</xdr:colOff>
      <xdr:row>82</xdr:row>
      <xdr:rowOff>2177</xdr:rowOff>
    </xdr:to>
    <xdr:cxnSp macro="">
      <xdr:nvCxnSpPr>
        <xdr:cNvPr id="313" name="直線コネクタ 312">
          <a:extLst>
            <a:ext uri="{FF2B5EF4-FFF2-40B4-BE49-F238E27FC236}">
              <a16:creationId xmlns:a16="http://schemas.microsoft.com/office/drawing/2014/main" id="{A6969FE0-F9F3-42C1-868D-5F615A73A0BF}"/>
            </a:ext>
          </a:extLst>
        </xdr:cNvPr>
        <xdr:cNvCxnSpPr/>
      </xdr:nvCxnSpPr>
      <xdr:spPr>
        <a:xfrm>
          <a:off x="1130300" y="139990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992D170E-DDE5-472F-B569-30390C0542C2}"/>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19644690-943A-413D-8227-A5CB93D41886}"/>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A94E89B0-48AD-4F5C-A1CB-0664A7486201}"/>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3B9BD1DA-778C-4DC8-A11C-6140865F0420}"/>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5822</xdr:rowOff>
    </xdr:from>
    <xdr:ext cx="405111" cy="259045"/>
    <xdr:sp macro="" textlink="">
      <xdr:nvSpPr>
        <xdr:cNvPr id="318" name="n_1mainValue【公営住宅】&#10;有形固定資産減価償却率">
          <a:extLst>
            <a:ext uri="{FF2B5EF4-FFF2-40B4-BE49-F238E27FC236}">
              <a16:creationId xmlns:a16="http://schemas.microsoft.com/office/drawing/2014/main" id="{0A03EEBE-03C7-422F-AB94-4D676AED5F5E}"/>
            </a:ext>
          </a:extLst>
        </xdr:cNvPr>
        <xdr:cNvSpPr txBox="1"/>
      </xdr:nvSpPr>
      <xdr:spPr>
        <a:xfrm>
          <a:off x="35820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19" name="n_2mainValue【公営住宅】&#10;有形固定資産減価償却率">
          <a:extLst>
            <a:ext uri="{FF2B5EF4-FFF2-40B4-BE49-F238E27FC236}">
              <a16:creationId xmlns:a16="http://schemas.microsoft.com/office/drawing/2014/main" id="{58804526-E6A4-446F-A620-DBF84937A36E}"/>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320" name="n_3mainValue【公営住宅】&#10;有形固定資産減価償却率">
          <a:extLst>
            <a:ext uri="{FF2B5EF4-FFF2-40B4-BE49-F238E27FC236}">
              <a16:creationId xmlns:a16="http://schemas.microsoft.com/office/drawing/2014/main" id="{20328EF8-C734-4458-97F1-32627CA21795}"/>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7456</xdr:rowOff>
    </xdr:from>
    <xdr:ext cx="405111" cy="259045"/>
    <xdr:sp macro="" textlink="">
      <xdr:nvSpPr>
        <xdr:cNvPr id="321" name="n_4mainValue【公営住宅】&#10;有形固定資産減価償却率">
          <a:extLst>
            <a:ext uri="{FF2B5EF4-FFF2-40B4-BE49-F238E27FC236}">
              <a16:creationId xmlns:a16="http://schemas.microsoft.com/office/drawing/2014/main" id="{19527B16-A6D1-4EFE-8C52-7D6A6CB3BE16}"/>
            </a:ext>
          </a:extLst>
        </xdr:cNvPr>
        <xdr:cNvSpPr txBox="1"/>
      </xdr:nvSpPr>
      <xdr:spPr>
        <a:xfrm>
          <a:off x="927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112F211-CBB4-4006-AD43-6F6B36E639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1CEF44C-C174-4287-97EF-6FEC7A6929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1A1EF8A-942B-4725-B8AC-E99D9D41E5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6ACF57F-0517-4CDD-9E5C-FE41B85CFE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8EB14A4-CA35-401F-980C-3CCC6EF496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CB677AC-8472-4D88-B631-BEE1AC6CD3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3A090EB-648B-42E8-B78C-9B88EB1132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8291BE2-089C-4990-A98C-1D92C0E7A6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7BF3506-280F-4635-BE21-E4FA873F18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4072E89-EC26-4612-BAD2-C8C3636784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9D5B593-FB43-497E-8C09-42BA2CBC45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CB1EFD65-F4BD-49E7-A437-D611EE1275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FAEFD01-6C48-486C-B946-758ECFB821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E7B964B-99B6-4AC7-A924-A1E4ED6D514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AF23D11D-897A-46A4-B881-BAB765247AA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916DAD37-BB20-4589-93C4-ED26091A91A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873E2F4-5E24-4413-8B40-70063AB2E6F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8472AC53-2446-4D3E-8A4E-68D40183B5C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B4C43514-2C1D-45CE-9989-5FBBCA97944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00B849D-CB67-40D6-8172-DEECDB358F7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3160D18-5F5C-462F-8983-F84904386A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D447145-E04A-4CEB-9AE9-6A697E6C1C3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B6FB61C-E186-4823-A498-399FC61BE0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8C0C0695-FCB9-48E4-A0A5-ED996E57D73B}"/>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C52A86E-EB13-4B3F-BE88-4D254A4E5682}"/>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BD8CD038-6541-41EB-9B85-F17DE57C6675}"/>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29BCFF98-A365-4B14-A7EF-01C8F5CF550A}"/>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61C11AB5-1B49-4702-949B-C92EBEC0F762}"/>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476EAF11-BEEE-4E50-A66B-0EC0EDCB42B2}"/>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F11F7C48-910C-4640-BC65-4DA8F99B8A2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8FC78DEA-5486-46A3-8C50-13FE4109FDF7}"/>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85F05AB8-E3A9-4241-A101-51AD2AB14067}"/>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7C7897BD-9367-4B46-B86E-CC5E4CD1687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724AD8AA-126E-4EC5-9838-AFD4DAB9F947}"/>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560F4F2-B398-4E99-ADF7-72939E41D9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6DA0C9-726F-4986-AE96-047605060B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73A29C-3509-4356-BC55-8972746027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1A147A-2331-4172-AB21-02C9786E89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4F49843-3161-4617-B8D8-0AD16BC0A2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8179</xdr:rowOff>
    </xdr:from>
    <xdr:to>
      <xdr:col>55</xdr:col>
      <xdr:colOff>50800</xdr:colOff>
      <xdr:row>86</xdr:row>
      <xdr:rowOff>109779</xdr:rowOff>
    </xdr:to>
    <xdr:sp macro="" textlink="">
      <xdr:nvSpPr>
        <xdr:cNvPr id="361" name="楕円 360">
          <a:extLst>
            <a:ext uri="{FF2B5EF4-FFF2-40B4-BE49-F238E27FC236}">
              <a16:creationId xmlns:a16="http://schemas.microsoft.com/office/drawing/2014/main" id="{0341A314-A035-4991-8CA0-11621568EBFA}"/>
            </a:ext>
          </a:extLst>
        </xdr:cNvPr>
        <xdr:cNvSpPr/>
      </xdr:nvSpPr>
      <xdr:spPr>
        <a:xfrm>
          <a:off x="10426700" y="147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94556</xdr:rowOff>
    </xdr:from>
    <xdr:ext cx="469744" cy="259045"/>
    <xdr:sp macro="" textlink="">
      <xdr:nvSpPr>
        <xdr:cNvPr id="362" name="【公営住宅】&#10;一人当たり面積該当値テキスト">
          <a:extLst>
            <a:ext uri="{FF2B5EF4-FFF2-40B4-BE49-F238E27FC236}">
              <a16:creationId xmlns:a16="http://schemas.microsoft.com/office/drawing/2014/main" id="{8C0A600E-C235-4159-A46E-050802DE9272}"/>
            </a:ext>
          </a:extLst>
        </xdr:cNvPr>
        <xdr:cNvSpPr txBox="1"/>
      </xdr:nvSpPr>
      <xdr:spPr>
        <a:xfrm>
          <a:off x="10515600" y="1466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6311</xdr:rowOff>
    </xdr:from>
    <xdr:to>
      <xdr:col>50</xdr:col>
      <xdr:colOff>165100</xdr:colOff>
      <xdr:row>86</xdr:row>
      <xdr:rowOff>107911</xdr:rowOff>
    </xdr:to>
    <xdr:sp macro="" textlink="">
      <xdr:nvSpPr>
        <xdr:cNvPr id="363" name="楕円 362">
          <a:extLst>
            <a:ext uri="{FF2B5EF4-FFF2-40B4-BE49-F238E27FC236}">
              <a16:creationId xmlns:a16="http://schemas.microsoft.com/office/drawing/2014/main" id="{F1D851B4-1345-452E-A2E0-22AD07665786}"/>
            </a:ext>
          </a:extLst>
        </xdr:cNvPr>
        <xdr:cNvSpPr/>
      </xdr:nvSpPr>
      <xdr:spPr>
        <a:xfrm>
          <a:off x="9588500" y="147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57111</xdr:rowOff>
    </xdr:from>
    <xdr:to>
      <xdr:col>55</xdr:col>
      <xdr:colOff>0</xdr:colOff>
      <xdr:row>86</xdr:row>
      <xdr:rowOff>58979</xdr:rowOff>
    </xdr:to>
    <xdr:cxnSp macro="">
      <xdr:nvCxnSpPr>
        <xdr:cNvPr id="364" name="直線コネクタ 363">
          <a:extLst>
            <a:ext uri="{FF2B5EF4-FFF2-40B4-BE49-F238E27FC236}">
              <a16:creationId xmlns:a16="http://schemas.microsoft.com/office/drawing/2014/main" id="{3E0914D0-C6A3-473C-96BC-F17CF2CA0C94}"/>
            </a:ext>
          </a:extLst>
        </xdr:cNvPr>
        <xdr:cNvCxnSpPr/>
      </xdr:nvCxnSpPr>
      <xdr:spPr>
        <a:xfrm>
          <a:off x="9639300" y="14801811"/>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11722</xdr:rowOff>
    </xdr:from>
    <xdr:to>
      <xdr:col>46</xdr:col>
      <xdr:colOff>38100</xdr:colOff>
      <xdr:row>86</xdr:row>
      <xdr:rowOff>113322</xdr:rowOff>
    </xdr:to>
    <xdr:sp macro="" textlink="">
      <xdr:nvSpPr>
        <xdr:cNvPr id="365" name="楕円 364">
          <a:extLst>
            <a:ext uri="{FF2B5EF4-FFF2-40B4-BE49-F238E27FC236}">
              <a16:creationId xmlns:a16="http://schemas.microsoft.com/office/drawing/2014/main" id="{CFE50472-F0E9-4B38-A83C-A9F1C2B9A216}"/>
            </a:ext>
          </a:extLst>
        </xdr:cNvPr>
        <xdr:cNvSpPr/>
      </xdr:nvSpPr>
      <xdr:spPr>
        <a:xfrm>
          <a:off x="8699500" y="14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57111</xdr:rowOff>
    </xdr:from>
    <xdr:to>
      <xdr:col>50</xdr:col>
      <xdr:colOff>114300</xdr:colOff>
      <xdr:row>86</xdr:row>
      <xdr:rowOff>62522</xdr:rowOff>
    </xdr:to>
    <xdr:cxnSp macro="">
      <xdr:nvCxnSpPr>
        <xdr:cNvPr id="366" name="直線コネクタ 365">
          <a:extLst>
            <a:ext uri="{FF2B5EF4-FFF2-40B4-BE49-F238E27FC236}">
              <a16:creationId xmlns:a16="http://schemas.microsoft.com/office/drawing/2014/main" id="{5B7E0435-F908-4DEE-A9FC-4DC6D3ED86D7}"/>
            </a:ext>
          </a:extLst>
        </xdr:cNvPr>
        <xdr:cNvCxnSpPr/>
      </xdr:nvCxnSpPr>
      <xdr:spPr>
        <a:xfrm flipV="1">
          <a:off x="8750300" y="1480181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7035</xdr:rowOff>
    </xdr:from>
    <xdr:to>
      <xdr:col>41</xdr:col>
      <xdr:colOff>101600</xdr:colOff>
      <xdr:row>86</xdr:row>
      <xdr:rowOff>108635</xdr:rowOff>
    </xdr:to>
    <xdr:sp macro="" textlink="">
      <xdr:nvSpPr>
        <xdr:cNvPr id="367" name="楕円 366">
          <a:extLst>
            <a:ext uri="{FF2B5EF4-FFF2-40B4-BE49-F238E27FC236}">
              <a16:creationId xmlns:a16="http://schemas.microsoft.com/office/drawing/2014/main" id="{3F2E9045-BE07-4BA7-9E20-B84C668978C9}"/>
            </a:ext>
          </a:extLst>
        </xdr:cNvPr>
        <xdr:cNvSpPr/>
      </xdr:nvSpPr>
      <xdr:spPr>
        <a:xfrm>
          <a:off x="7810500" y="147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57835</xdr:rowOff>
    </xdr:from>
    <xdr:to>
      <xdr:col>45</xdr:col>
      <xdr:colOff>177800</xdr:colOff>
      <xdr:row>86</xdr:row>
      <xdr:rowOff>62522</xdr:rowOff>
    </xdr:to>
    <xdr:cxnSp macro="">
      <xdr:nvCxnSpPr>
        <xdr:cNvPr id="368" name="直線コネクタ 367">
          <a:extLst>
            <a:ext uri="{FF2B5EF4-FFF2-40B4-BE49-F238E27FC236}">
              <a16:creationId xmlns:a16="http://schemas.microsoft.com/office/drawing/2014/main" id="{3AAA1162-7BC5-4731-8E95-F4DBB061A76C}"/>
            </a:ext>
          </a:extLst>
        </xdr:cNvPr>
        <xdr:cNvCxnSpPr/>
      </xdr:nvCxnSpPr>
      <xdr:spPr>
        <a:xfrm>
          <a:off x="7861300" y="1480253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12560</xdr:rowOff>
    </xdr:from>
    <xdr:to>
      <xdr:col>36</xdr:col>
      <xdr:colOff>165100</xdr:colOff>
      <xdr:row>86</xdr:row>
      <xdr:rowOff>114160</xdr:rowOff>
    </xdr:to>
    <xdr:sp macro="" textlink="">
      <xdr:nvSpPr>
        <xdr:cNvPr id="369" name="楕円 368">
          <a:extLst>
            <a:ext uri="{FF2B5EF4-FFF2-40B4-BE49-F238E27FC236}">
              <a16:creationId xmlns:a16="http://schemas.microsoft.com/office/drawing/2014/main" id="{D66139CC-642C-490E-A62D-93E4CC0E05FD}"/>
            </a:ext>
          </a:extLst>
        </xdr:cNvPr>
        <xdr:cNvSpPr/>
      </xdr:nvSpPr>
      <xdr:spPr>
        <a:xfrm>
          <a:off x="6921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57835</xdr:rowOff>
    </xdr:from>
    <xdr:to>
      <xdr:col>41</xdr:col>
      <xdr:colOff>50800</xdr:colOff>
      <xdr:row>86</xdr:row>
      <xdr:rowOff>63360</xdr:rowOff>
    </xdr:to>
    <xdr:cxnSp macro="">
      <xdr:nvCxnSpPr>
        <xdr:cNvPr id="370" name="直線コネクタ 369">
          <a:extLst>
            <a:ext uri="{FF2B5EF4-FFF2-40B4-BE49-F238E27FC236}">
              <a16:creationId xmlns:a16="http://schemas.microsoft.com/office/drawing/2014/main" id="{17F25069-02D8-4790-A512-B1EAB867EA4B}"/>
            </a:ext>
          </a:extLst>
        </xdr:cNvPr>
        <xdr:cNvCxnSpPr/>
      </xdr:nvCxnSpPr>
      <xdr:spPr>
        <a:xfrm flipV="1">
          <a:off x="6972300" y="1480253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C39AA7EE-4B01-45AE-A379-AC21353D4389}"/>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4B0AC18-DB5D-41BA-9D79-760F1440B4A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484EC93E-8E2D-44A3-80FF-F046D69EBD5D}"/>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7E6F4394-D7F7-4D3A-A0BF-CC2159AAB255}"/>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99038</xdr:rowOff>
    </xdr:from>
    <xdr:ext cx="469744" cy="259045"/>
    <xdr:sp macro="" textlink="">
      <xdr:nvSpPr>
        <xdr:cNvPr id="375" name="n_1mainValue【公営住宅】&#10;一人当たり面積">
          <a:extLst>
            <a:ext uri="{FF2B5EF4-FFF2-40B4-BE49-F238E27FC236}">
              <a16:creationId xmlns:a16="http://schemas.microsoft.com/office/drawing/2014/main" id="{1326DC20-4377-4D0A-8637-B3D85F8DA81F}"/>
            </a:ext>
          </a:extLst>
        </xdr:cNvPr>
        <xdr:cNvSpPr txBox="1"/>
      </xdr:nvSpPr>
      <xdr:spPr>
        <a:xfrm>
          <a:off x="9391727" y="148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104449</xdr:rowOff>
    </xdr:from>
    <xdr:ext cx="469744" cy="259045"/>
    <xdr:sp macro="" textlink="">
      <xdr:nvSpPr>
        <xdr:cNvPr id="376" name="n_2mainValue【公営住宅】&#10;一人当たり面積">
          <a:extLst>
            <a:ext uri="{FF2B5EF4-FFF2-40B4-BE49-F238E27FC236}">
              <a16:creationId xmlns:a16="http://schemas.microsoft.com/office/drawing/2014/main" id="{DD758B1C-3DCB-4C60-8867-10777913CE3A}"/>
            </a:ext>
          </a:extLst>
        </xdr:cNvPr>
        <xdr:cNvSpPr txBox="1"/>
      </xdr:nvSpPr>
      <xdr:spPr>
        <a:xfrm>
          <a:off x="8515427" y="1484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99762</xdr:rowOff>
    </xdr:from>
    <xdr:ext cx="469744" cy="259045"/>
    <xdr:sp macro="" textlink="">
      <xdr:nvSpPr>
        <xdr:cNvPr id="377" name="n_3mainValue【公営住宅】&#10;一人当たり面積">
          <a:extLst>
            <a:ext uri="{FF2B5EF4-FFF2-40B4-BE49-F238E27FC236}">
              <a16:creationId xmlns:a16="http://schemas.microsoft.com/office/drawing/2014/main" id="{A666657F-2035-4460-B83A-8F9A7BBFFA62}"/>
            </a:ext>
          </a:extLst>
        </xdr:cNvPr>
        <xdr:cNvSpPr txBox="1"/>
      </xdr:nvSpPr>
      <xdr:spPr>
        <a:xfrm>
          <a:off x="7626427" y="148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105287</xdr:rowOff>
    </xdr:from>
    <xdr:ext cx="469744" cy="259045"/>
    <xdr:sp macro="" textlink="">
      <xdr:nvSpPr>
        <xdr:cNvPr id="378" name="n_4mainValue【公営住宅】&#10;一人当たり面積">
          <a:extLst>
            <a:ext uri="{FF2B5EF4-FFF2-40B4-BE49-F238E27FC236}">
              <a16:creationId xmlns:a16="http://schemas.microsoft.com/office/drawing/2014/main" id="{93B6C7B2-5DAD-4564-AADE-85DB15EF9967}"/>
            </a:ext>
          </a:extLst>
        </xdr:cNvPr>
        <xdr:cNvSpPr txBox="1"/>
      </xdr:nvSpPr>
      <xdr:spPr>
        <a:xfrm>
          <a:off x="6737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57A1294-B68D-4DCB-9A32-342089C990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EE8F55E-EFAC-4365-B281-01C6A467DE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B169D51-6513-4B1B-BA7F-E4000575E0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D13BD23-1C81-43D1-B338-52569FE66F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82D707C-C335-4BC1-A41B-6558A5D0B1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53BECE8-00FF-4075-B3B1-1C13E9540C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B4BC0B3-348E-4B3E-BD23-2FB1056259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4CE104EA-958C-4877-A328-7D23696909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83DFB030-0C8B-4AD4-B69E-DBB1FA03623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8C9D816-682C-4A2F-93E1-5C9638C46E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225E5AD2-CF2B-42A1-A494-89698880F2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608AAEFA-02C5-4CBB-A7F3-4DE8C2AF16E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1C96BDD-1367-474C-A99C-B2AE47BBCF7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E049C9DE-54B8-415F-A053-DA20D4327D0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BC6EB6C1-F47C-4D46-9551-D4AF869391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4D6358B-1B00-4E0A-9E69-BB9933A79EF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47EEF6F-E1E0-470B-99F5-59A4277D788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84C6545-FA69-48B8-B068-B70A84C346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E2343DD-614A-4DAE-AA24-7748DA789B8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07898F9-54C3-4982-98F5-02C364E2D5C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D27B299B-8418-489C-8DED-44591A7DBF9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57E0350A-93AF-4FC8-B69E-B237B200EB6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31AB955-1F5A-4C00-BC69-21B3BE7AC5D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B8CCDCB-4B5D-43CF-8717-717C62AEFD2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3EBC6828-08D7-49B4-8622-86BB334EA1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657F5876-8899-4669-A1F5-883504E446C8}"/>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FF8C4B6-0022-409E-8216-FDC555023A2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1F91CC0E-F66E-4B2F-BE30-2E2AC0B7A0D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E5049619-9CA0-4408-9490-9B405BB2A39B}"/>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a:extLst>
            <a:ext uri="{FF2B5EF4-FFF2-40B4-BE49-F238E27FC236}">
              <a16:creationId xmlns:a16="http://schemas.microsoft.com/office/drawing/2014/main" id="{5FA1A6E4-B204-4F3A-8B7B-772A6BB13187}"/>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6E8CEA90-9E3E-4833-93E9-0E980E19BB87}"/>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a:extLst>
            <a:ext uri="{FF2B5EF4-FFF2-40B4-BE49-F238E27FC236}">
              <a16:creationId xmlns:a16="http://schemas.microsoft.com/office/drawing/2014/main" id="{5949266F-A8CD-4828-BB23-CA82B2701EA4}"/>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a:extLst>
            <a:ext uri="{FF2B5EF4-FFF2-40B4-BE49-F238E27FC236}">
              <a16:creationId xmlns:a16="http://schemas.microsoft.com/office/drawing/2014/main" id="{84580E2F-AAA1-4028-8561-2BBCB06514A2}"/>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a:extLst>
            <a:ext uri="{FF2B5EF4-FFF2-40B4-BE49-F238E27FC236}">
              <a16:creationId xmlns:a16="http://schemas.microsoft.com/office/drawing/2014/main" id="{BE827F6D-F106-4E59-8C78-1A1FD1B337B8}"/>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D8483EE6-CF9D-460E-8D0A-42C61E962BF5}"/>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a:extLst>
            <a:ext uri="{FF2B5EF4-FFF2-40B4-BE49-F238E27FC236}">
              <a16:creationId xmlns:a16="http://schemas.microsoft.com/office/drawing/2014/main" id="{68E7149F-F60B-409D-B747-A6AD71938BAA}"/>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B5ED65A-8BA8-4989-83DE-6FD6B87997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5572222-EA5E-442E-9727-04414E0C77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DDC0C5E-6D95-4B6C-BB1D-265DF051B9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7F70163-657C-41A7-8BE7-25E616372B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1A29675-AEC2-4A51-B585-5ECD58C14EE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71120</xdr:rowOff>
    </xdr:from>
    <xdr:to>
      <xdr:col>24</xdr:col>
      <xdr:colOff>114300</xdr:colOff>
      <xdr:row>102</xdr:row>
      <xdr:rowOff>1270</xdr:rowOff>
    </xdr:to>
    <xdr:sp macro="" textlink="">
      <xdr:nvSpPr>
        <xdr:cNvPr id="420" name="楕円 419">
          <a:extLst>
            <a:ext uri="{FF2B5EF4-FFF2-40B4-BE49-F238E27FC236}">
              <a16:creationId xmlns:a16="http://schemas.microsoft.com/office/drawing/2014/main" id="{DE92701A-3ADB-4501-B0F9-74453C489A74}"/>
            </a:ext>
          </a:extLst>
        </xdr:cNvPr>
        <xdr:cNvSpPr/>
      </xdr:nvSpPr>
      <xdr:spPr>
        <a:xfrm>
          <a:off x="4584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93997</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2AB0C3B1-8140-4600-B237-5632F8A0BFDF}"/>
            </a:ext>
          </a:extLst>
        </xdr:cNvPr>
        <xdr:cNvSpPr txBox="1"/>
      </xdr:nvSpPr>
      <xdr:spPr>
        <a:xfrm>
          <a:off x="4673600"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422" name="楕円 421">
          <a:extLst>
            <a:ext uri="{FF2B5EF4-FFF2-40B4-BE49-F238E27FC236}">
              <a16:creationId xmlns:a16="http://schemas.microsoft.com/office/drawing/2014/main" id="{A95F8609-A464-41C1-82DC-B400D581DA97}"/>
            </a:ext>
          </a:extLst>
        </xdr:cNvPr>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121920</xdr:rowOff>
    </xdr:to>
    <xdr:cxnSp macro="">
      <xdr:nvCxnSpPr>
        <xdr:cNvPr id="423" name="直線コネクタ 422">
          <a:extLst>
            <a:ext uri="{FF2B5EF4-FFF2-40B4-BE49-F238E27FC236}">
              <a16:creationId xmlns:a16="http://schemas.microsoft.com/office/drawing/2014/main" id="{4877E6F5-098F-4266-AE89-193D1542EB7C}"/>
            </a:ext>
          </a:extLst>
        </xdr:cNvPr>
        <xdr:cNvCxnSpPr/>
      </xdr:nvCxnSpPr>
      <xdr:spPr>
        <a:xfrm>
          <a:off x="3797300" y="174073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7438</xdr:rowOff>
    </xdr:from>
    <xdr:to>
      <xdr:col>15</xdr:col>
      <xdr:colOff>101600</xdr:colOff>
      <xdr:row>101</xdr:row>
      <xdr:rowOff>109038</xdr:rowOff>
    </xdr:to>
    <xdr:sp macro="" textlink="">
      <xdr:nvSpPr>
        <xdr:cNvPr id="424" name="楕円 423">
          <a:extLst>
            <a:ext uri="{FF2B5EF4-FFF2-40B4-BE49-F238E27FC236}">
              <a16:creationId xmlns:a16="http://schemas.microsoft.com/office/drawing/2014/main" id="{1AC41DDC-1403-4338-933B-AA7031E64979}"/>
            </a:ext>
          </a:extLst>
        </xdr:cNvPr>
        <xdr:cNvSpPr/>
      </xdr:nvSpPr>
      <xdr:spPr>
        <a:xfrm>
          <a:off x="2857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58238</xdr:rowOff>
    </xdr:from>
    <xdr:to>
      <xdr:col>19</xdr:col>
      <xdr:colOff>177800</xdr:colOff>
      <xdr:row>101</xdr:row>
      <xdr:rowOff>90895</xdr:rowOff>
    </xdr:to>
    <xdr:cxnSp macro="">
      <xdr:nvCxnSpPr>
        <xdr:cNvPr id="425" name="直線コネクタ 424">
          <a:extLst>
            <a:ext uri="{FF2B5EF4-FFF2-40B4-BE49-F238E27FC236}">
              <a16:creationId xmlns:a16="http://schemas.microsoft.com/office/drawing/2014/main" id="{014E6813-642D-43C4-8438-C60F3C52731A}"/>
            </a:ext>
          </a:extLst>
        </xdr:cNvPr>
        <xdr:cNvCxnSpPr/>
      </xdr:nvCxnSpPr>
      <xdr:spPr>
        <a:xfrm>
          <a:off x="2908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146231</xdr:rowOff>
    </xdr:from>
    <xdr:to>
      <xdr:col>10</xdr:col>
      <xdr:colOff>165100</xdr:colOff>
      <xdr:row>101</xdr:row>
      <xdr:rowOff>76381</xdr:rowOff>
    </xdr:to>
    <xdr:sp macro="" textlink="">
      <xdr:nvSpPr>
        <xdr:cNvPr id="426" name="楕円 425">
          <a:extLst>
            <a:ext uri="{FF2B5EF4-FFF2-40B4-BE49-F238E27FC236}">
              <a16:creationId xmlns:a16="http://schemas.microsoft.com/office/drawing/2014/main" id="{5F2944E2-7FD3-45D4-85A8-A350C2B9238A}"/>
            </a:ext>
          </a:extLst>
        </xdr:cNvPr>
        <xdr:cNvSpPr/>
      </xdr:nvSpPr>
      <xdr:spPr>
        <a:xfrm>
          <a:off x="1968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25581</xdr:rowOff>
    </xdr:from>
    <xdr:to>
      <xdr:col>15</xdr:col>
      <xdr:colOff>50800</xdr:colOff>
      <xdr:row>101</xdr:row>
      <xdr:rowOff>58238</xdr:rowOff>
    </xdr:to>
    <xdr:cxnSp macro="">
      <xdr:nvCxnSpPr>
        <xdr:cNvPr id="427" name="直線コネクタ 426">
          <a:extLst>
            <a:ext uri="{FF2B5EF4-FFF2-40B4-BE49-F238E27FC236}">
              <a16:creationId xmlns:a16="http://schemas.microsoft.com/office/drawing/2014/main" id="{E5BEF98D-3F1B-406F-BDF2-BB97E2B28BD7}"/>
            </a:ext>
          </a:extLst>
        </xdr:cNvPr>
        <xdr:cNvCxnSpPr/>
      </xdr:nvCxnSpPr>
      <xdr:spPr>
        <a:xfrm>
          <a:off x="2019300" y="17342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113574</xdr:rowOff>
    </xdr:from>
    <xdr:to>
      <xdr:col>6</xdr:col>
      <xdr:colOff>38100</xdr:colOff>
      <xdr:row>101</xdr:row>
      <xdr:rowOff>43724</xdr:rowOff>
    </xdr:to>
    <xdr:sp macro="" textlink="">
      <xdr:nvSpPr>
        <xdr:cNvPr id="428" name="楕円 427">
          <a:extLst>
            <a:ext uri="{FF2B5EF4-FFF2-40B4-BE49-F238E27FC236}">
              <a16:creationId xmlns:a16="http://schemas.microsoft.com/office/drawing/2014/main" id="{C36A87A4-9659-4FA7-8F03-C54DF803AC91}"/>
            </a:ext>
          </a:extLst>
        </xdr:cNvPr>
        <xdr:cNvSpPr/>
      </xdr:nvSpPr>
      <xdr:spPr>
        <a:xfrm>
          <a:off x="1079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164374</xdr:rowOff>
    </xdr:from>
    <xdr:to>
      <xdr:col>10</xdr:col>
      <xdr:colOff>114300</xdr:colOff>
      <xdr:row>101</xdr:row>
      <xdr:rowOff>25581</xdr:rowOff>
    </xdr:to>
    <xdr:cxnSp macro="">
      <xdr:nvCxnSpPr>
        <xdr:cNvPr id="429" name="直線コネクタ 428">
          <a:extLst>
            <a:ext uri="{FF2B5EF4-FFF2-40B4-BE49-F238E27FC236}">
              <a16:creationId xmlns:a16="http://schemas.microsoft.com/office/drawing/2014/main" id="{50F77CA1-36F5-4BAC-AA01-A1798DD2CEF9}"/>
            </a:ext>
          </a:extLst>
        </xdr:cNvPr>
        <xdr:cNvCxnSpPr/>
      </xdr:nvCxnSpPr>
      <xdr:spPr>
        <a:xfrm>
          <a:off x="1130300" y="17309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a:extLst>
            <a:ext uri="{FF2B5EF4-FFF2-40B4-BE49-F238E27FC236}">
              <a16:creationId xmlns:a16="http://schemas.microsoft.com/office/drawing/2014/main" id="{A5DAE67C-DCBC-4EB2-9A72-431331F55E13}"/>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1" name="n_2aveValue【港湾・漁港】&#10;有形固定資産減価償却率">
          <a:extLst>
            <a:ext uri="{FF2B5EF4-FFF2-40B4-BE49-F238E27FC236}">
              <a16:creationId xmlns:a16="http://schemas.microsoft.com/office/drawing/2014/main" id="{701429F2-DB50-418F-83CC-863383E14738}"/>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aveValue【港湾・漁港】&#10;有形固定資産減価償却率">
          <a:extLst>
            <a:ext uri="{FF2B5EF4-FFF2-40B4-BE49-F238E27FC236}">
              <a16:creationId xmlns:a16="http://schemas.microsoft.com/office/drawing/2014/main" id="{55A51D92-60F8-4B1A-8B11-519E670B5F77}"/>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a:extLst>
            <a:ext uri="{FF2B5EF4-FFF2-40B4-BE49-F238E27FC236}">
              <a16:creationId xmlns:a16="http://schemas.microsoft.com/office/drawing/2014/main" id="{FDB5D1BE-29FE-4520-BCEA-25C2A80BC573}"/>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434" name="n_1mainValue【港湾・漁港】&#10;有形固定資産減価償却率">
          <a:extLst>
            <a:ext uri="{FF2B5EF4-FFF2-40B4-BE49-F238E27FC236}">
              <a16:creationId xmlns:a16="http://schemas.microsoft.com/office/drawing/2014/main" id="{2EFD3354-E20C-4CDE-BE89-1BD248366EB2}"/>
            </a:ext>
          </a:extLst>
        </xdr:cNvPr>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125565</xdr:rowOff>
    </xdr:from>
    <xdr:ext cx="405111" cy="259045"/>
    <xdr:sp macro="" textlink="">
      <xdr:nvSpPr>
        <xdr:cNvPr id="435" name="n_2mainValue【港湾・漁港】&#10;有形固定資産減価償却率">
          <a:extLst>
            <a:ext uri="{FF2B5EF4-FFF2-40B4-BE49-F238E27FC236}">
              <a16:creationId xmlns:a16="http://schemas.microsoft.com/office/drawing/2014/main" id="{D0B65BF1-7C89-43AA-B55E-39A375AD6FC2}"/>
            </a:ext>
          </a:extLst>
        </xdr:cNvPr>
        <xdr:cNvSpPr txBox="1"/>
      </xdr:nvSpPr>
      <xdr:spPr>
        <a:xfrm>
          <a:off x="2705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92908</xdr:rowOff>
    </xdr:from>
    <xdr:ext cx="405111" cy="259045"/>
    <xdr:sp macro="" textlink="">
      <xdr:nvSpPr>
        <xdr:cNvPr id="436" name="n_3mainValue【港湾・漁港】&#10;有形固定資産減価償却率">
          <a:extLst>
            <a:ext uri="{FF2B5EF4-FFF2-40B4-BE49-F238E27FC236}">
              <a16:creationId xmlns:a16="http://schemas.microsoft.com/office/drawing/2014/main" id="{E0068CDE-EAEA-4E6B-B76D-5984D52E480A}"/>
            </a:ext>
          </a:extLst>
        </xdr:cNvPr>
        <xdr:cNvSpPr txBox="1"/>
      </xdr:nvSpPr>
      <xdr:spPr>
        <a:xfrm>
          <a:off x="1816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60251</xdr:rowOff>
    </xdr:from>
    <xdr:ext cx="405111" cy="259045"/>
    <xdr:sp macro="" textlink="">
      <xdr:nvSpPr>
        <xdr:cNvPr id="437" name="n_4mainValue【港湾・漁港】&#10;有形固定資産減価償却率">
          <a:extLst>
            <a:ext uri="{FF2B5EF4-FFF2-40B4-BE49-F238E27FC236}">
              <a16:creationId xmlns:a16="http://schemas.microsoft.com/office/drawing/2014/main" id="{704D2354-A974-4D74-BC41-517AD5E424C4}"/>
            </a:ext>
          </a:extLst>
        </xdr:cNvPr>
        <xdr:cNvSpPr txBox="1"/>
      </xdr:nvSpPr>
      <xdr:spPr>
        <a:xfrm>
          <a:off x="927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9F1F36CC-1047-447D-8C66-67A9E20F6D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988FA719-4AAB-443C-93C1-1260239299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B3D7CAB-86D3-414C-A5BF-F218CFB37D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277304B-7D29-40FF-B948-9AA9DB0981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F0B4BFF9-F97B-450C-9409-13AC88BD52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576661E0-2BBB-47D6-873C-0F89457B70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256C6E3-C9D7-4040-9049-34B7BCB6F6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E5B6E91-CF93-45E2-8F2A-9882B05C2B3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DDE7BFD-F27C-4EB1-B036-6467812A3B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92840BA-F9E8-4296-B354-93EE5946E6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704AFA46-B7E1-4440-966E-B993BE79F53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6D6FEBC3-00ED-4275-BED6-33CE89FEC01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3F7BD7A0-0F90-478B-A45A-2BB89CC90C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a:extLst>
            <a:ext uri="{FF2B5EF4-FFF2-40B4-BE49-F238E27FC236}">
              <a16:creationId xmlns:a16="http://schemas.microsoft.com/office/drawing/2014/main" id="{08FA65FE-5D32-4137-AD8F-ECA8C68F49A8}"/>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8633E5DF-8488-43A2-B566-705E38FDC2E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a:extLst>
            <a:ext uri="{FF2B5EF4-FFF2-40B4-BE49-F238E27FC236}">
              <a16:creationId xmlns:a16="http://schemas.microsoft.com/office/drawing/2014/main" id="{7D058524-5539-4669-A699-B95C8057758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82CA5AEF-8D10-406B-9B19-53832F2A54B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a:extLst>
            <a:ext uri="{FF2B5EF4-FFF2-40B4-BE49-F238E27FC236}">
              <a16:creationId xmlns:a16="http://schemas.microsoft.com/office/drawing/2014/main" id="{96E114C8-F774-4801-B79B-89A33FD9DF5E}"/>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F17508DF-C232-48B0-8755-BB613169714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a:extLst>
            <a:ext uri="{FF2B5EF4-FFF2-40B4-BE49-F238E27FC236}">
              <a16:creationId xmlns:a16="http://schemas.microsoft.com/office/drawing/2014/main" id="{0896B899-C551-4D99-8FD5-BBDE93BB636F}"/>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0DF45F7-3241-46BA-AF7C-781034D4D1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a:extLst>
            <a:ext uri="{FF2B5EF4-FFF2-40B4-BE49-F238E27FC236}">
              <a16:creationId xmlns:a16="http://schemas.microsoft.com/office/drawing/2014/main" id="{8E96A4F7-CD4E-474B-A492-0730529FCEE6}"/>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A9ADE5B5-590E-4C64-BDF3-A7DC1C242B9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a:extLst>
            <a:ext uri="{FF2B5EF4-FFF2-40B4-BE49-F238E27FC236}">
              <a16:creationId xmlns:a16="http://schemas.microsoft.com/office/drawing/2014/main" id="{F79A5F2F-8E10-41CE-9A31-C06832A70FA7}"/>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31BE7F3F-8D7E-4C0E-BA37-515284B46D62}"/>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a:extLst>
            <a:ext uri="{FF2B5EF4-FFF2-40B4-BE49-F238E27FC236}">
              <a16:creationId xmlns:a16="http://schemas.microsoft.com/office/drawing/2014/main" id="{68FBF297-D408-4158-95A8-A630F9D34475}"/>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a:extLst>
            <a:ext uri="{FF2B5EF4-FFF2-40B4-BE49-F238E27FC236}">
              <a16:creationId xmlns:a16="http://schemas.microsoft.com/office/drawing/2014/main" id="{EF64C729-1E62-4888-8508-0A12B5F8000E}"/>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a:extLst>
            <a:ext uri="{FF2B5EF4-FFF2-40B4-BE49-F238E27FC236}">
              <a16:creationId xmlns:a16="http://schemas.microsoft.com/office/drawing/2014/main" id="{85CE6E2E-2ABD-4DB7-BFDC-99F345A9F6FA}"/>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838EFB51-5DED-4EB1-8901-18EBCA12CDD3}"/>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a:extLst>
            <a:ext uri="{FF2B5EF4-FFF2-40B4-BE49-F238E27FC236}">
              <a16:creationId xmlns:a16="http://schemas.microsoft.com/office/drawing/2014/main" id="{DBEE6E3F-C45D-4DA1-A2E7-9E86B450F100}"/>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a:extLst>
            <a:ext uri="{FF2B5EF4-FFF2-40B4-BE49-F238E27FC236}">
              <a16:creationId xmlns:a16="http://schemas.microsoft.com/office/drawing/2014/main" id="{DA52C4B4-3DC6-4010-AC04-14727EEE8A58}"/>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a:extLst>
            <a:ext uri="{FF2B5EF4-FFF2-40B4-BE49-F238E27FC236}">
              <a16:creationId xmlns:a16="http://schemas.microsoft.com/office/drawing/2014/main" id="{DA0F788E-E08D-4BA7-87F6-11BCBA234ABA}"/>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a:extLst>
            <a:ext uri="{FF2B5EF4-FFF2-40B4-BE49-F238E27FC236}">
              <a16:creationId xmlns:a16="http://schemas.microsoft.com/office/drawing/2014/main" id="{1D5CAB10-9B7B-4FE4-B5A4-653F679273D6}"/>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a:extLst>
            <a:ext uri="{FF2B5EF4-FFF2-40B4-BE49-F238E27FC236}">
              <a16:creationId xmlns:a16="http://schemas.microsoft.com/office/drawing/2014/main" id="{15103137-573F-4B6D-A13E-01E52687F178}"/>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792F94D-688A-465B-8642-FCA9F38092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3D590A7-7780-4373-AA3E-EA729C4D4E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9D4C153-6C82-4E39-8FD2-311422A0A8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CCD880C-39D4-4CE9-995A-6CFC9E1475C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AC38BED-BED9-4B30-934B-7BF326BB22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71306</xdr:rowOff>
    </xdr:from>
    <xdr:to>
      <xdr:col>55</xdr:col>
      <xdr:colOff>50800</xdr:colOff>
      <xdr:row>109</xdr:row>
      <xdr:rowOff>1456</xdr:rowOff>
    </xdr:to>
    <xdr:sp macro="" textlink="">
      <xdr:nvSpPr>
        <xdr:cNvPr id="477" name="楕円 476">
          <a:extLst>
            <a:ext uri="{FF2B5EF4-FFF2-40B4-BE49-F238E27FC236}">
              <a16:creationId xmlns:a16="http://schemas.microsoft.com/office/drawing/2014/main" id="{5B87315E-592B-4F40-9FCE-280C21E1FB79}"/>
            </a:ext>
          </a:extLst>
        </xdr:cNvPr>
        <xdr:cNvSpPr/>
      </xdr:nvSpPr>
      <xdr:spPr>
        <a:xfrm>
          <a:off x="10426700" y="185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46766</xdr:rowOff>
    </xdr:from>
    <xdr:ext cx="690189" cy="259045"/>
    <xdr:sp macro="" textlink="">
      <xdr:nvSpPr>
        <xdr:cNvPr id="478" name="【港湾・漁港】&#10;一人当たり有形固定資産（償却資産）額該当値テキスト">
          <a:extLst>
            <a:ext uri="{FF2B5EF4-FFF2-40B4-BE49-F238E27FC236}">
              <a16:creationId xmlns:a16="http://schemas.microsoft.com/office/drawing/2014/main" id="{E7444BA4-2EB5-4F49-9E47-EE474AADAF7D}"/>
            </a:ext>
          </a:extLst>
        </xdr:cNvPr>
        <xdr:cNvSpPr txBox="1"/>
      </xdr:nvSpPr>
      <xdr:spPr>
        <a:xfrm>
          <a:off x="10515600" y="18563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72464</xdr:rowOff>
    </xdr:from>
    <xdr:to>
      <xdr:col>50</xdr:col>
      <xdr:colOff>165100</xdr:colOff>
      <xdr:row>109</xdr:row>
      <xdr:rowOff>2614</xdr:rowOff>
    </xdr:to>
    <xdr:sp macro="" textlink="">
      <xdr:nvSpPr>
        <xdr:cNvPr id="479" name="楕円 478">
          <a:extLst>
            <a:ext uri="{FF2B5EF4-FFF2-40B4-BE49-F238E27FC236}">
              <a16:creationId xmlns:a16="http://schemas.microsoft.com/office/drawing/2014/main" id="{B270FE0E-77B6-418F-A1A6-614B547578C2}"/>
            </a:ext>
          </a:extLst>
        </xdr:cNvPr>
        <xdr:cNvSpPr/>
      </xdr:nvSpPr>
      <xdr:spPr>
        <a:xfrm>
          <a:off x="9588500" y="185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122106</xdr:rowOff>
    </xdr:from>
    <xdr:to>
      <xdr:col>55</xdr:col>
      <xdr:colOff>0</xdr:colOff>
      <xdr:row>108</xdr:row>
      <xdr:rowOff>123264</xdr:rowOff>
    </xdr:to>
    <xdr:cxnSp macro="">
      <xdr:nvCxnSpPr>
        <xdr:cNvPr id="480" name="直線コネクタ 479">
          <a:extLst>
            <a:ext uri="{FF2B5EF4-FFF2-40B4-BE49-F238E27FC236}">
              <a16:creationId xmlns:a16="http://schemas.microsoft.com/office/drawing/2014/main" id="{3E616D58-567A-4EE7-A3C5-CFFCFBEC27D1}"/>
            </a:ext>
          </a:extLst>
        </xdr:cNvPr>
        <xdr:cNvCxnSpPr/>
      </xdr:nvCxnSpPr>
      <xdr:spPr>
        <a:xfrm flipV="1">
          <a:off x="9639300" y="18638706"/>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73436</xdr:rowOff>
    </xdr:from>
    <xdr:to>
      <xdr:col>46</xdr:col>
      <xdr:colOff>38100</xdr:colOff>
      <xdr:row>109</xdr:row>
      <xdr:rowOff>3586</xdr:rowOff>
    </xdr:to>
    <xdr:sp macro="" textlink="">
      <xdr:nvSpPr>
        <xdr:cNvPr id="481" name="楕円 480">
          <a:extLst>
            <a:ext uri="{FF2B5EF4-FFF2-40B4-BE49-F238E27FC236}">
              <a16:creationId xmlns:a16="http://schemas.microsoft.com/office/drawing/2014/main" id="{CE0B4859-D05B-44F7-85BE-AB91E39497F8}"/>
            </a:ext>
          </a:extLst>
        </xdr:cNvPr>
        <xdr:cNvSpPr/>
      </xdr:nvSpPr>
      <xdr:spPr>
        <a:xfrm>
          <a:off x="8699500" y="18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123264</xdr:rowOff>
    </xdr:from>
    <xdr:to>
      <xdr:col>50</xdr:col>
      <xdr:colOff>114300</xdr:colOff>
      <xdr:row>108</xdr:row>
      <xdr:rowOff>124236</xdr:rowOff>
    </xdr:to>
    <xdr:cxnSp macro="">
      <xdr:nvCxnSpPr>
        <xdr:cNvPr id="482" name="直線コネクタ 481">
          <a:extLst>
            <a:ext uri="{FF2B5EF4-FFF2-40B4-BE49-F238E27FC236}">
              <a16:creationId xmlns:a16="http://schemas.microsoft.com/office/drawing/2014/main" id="{BF17A372-0516-41D6-BA7C-83F78462D82A}"/>
            </a:ext>
          </a:extLst>
        </xdr:cNvPr>
        <xdr:cNvCxnSpPr/>
      </xdr:nvCxnSpPr>
      <xdr:spPr>
        <a:xfrm flipV="1">
          <a:off x="8750300" y="1863986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74332</xdr:rowOff>
    </xdr:from>
    <xdr:to>
      <xdr:col>41</xdr:col>
      <xdr:colOff>101600</xdr:colOff>
      <xdr:row>109</xdr:row>
      <xdr:rowOff>4482</xdr:rowOff>
    </xdr:to>
    <xdr:sp macro="" textlink="">
      <xdr:nvSpPr>
        <xdr:cNvPr id="483" name="楕円 482">
          <a:extLst>
            <a:ext uri="{FF2B5EF4-FFF2-40B4-BE49-F238E27FC236}">
              <a16:creationId xmlns:a16="http://schemas.microsoft.com/office/drawing/2014/main" id="{38670430-A153-4864-8125-098D87680134}"/>
            </a:ext>
          </a:extLst>
        </xdr:cNvPr>
        <xdr:cNvSpPr/>
      </xdr:nvSpPr>
      <xdr:spPr>
        <a:xfrm>
          <a:off x="7810500" y="18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124236</xdr:rowOff>
    </xdr:from>
    <xdr:to>
      <xdr:col>45</xdr:col>
      <xdr:colOff>177800</xdr:colOff>
      <xdr:row>108</xdr:row>
      <xdr:rowOff>125132</xdr:rowOff>
    </xdr:to>
    <xdr:cxnSp macro="">
      <xdr:nvCxnSpPr>
        <xdr:cNvPr id="484" name="直線コネクタ 483">
          <a:extLst>
            <a:ext uri="{FF2B5EF4-FFF2-40B4-BE49-F238E27FC236}">
              <a16:creationId xmlns:a16="http://schemas.microsoft.com/office/drawing/2014/main" id="{C2522E29-5568-4671-9797-EE58C3BF5FB1}"/>
            </a:ext>
          </a:extLst>
        </xdr:cNvPr>
        <xdr:cNvCxnSpPr/>
      </xdr:nvCxnSpPr>
      <xdr:spPr>
        <a:xfrm flipV="1">
          <a:off x="7861300" y="18640836"/>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75223</xdr:rowOff>
    </xdr:from>
    <xdr:to>
      <xdr:col>36</xdr:col>
      <xdr:colOff>165100</xdr:colOff>
      <xdr:row>109</xdr:row>
      <xdr:rowOff>5373</xdr:rowOff>
    </xdr:to>
    <xdr:sp macro="" textlink="">
      <xdr:nvSpPr>
        <xdr:cNvPr id="485" name="楕円 484">
          <a:extLst>
            <a:ext uri="{FF2B5EF4-FFF2-40B4-BE49-F238E27FC236}">
              <a16:creationId xmlns:a16="http://schemas.microsoft.com/office/drawing/2014/main" id="{76C12BD8-EE29-4710-B7D2-CAFF57C1009F}"/>
            </a:ext>
          </a:extLst>
        </xdr:cNvPr>
        <xdr:cNvSpPr/>
      </xdr:nvSpPr>
      <xdr:spPr>
        <a:xfrm>
          <a:off x="6921500" y="185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125132</xdr:rowOff>
    </xdr:from>
    <xdr:to>
      <xdr:col>41</xdr:col>
      <xdr:colOff>50800</xdr:colOff>
      <xdr:row>108</xdr:row>
      <xdr:rowOff>126023</xdr:rowOff>
    </xdr:to>
    <xdr:cxnSp macro="">
      <xdr:nvCxnSpPr>
        <xdr:cNvPr id="486" name="直線コネクタ 485">
          <a:extLst>
            <a:ext uri="{FF2B5EF4-FFF2-40B4-BE49-F238E27FC236}">
              <a16:creationId xmlns:a16="http://schemas.microsoft.com/office/drawing/2014/main" id="{93D79986-1666-47C3-A281-7055266389E5}"/>
            </a:ext>
          </a:extLst>
        </xdr:cNvPr>
        <xdr:cNvCxnSpPr/>
      </xdr:nvCxnSpPr>
      <xdr:spPr>
        <a:xfrm flipV="1">
          <a:off x="6972300" y="18641732"/>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C6655CDA-7D5F-4E97-8B8D-8E327E917CF0}"/>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a:extLst>
            <a:ext uri="{FF2B5EF4-FFF2-40B4-BE49-F238E27FC236}">
              <a16:creationId xmlns:a16="http://schemas.microsoft.com/office/drawing/2014/main" id="{0AB62E95-E28A-4A29-939C-2B18FAEBD5D7}"/>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a:extLst>
            <a:ext uri="{FF2B5EF4-FFF2-40B4-BE49-F238E27FC236}">
              <a16:creationId xmlns:a16="http://schemas.microsoft.com/office/drawing/2014/main" id="{53320C12-F3F3-45D9-8109-7712E80C68BD}"/>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a:extLst>
            <a:ext uri="{FF2B5EF4-FFF2-40B4-BE49-F238E27FC236}">
              <a16:creationId xmlns:a16="http://schemas.microsoft.com/office/drawing/2014/main" id="{13AB33C0-2CC4-43A6-868D-E830A8F2A7C5}"/>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165191</xdr:rowOff>
    </xdr:from>
    <xdr:ext cx="690189" cy="259045"/>
    <xdr:sp macro="" textlink="">
      <xdr:nvSpPr>
        <xdr:cNvPr id="491" name="n_1mainValue【港湾・漁港】&#10;一人当たり有形固定資産（償却資産）額">
          <a:extLst>
            <a:ext uri="{FF2B5EF4-FFF2-40B4-BE49-F238E27FC236}">
              <a16:creationId xmlns:a16="http://schemas.microsoft.com/office/drawing/2014/main" id="{838A28D3-E95A-43D0-9147-BAE61E8E4B2B}"/>
            </a:ext>
          </a:extLst>
        </xdr:cNvPr>
        <xdr:cNvSpPr txBox="1"/>
      </xdr:nvSpPr>
      <xdr:spPr>
        <a:xfrm>
          <a:off x="9281505" y="18681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166163</xdr:rowOff>
    </xdr:from>
    <xdr:ext cx="690189" cy="259045"/>
    <xdr:sp macro="" textlink="">
      <xdr:nvSpPr>
        <xdr:cNvPr id="492" name="n_2mainValue【港湾・漁港】&#10;一人当たり有形固定資産（償却資産）額">
          <a:extLst>
            <a:ext uri="{FF2B5EF4-FFF2-40B4-BE49-F238E27FC236}">
              <a16:creationId xmlns:a16="http://schemas.microsoft.com/office/drawing/2014/main" id="{2DF0FA79-8657-4CDE-A54C-7C45C858FBE1}"/>
            </a:ext>
          </a:extLst>
        </xdr:cNvPr>
        <xdr:cNvSpPr txBox="1"/>
      </xdr:nvSpPr>
      <xdr:spPr>
        <a:xfrm>
          <a:off x="8405205" y="18682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167059</xdr:rowOff>
    </xdr:from>
    <xdr:ext cx="690189" cy="259045"/>
    <xdr:sp macro="" textlink="">
      <xdr:nvSpPr>
        <xdr:cNvPr id="493" name="n_3mainValue【港湾・漁港】&#10;一人当たり有形固定資産（償却資産）額">
          <a:extLst>
            <a:ext uri="{FF2B5EF4-FFF2-40B4-BE49-F238E27FC236}">
              <a16:creationId xmlns:a16="http://schemas.microsoft.com/office/drawing/2014/main" id="{AB866156-FC8C-4EAD-A930-9553DAB63CB0}"/>
            </a:ext>
          </a:extLst>
        </xdr:cNvPr>
        <xdr:cNvSpPr txBox="1"/>
      </xdr:nvSpPr>
      <xdr:spPr>
        <a:xfrm>
          <a:off x="7516205" y="18683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167950</xdr:rowOff>
    </xdr:from>
    <xdr:ext cx="690189" cy="259045"/>
    <xdr:sp macro="" textlink="">
      <xdr:nvSpPr>
        <xdr:cNvPr id="494" name="n_4mainValue【港湾・漁港】&#10;一人当たり有形固定資産（償却資産）額">
          <a:extLst>
            <a:ext uri="{FF2B5EF4-FFF2-40B4-BE49-F238E27FC236}">
              <a16:creationId xmlns:a16="http://schemas.microsoft.com/office/drawing/2014/main" id="{081406A8-C9C1-4471-A3A8-DD67057EFACD}"/>
            </a:ext>
          </a:extLst>
        </xdr:cNvPr>
        <xdr:cNvSpPr txBox="1"/>
      </xdr:nvSpPr>
      <xdr:spPr>
        <a:xfrm>
          <a:off x="6627205" y="18684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7CBA182-BEBB-4129-A73E-0FCC533B89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1B88504-4A16-4FFA-B612-B036309A43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7B80700-973A-4430-9C76-CD49AF772B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147BC69-1376-4063-AC9E-43F2BB4186E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06707DE-A1D6-444D-938F-081C049731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4423BD6-E69A-4E63-AEF1-BCC7C228B1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F42D626-BEC5-4332-8EF3-6964D9BDAAE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406B555-9B9B-4242-BA59-68B1FAA9AC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1B1643C-95F4-4551-8CC1-42AA9320E6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6D5AD12E-AF2A-4CE3-A4EC-D4DBA050CA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6B66810-B17C-4071-B790-BB6CD6EFBF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2A29F31-159A-4CCA-9D23-F7505CF0B2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324DBC48-9516-4E63-95D7-705BCD002B7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DEAD50EC-9502-467A-BED0-5E0CE469F96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CBA53C4-0F4F-4D2F-928B-DD49A0E00ED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93EE91F3-6687-4AEF-AE4C-C38A402B13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4237CFC-FCBD-4E9C-8914-E86CF9EB6C5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141DA5B-5204-4BE8-9453-B68E36C1A8C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45D3B211-E842-4361-B5CB-B59723E8A14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A1B109D-F7B6-4736-A069-95577AB0C01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a:extLst>
            <a:ext uri="{FF2B5EF4-FFF2-40B4-BE49-F238E27FC236}">
              <a16:creationId xmlns:a16="http://schemas.microsoft.com/office/drawing/2014/main" id="{D57FADF1-BC44-4963-A361-F0E6D7B2EDC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47BCC7F-F03F-4862-9644-1982051227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3F9848EF-44F2-40D2-8F4D-A8F8280D778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a:extLst>
            <a:ext uri="{FF2B5EF4-FFF2-40B4-BE49-F238E27FC236}">
              <a16:creationId xmlns:a16="http://schemas.microsoft.com/office/drawing/2014/main" id="{F71239EA-3B52-4ABA-BBEA-08560CD1AFA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83337114-21F6-491E-BB86-228746C0E08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a:extLst>
            <a:ext uri="{FF2B5EF4-FFF2-40B4-BE49-F238E27FC236}">
              <a16:creationId xmlns:a16="http://schemas.microsoft.com/office/drawing/2014/main" id="{A7DBFB9D-C7AC-4824-BD68-125931563A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E071D69-56F7-4411-B62A-EA13B7013FC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a:extLst>
            <a:ext uri="{FF2B5EF4-FFF2-40B4-BE49-F238E27FC236}">
              <a16:creationId xmlns:a16="http://schemas.microsoft.com/office/drawing/2014/main" id="{031CF3E4-E1D7-4A2B-85BB-E6A47840324C}"/>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E88D88BF-7772-40B5-B481-EB7859AFB676}"/>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a:extLst>
            <a:ext uri="{FF2B5EF4-FFF2-40B4-BE49-F238E27FC236}">
              <a16:creationId xmlns:a16="http://schemas.microsoft.com/office/drawing/2014/main" id="{14F2D959-0789-4F2D-944E-A1793CD22711}"/>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a:extLst>
            <a:ext uri="{FF2B5EF4-FFF2-40B4-BE49-F238E27FC236}">
              <a16:creationId xmlns:a16="http://schemas.microsoft.com/office/drawing/2014/main" id="{C5BBC0BD-5278-431C-B430-6A81723F6CDB}"/>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a:extLst>
            <a:ext uri="{FF2B5EF4-FFF2-40B4-BE49-F238E27FC236}">
              <a16:creationId xmlns:a16="http://schemas.microsoft.com/office/drawing/2014/main" id="{A39045FC-3489-40B7-8F30-19D154564EC5}"/>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a:extLst>
            <a:ext uri="{FF2B5EF4-FFF2-40B4-BE49-F238E27FC236}">
              <a16:creationId xmlns:a16="http://schemas.microsoft.com/office/drawing/2014/main" id="{CBFB7348-E681-4101-AE2B-BDF13E59BAD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a:extLst>
            <a:ext uri="{FF2B5EF4-FFF2-40B4-BE49-F238E27FC236}">
              <a16:creationId xmlns:a16="http://schemas.microsoft.com/office/drawing/2014/main" id="{BDE9D6FA-E664-4456-BFDD-A640341FA9EE}"/>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9FE19B7-740C-4D95-8CD7-640B26E1DF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D0AE5A2-8217-4A77-BDA2-43D14D9B7C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3F338B6-2C19-43DC-AB04-FC266761CC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5C9E726-8CAD-4B74-8E32-FE16BD8839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E8812FE-8D7C-4F69-9ACE-0FDF0764B3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12700</xdr:rowOff>
    </xdr:from>
    <xdr:to>
      <xdr:col>85</xdr:col>
      <xdr:colOff>177800</xdr:colOff>
      <xdr:row>38</xdr:row>
      <xdr:rowOff>114300</xdr:rowOff>
    </xdr:to>
    <xdr:sp macro="" textlink="">
      <xdr:nvSpPr>
        <xdr:cNvPr id="534" name="楕円 533">
          <a:extLst>
            <a:ext uri="{FF2B5EF4-FFF2-40B4-BE49-F238E27FC236}">
              <a16:creationId xmlns:a16="http://schemas.microsoft.com/office/drawing/2014/main" id="{E5E15F78-CF9A-4BDE-950A-EF632DE0A069}"/>
            </a:ext>
          </a:extLst>
        </xdr:cNvPr>
        <xdr:cNvSpPr/>
      </xdr:nvSpPr>
      <xdr:spPr>
        <a:xfrm>
          <a:off x="16268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162577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2DFE952E-3431-447B-BD83-86B8E751AC51}"/>
            </a:ext>
          </a:extLst>
        </xdr:cNvPr>
        <xdr:cNvSpPr txBox="1"/>
      </xdr:nvSpPr>
      <xdr:spPr>
        <a:xfrm>
          <a:off x="16357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125730</xdr:rowOff>
    </xdr:from>
    <xdr:to>
      <xdr:col>81</xdr:col>
      <xdr:colOff>101600</xdr:colOff>
      <xdr:row>38</xdr:row>
      <xdr:rowOff>55880</xdr:rowOff>
    </xdr:to>
    <xdr:sp macro="" textlink="">
      <xdr:nvSpPr>
        <xdr:cNvPr id="536" name="楕円 535">
          <a:extLst>
            <a:ext uri="{FF2B5EF4-FFF2-40B4-BE49-F238E27FC236}">
              <a16:creationId xmlns:a16="http://schemas.microsoft.com/office/drawing/2014/main" id="{43D13C0B-F537-43B7-AC56-62B53E115596}"/>
            </a:ext>
          </a:extLst>
        </xdr:cNvPr>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5080</xdr:rowOff>
    </xdr:from>
    <xdr:to>
      <xdr:col>85</xdr:col>
      <xdr:colOff>127000</xdr:colOff>
      <xdr:row>38</xdr:row>
      <xdr:rowOff>63500</xdr:rowOff>
    </xdr:to>
    <xdr:cxnSp macro="">
      <xdr:nvCxnSpPr>
        <xdr:cNvPr id="537" name="直線コネクタ 536">
          <a:extLst>
            <a:ext uri="{FF2B5EF4-FFF2-40B4-BE49-F238E27FC236}">
              <a16:creationId xmlns:a16="http://schemas.microsoft.com/office/drawing/2014/main" id="{0FB6F3FB-5311-4E9D-ABFB-5BB4359159B8}"/>
            </a:ext>
          </a:extLst>
        </xdr:cNvPr>
        <xdr:cNvCxnSpPr/>
      </xdr:nvCxnSpPr>
      <xdr:spPr>
        <a:xfrm>
          <a:off x="15481300" y="652018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66040</xdr:rowOff>
    </xdr:from>
    <xdr:to>
      <xdr:col>76</xdr:col>
      <xdr:colOff>165100</xdr:colOff>
      <xdr:row>37</xdr:row>
      <xdr:rowOff>167640</xdr:rowOff>
    </xdr:to>
    <xdr:sp macro="" textlink="">
      <xdr:nvSpPr>
        <xdr:cNvPr id="538" name="楕円 537">
          <a:extLst>
            <a:ext uri="{FF2B5EF4-FFF2-40B4-BE49-F238E27FC236}">
              <a16:creationId xmlns:a16="http://schemas.microsoft.com/office/drawing/2014/main" id="{B7E5B5FE-2432-44CB-9394-D8D4403D26F7}"/>
            </a:ext>
          </a:extLst>
        </xdr:cNvPr>
        <xdr:cNvSpPr/>
      </xdr:nvSpPr>
      <xdr:spPr>
        <a:xfrm>
          <a:off x="1454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116840</xdr:rowOff>
    </xdr:from>
    <xdr:to>
      <xdr:col>81</xdr:col>
      <xdr:colOff>50800</xdr:colOff>
      <xdr:row>38</xdr:row>
      <xdr:rowOff>5080</xdr:rowOff>
    </xdr:to>
    <xdr:cxnSp macro="">
      <xdr:nvCxnSpPr>
        <xdr:cNvPr id="539" name="直線コネクタ 538">
          <a:extLst>
            <a:ext uri="{FF2B5EF4-FFF2-40B4-BE49-F238E27FC236}">
              <a16:creationId xmlns:a16="http://schemas.microsoft.com/office/drawing/2014/main" id="{6B2DD7A1-C57B-4D85-988E-B6E87EB0D72C}"/>
            </a:ext>
          </a:extLst>
        </xdr:cNvPr>
        <xdr:cNvCxnSpPr/>
      </xdr:nvCxnSpPr>
      <xdr:spPr>
        <a:xfrm>
          <a:off x="14592300" y="646049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7620</xdr:rowOff>
    </xdr:from>
    <xdr:to>
      <xdr:col>72</xdr:col>
      <xdr:colOff>38100</xdr:colOff>
      <xdr:row>37</xdr:row>
      <xdr:rowOff>109220</xdr:rowOff>
    </xdr:to>
    <xdr:sp macro="" textlink="">
      <xdr:nvSpPr>
        <xdr:cNvPr id="540" name="楕円 539">
          <a:extLst>
            <a:ext uri="{FF2B5EF4-FFF2-40B4-BE49-F238E27FC236}">
              <a16:creationId xmlns:a16="http://schemas.microsoft.com/office/drawing/2014/main" id="{49F38C47-024E-497D-9F23-44A61E4B0958}"/>
            </a:ext>
          </a:extLst>
        </xdr:cNvPr>
        <xdr:cNvSpPr/>
      </xdr:nvSpPr>
      <xdr:spPr>
        <a:xfrm>
          <a:off x="13652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58420</xdr:rowOff>
    </xdr:from>
    <xdr:to>
      <xdr:col>76</xdr:col>
      <xdr:colOff>114300</xdr:colOff>
      <xdr:row>37</xdr:row>
      <xdr:rowOff>116840</xdr:rowOff>
    </xdr:to>
    <xdr:cxnSp macro="">
      <xdr:nvCxnSpPr>
        <xdr:cNvPr id="541" name="直線コネクタ 540">
          <a:extLst>
            <a:ext uri="{FF2B5EF4-FFF2-40B4-BE49-F238E27FC236}">
              <a16:creationId xmlns:a16="http://schemas.microsoft.com/office/drawing/2014/main" id="{4A5A6B39-AA56-49C2-8FE4-D34B40EE37C6}"/>
            </a:ext>
          </a:extLst>
        </xdr:cNvPr>
        <xdr:cNvCxnSpPr/>
      </xdr:nvCxnSpPr>
      <xdr:spPr>
        <a:xfrm>
          <a:off x="13703300" y="640207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542" name="楕円 541">
          <a:extLst>
            <a:ext uri="{FF2B5EF4-FFF2-40B4-BE49-F238E27FC236}">
              <a16:creationId xmlns:a16="http://schemas.microsoft.com/office/drawing/2014/main" id="{4BD40FE6-4D84-47E0-937B-A7DF1DB676FC}"/>
            </a:ext>
          </a:extLst>
        </xdr:cNvPr>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0</xdr:rowOff>
    </xdr:from>
    <xdr:to>
      <xdr:col>71</xdr:col>
      <xdr:colOff>177800</xdr:colOff>
      <xdr:row>37</xdr:row>
      <xdr:rowOff>58420</xdr:rowOff>
    </xdr:to>
    <xdr:cxnSp macro="">
      <xdr:nvCxnSpPr>
        <xdr:cNvPr id="543" name="直線コネクタ 542">
          <a:extLst>
            <a:ext uri="{FF2B5EF4-FFF2-40B4-BE49-F238E27FC236}">
              <a16:creationId xmlns:a16="http://schemas.microsoft.com/office/drawing/2014/main" id="{F40A4C06-A8C0-4160-A4BC-511F0A08D18E}"/>
            </a:ext>
          </a:extLst>
        </xdr:cNvPr>
        <xdr:cNvCxnSpPr/>
      </xdr:nvCxnSpPr>
      <xdr:spPr>
        <a:xfrm>
          <a:off x="12814300" y="634365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CE1C8D1F-EC0C-47F2-82F8-AF10D3C0D38E}"/>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71A2B03A-4114-4B2B-B081-E244DF9FFE0A}"/>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CBA3E9F6-3834-46CC-958E-23AC5D2F77FB}"/>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640458B3-CA4C-4391-AE67-4D94BC3D8155}"/>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47007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14D60481-EAC8-450D-B9FA-4E86F62829A3}"/>
            </a:ext>
          </a:extLst>
        </xdr:cNvPr>
        <xdr:cNvSpPr txBox="1"/>
      </xdr:nvSpPr>
      <xdr:spPr>
        <a:xfrm>
          <a:off x="15266044" y="656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158767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C4B7B900-4ED8-4230-A09F-2977EC17DC60}"/>
            </a:ext>
          </a:extLst>
        </xdr:cNvPr>
        <xdr:cNvSpPr txBox="1"/>
      </xdr:nvSpPr>
      <xdr:spPr>
        <a:xfrm>
          <a:off x="143897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125747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66238103-4D73-4D92-8238-2BA7727C9B26}"/>
            </a:ext>
          </a:extLst>
        </xdr:cNvPr>
        <xdr:cNvSpPr txBox="1"/>
      </xdr:nvSpPr>
      <xdr:spPr>
        <a:xfrm>
          <a:off x="13500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E4A3D6C6-FD5E-4AC6-B98E-50BEBAF68681}"/>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1809CF8-9EFA-4386-84E9-AEB9244171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6E89321A-F6E7-4E5E-9E6D-58C002C30E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CCE0241-AC34-4458-B46E-23C1DCD17B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ED23F03-B21A-4D80-97CC-8DFD68A5F3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E44553A7-2D2B-4467-8AAF-B040D5C792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73F69214-94B1-43F7-8477-87AB2D8198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69523416-D8B0-4C96-A8BD-F471E5B98C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4492AB29-6049-4C78-A444-F457608A2A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B8B4F04-3BB8-4720-BDED-73776C9D4C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97FF1B6-1115-4E51-AFE1-A38EF3182D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5C741F09-E822-4CD1-9A29-D7E802EC8B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280336A6-1767-44D1-9C56-0DE196CC6DB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D83045F-BE56-4F32-A5F4-7CA206DD469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B2515696-EF3C-4566-901D-43805C19552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C95F5C82-AA52-4FAA-9A00-F32AA3CB67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7FEE321F-44BF-4857-92A6-6F441C19844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F279BA14-29E9-4417-8832-A6FABA86DC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7BEA497D-53F2-4702-BF05-5F3C1D1CBEF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181ED82A-64F5-4A89-AEA6-1189F2C5F7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E7E15244-D530-4FF6-990D-9AC2D8947B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8DC66569-BBA9-47AD-8D28-A2B148C75F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a:extLst>
            <a:ext uri="{FF2B5EF4-FFF2-40B4-BE49-F238E27FC236}">
              <a16:creationId xmlns:a16="http://schemas.microsoft.com/office/drawing/2014/main" id="{21C90D3B-8FE8-4320-97B8-7FDFBCFB1718}"/>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98276C4D-3F6C-4B4A-8AB6-E4697093281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a:extLst>
            <a:ext uri="{FF2B5EF4-FFF2-40B4-BE49-F238E27FC236}">
              <a16:creationId xmlns:a16="http://schemas.microsoft.com/office/drawing/2014/main" id="{39A4E230-1FCD-4105-A16F-D15795E638B1}"/>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8FF68107-01B2-49A9-9945-5B1E14655838}"/>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a:extLst>
            <a:ext uri="{FF2B5EF4-FFF2-40B4-BE49-F238E27FC236}">
              <a16:creationId xmlns:a16="http://schemas.microsoft.com/office/drawing/2014/main" id="{2C272F3E-52F9-4192-A202-E9D8AE8FCCAD}"/>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E8C02FC3-C1A3-4530-A25D-91011C17B325}"/>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a:extLst>
            <a:ext uri="{FF2B5EF4-FFF2-40B4-BE49-F238E27FC236}">
              <a16:creationId xmlns:a16="http://schemas.microsoft.com/office/drawing/2014/main" id="{128F2BFE-C4C8-4525-A6C6-915815432D4F}"/>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a:extLst>
            <a:ext uri="{FF2B5EF4-FFF2-40B4-BE49-F238E27FC236}">
              <a16:creationId xmlns:a16="http://schemas.microsoft.com/office/drawing/2014/main" id="{A7499D0C-8D85-4387-8A80-BCE9BCC3BD3C}"/>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a:extLst>
            <a:ext uri="{FF2B5EF4-FFF2-40B4-BE49-F238E27FC236}">
              <a16:creationId xmlns:a16="http://schemas.microsoft.com/office/drawing/2014/main" id="{1AD9E67B-B60F-4104-8E69-A0158CC65881}"/>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a:extLst>
            <a:ext uri="{FF2B5EF4-FFF2-40B4-BE49-F238E27FC236}">
              <a16:creationId xmlns:a16="http://schemas.microsoft.com/office/drawing/2014/main" id="{E9FAA62E-F2B6-46C5-8626-9E74EB088C42}"/>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a:extLst>
            <a:ext uri="{FF2B5EF4-FFF2-40B4-BE49-F238E27FC236}">
              <a16:creationId xmlns:a16="http://schemas.microsoft.com/office/drawing/2014/main" id="{3CA614D9-4B9E-440F-9091-9B6A136DE24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E8DC2B9-8424-4DBF-9F71-E322DA01D0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965CD40-A76C-4696-A6AB-314EDEE487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4637E57-E710-47B4-BFED-2FDDAA8232A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1BFB7ED-44F3-4244-9841-57B82521FB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32A6A98-724A-4B36-9185-85D381D60E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17628</xdr:rowOff>
    </xdr:from>
    <xdr:to>
      <xdr:col>116</xdr:col>
      <xdr:colOff>114300</xdr:colOff>
      <xdr:row>39</xdr:row>
      <xdr:rowOff>119228</xdr:rowOff>
    </xdr:to>
    <xdr:sp macro="" textlink="">
      <xdr:nvSpPr>
        <xdr:cNvPr id="589" name="楕円 588">
          <a:extLst>
            <a:ext uri="{FF2B5EF4-FFF2-40B4-BE49-F238E27FC236}">
              <a16:creationId xmlns:a16="http://schemas.microsoft.com/office/drawing/2014/main" id="{28A4C3D6-A6B3-48C0-BFAB-71AB69D65451}"/>
            </a:ext>
          </a:extLst>
        </xdr:cNvPr>
        <xdr:cNvSpPr/>
      </xdr:nvSpPr>
      <xdr:spPr>
        <a:xfrm>
          <a:off x="221107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40505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92CC3A83-5D22-4AD2-A92A-CE792248C3F7}"/>
            </a:ext>
          </a:extLst>
        </xdr:cNvPr>
        <xdr:cNvSpPr txBox="1"/>
      </xdr:nvSpPr>
      <xdr:spPr>
        <a:xfrm>
          <a:off x="22199600" y="655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30429</xdr:rowOff>
    </xdr:from>
    <xdr:to>
      <xdr:col>112</xdr:col>
      <xdr:colOff>38100</xdr:colOff>
      <xdr:row>39</xdr:row>
      <xdr:rowOff>132029</xdr:rowOff>
    </xdr:to>
    <xdr:sp macro="" textlink="">
      <xdr:nvSpPr>
        <xdr:cNvPr id="591" name="楕円 590">
          <a:extLst>
            <a:ext uri="{FF2B5EF4-FFF2-40B4-BE49-F238E27FC236}">
              <a16:creationId xmlns:a16="http://schemas.microsoft.com/office/drawing/2014/main" id="{BDE99F96-C642-4371-BE8D-100F7DE804E7}"/>
            </a:ext>
          </a:extLst>
        </xdr:cNvPr>
        <xdr:cNvSpPr/>
      </xdr:nvSpPr>
      <xdr:spPr>
        <a:xfrm>
          <a:off x="21272500" y="67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68428</xdr:rowOff>
    </xdr:from>
    <xdr:to>
      <xdr:col>116</xdr:col>
      <xdr:colOff>63500</xdr:colOff>
      <xdr:row>39</xdr:row>
      <xdr:rowOff>81229</xdr:rowOff>
    </xdr:to>
    <xdr:cxnSp macro="">
      <xdr:nvCxnSpPr>
        <xdr:cNvPr id="592" name="直線コネクタ 591">
          <a:extLst>
            <a:ext uri="{FF2B5EF4-FFF2-40B4-BE49-F238E27FC236}">
              <a16:creationId xmlns:a16="http://schemas.microsoft.com/office/drawing/2014/main" id="{F2DF3F0C-598A-43E1-9C1F-7F86B091D49D}"/>
            </a:ext>
          </a:extLst>
        </xdr:cNvPr>
        <xdr:cNvCxnSpPr/>
      </xdr:nvCxnSpPr>
      <xdr:spPr>
        <a:xfrm flipV="1">
          <a:off x="21323300" y="675497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44145</xdr:rowOff>
    </xdr:from>
    <xdr:to>
      <xdr:col>107</xdr:col>
      <xdr:colOff>101600</xdr:colOff>
      <xdr:row>39</xdr:row>
      <xdr:rowOff>145745</xdr:rowOff>
    </xdr:to>
    <xdr:sp macro="" textlink="">
      <xdr:nvSpPr>
        <xdr:cNvPr id="593" name="楕円 592">
          <a:extLst>
            <a:ext uri="{FF2B5EF4-FFF2-40B4-BE49-F238E27FC236}">
              <a16:creationId xmlns:a16="http://schemas.microsoft.com/office/drawing/2014/main" id="{5240AC93-2ACF-4414-8B0B-DD1AA0545038}"/>
            </a:ext>
          </a:extLst>
        </xdr:cNvPr>
        <xdr:cNvSpPr/>
      </xdr:nvSpPr>
      <xdr:spPr>
        <a:xfrm>
          <a:off x="20383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81229</xdr:rowOff>
    </xdr:from>
    <xdr:to>
      <xdr:col>111</xdr:col>
      <xdr:colOff>177800</xdr:colOff>
      <xdr:row>39</xdr:row>
      <xdr:rowOff>94945</xdr:rowOff>
    </xdr:to>
    <xdr:cxnSp macro="">
      <xdr:nvCxnSpPr>
        <xdr:cNvPr id="594" name="直線コネクタ 593">
          <a:extLst>
            <a:ext uri="{FF2B5EF4-FFF2-40B4-BE49-F238E27FC236}">
              <a16:creationId xmlns:a16="http://schemas.microsoft.com/office/drawing/2014/main" id="{6AB5A8BE-7D62-44F9-ACCA-B73E695E323C}"/>
            </a:ext>
          </a:extLst>
        </xdr:cNvPr>
        <xdr:cNvCxnSpPr/>
      </xdr:nvCxnSpPr>
      <xdr:spPr>
        <a:xfrm flipV="1">
          <a:off x="20434300" y="67677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95" name="楕円 594">
          <a:extLst>
            <a:ext uri="{FF2B5EF4-FFF2-40B4-BE49-F238E27FC236}">
              <a16:creationId xmlns:a16="http://schemas.microsoft.com/office/drawing/2014/main" id="{A729D258-2C11-477B-B784-A30DC9AD62BA}"/>
            </a:ext>
          </a:extLst>
        </xdr:cNvPr>
        <xdr:cNvSpPr/>
      </xdr:nvSpPr>
      <xdr:spPr>
        <a:xfrm>
          <a:off x="19494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94945</xdr:rowOff>
    </xdr:from>
    <xdr:to>
      <xdr:col>107</xdr:col>
      <xdr:colOff>50800</xdr:colOff>
      <xdr:row>39</xdr:row>
      <xdr:rowOff>106832</xdr:rowOff>
    </xdr:to>
    <xdr:cxnSp macro="">
      <xdr:nvCxnSpPr>
        <xdr:cNvPr id="596" name="直線コネクタ 595">
          <a:extLst>
            <a:ext uri="{FF2B5EF4-FFF2-40B4-BE49-F238E27FC236}">
              <a16:creationId xmlns:a16="http://schemas.microsoft.com/office/drawing/2014/main" id="{F8E7849E-543F-4308-A89D-2653B81C1CBF}"/>
            </a:ext>
          </a:extLst>
        </xdr:cNvPr>
        <xdr:cNvCxnSpPr/>
      </xdr:nvCxnSpPr>
      <xdr:spPr>
        <a:xfrm flipV="1">
          <a:off x="19545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67920</xdr:rowOff>
    </xdr:from>
    <xdr:to>
      <xdr:col>98</xdr:col>
      <xdr:colOff>38100</xdr:colOff>
      <xdr:row>39</xdr:row>
      <xdr:rowOff>169520</xdr:rowOff>
    </xdr:to>
    <xdr:sp macro="" textlink="">
      <xdr:nvSpPr>
        <xdr:cNvPr id="597" name="楕円 596">
          <a:extLst>
            <a:ext uri="{FF2B5EF4-FFF2-40B4-BE49-F238E27FC236}">
              <a16:creationId xmlns:a16="http://schemas.microsoft.com/office/drawing/2014/main" id="{DBAB9862-8D88-43C1-A903-0E3E2FEE8196}"/>
            </a:ext>
          </a:extLst>
        </xdr:cNvPr>
        <xdr:cNvSpPr/>
      </xdr:nvSpPr>
      <xdr:spPr>
        <a:xfrm>
          <a:off x="18605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106832</xdr:rowOff>
    </xdr:from>
    <xdr:to>
      <xdr:col>102</xdr:col>
      <xdr:colOff>114300</xdr:colOff>
      <xdr:row>39</xdr:row>
      <xdr:rowOff>118720</xdr:rowOff>
    </xdr:to>
    <xdr:cxnSp macro="">
      <xdr:nvCxnSpPr>
        <xdr:cNvPr id="598" name="直線コネクタ 597">
          <a:extLst>
            <a:ext uri="{FF2B5EF4-FFF2-40B4-BE49-F238E27FC236}">
              <a16:creationId xmlns:a16="http://schemas.microsoft.com/office/drawing/2014/main" id="{B8CF9382-137F-4459-97CD-3CABDED15EC1}"/>
            </a:ext>
          </a:extLst>
        </xdr:cNvPr>
        <xdr:cNvCxnSpPr/>
      </xdr:nvCxnSpPr>
      <xdr:spPr>
        <a:xfrm flipV="1">
          <a:off x="18656300" y="67933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49F4F314-C772-4C80-BCCC-F14997F0A5AB}"/>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F1007BFE-9972-4EB5-9A7F-5FAE609BE72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475ED03E-1D61-4285-8938-4D32974866C5}"/>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5857C5D5-23E5-41E1-9B3B-6E3D09A672E2}"/>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148556</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FFFE79D7-2589-49C4-8100-26332D6B7379}"/>
            </a:ext>
          </a:extLst>
        </xdr:cNvPr>
        <xdr:cNvSpPr txBox="1"/>
      </xdr:nvSpPr>
      <xdr:spPr>
        <a:xfrm>
          <a:off x="2107572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162272</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20418AFF-ADDF-4C72-99BE-1B48A47EFE78}"/>
            </a:ext>
          </a:extLst>
        </xdr:cNvPr>
        <xdr:cNvSpPr txBox="1"/>
      </xdr:nvSpPr>
      <xdr:spPr>
        <a:xfrm>
          <a:off x="20199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E7523CCA-FA56-40AC-B4F6-70635AA327CC}"/>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14597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B5C32D83-864B-412F-BDEC-386BB830135B}"/>
            </a:ext>
          </a:extLst>
        </xdr:cNvPr>
        <xdr:cNvSpPr txBox="1"/>
      </xdr:nvSpPr>
      <xdr:spPr>
        <a:xfrm>
          <a:off x="18421427"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59136C03-A4F1-478B-A2B4-C43F3B2F28C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3AE967A5-A8A6-4D4A-A2D4-09D8861380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793D5450-1A23-4C05-A812-F8E90F0614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18AA218E-52CB-4D1E-94B7-9B17B71980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2A33508-F217-4057-9120-0F8F43A4F1B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C3ED4DA3-2DF9-4502-81CB-64B4B73993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8290D3A3-8843-4999-8A3D-4921EEA70F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4F6DB3A-8B1F-4F49-9EA2-22D5EDE4B3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BB74F634-BBD5-4251-A5C3-32DEA8315C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624968FB-5159-424D-8360-309F96BB00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AEDDE22-34ED-42E7-B74F-40B9114510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26A66089-22C9-4CF8-BD81-993B0902426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2D3F4FD7-41DE-43D1-84DA-DA2B642199A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30C2A98-7BB1-453A-A5FB-B5A79605E12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577B68B0-2377-410E-BE4E-FFBB2B99FA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6B08DDF3-2D7E-40C5-BA7D-84EED18263E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A8AA3773-0C33-4188-BA3B-DC55DFCE725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A3342A9E-244A-431B-866A-B79AF7128F9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A47F5B5-1F41-4AFE-885D-A822A5918F1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5058B681-0301-4980-9C69-85EEA2D264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9D15A9F7-436B-4EE9-8B62-B8DD13E7130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89985ECF-A03E-47D9-ACB4-BD89FFD3AB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38AD2001-1D42-4B21-B70A-0CFFB6DDEFC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DC6C98F-8938-4D10-A2E0-DF629A9EFB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EAE1332C-E1BC-4BE7-91EA-A638B1E33F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965E0394-1E38-495A-9634-D16D1B3D0D06}"/>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a:extLst>
            <a:ext uri="{FF2B5EF4-FFF2-40B4-BE49-F238E27FC236}">
              <a16:creationId xmlns:a16="http://schemas.microsoft.com/office/drawing/2014/main" id="{EA830B65-1F99-4109-A173-5D1D59D28E2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A587D69-01C1-4B9D-B4C5-68852F9672A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24245D5D-9379-4608-82E8-3FD68DEE8E8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a:extLst>
            <a:ext uri="{FF2B5EF4-FFF2-40B4-BE49-F238E27FC236}">
              <a16:creationId xmlns:a16="http://schemas.microsoft.com/office/drawing/2014/main" id="{129BE60B-BE49-486C-A156-E2F2D8241D0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A51A6290-0365-4968-8589-2BEAC9456819}"/>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a:extLst>
            <a:ext uri="{FF2B5EF4-FFF2-40B4-BE49-F238E27FC236}">
              <a16:creationId xmlns:a16="http://schemas.microsoft.com/office/drawing/2014/main" id="{B26FCDE9-97EC-45BF-85A9-A0D83850516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a:extLst>
            <a:ext uri="{FF2B5EF4-FFF2-40B4-BE49-F238E27FC236}">
              <a16:creationId xmlns:a16="http://schemas.microsoft.com/office/drawing/2014/main" id="{793AA211-0232-4DC1-90AB-9CBFC42A5F08}"/>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a:extLst>
            <a:ext uri="{FF2B5EF4-FFF2-40B4-BE49-F238E27FC236}">
              <a16:creationId xmlns:a16="http://schemas.microsoft.com/office/drawing/2014/main" id="{70F21F7D-B150-4CDE-808E-6703F613BCA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a:extLst>
            <a:ext uri="{FF2B5EF4-FFF2-40B4-BE49-F238E27FC236}">
              <a16:creationId xmlns:a16="http://schemas.microsoft.com/office/drawing/2014/main" id="{C62C30F2-A212-4C11-B94D-E8378A8C52EA}"/>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a:extLst>
            <a:ext uri="{FF2B5EF4-FFF2-40B4-BE49-F238E27FC236}">
              <a16:creationId xmlns:a16="http://schemas.microsoft.com/office/drawing/2014/main" id="{C2FD030C-56BA-44C6-B5BE-D8D3B19185C6}"/>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9507D02-B589-4C92-932D-2787600DA8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79104C8-F3AB-4C6B-A0C9-62FFB01D9F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07935A3-EBE6-4E72-8CAC-34C5D927C6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32BE89C-9865-4A46-ABB2-6390A1A95A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A75848B-1B48-4138-A3E4-76A8E3DC10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159838</xdr:rowOff>
    </xdr:from>
    <xdr:to>
      <xdr:col>85</xdr:col>
      <xdr:colOff>177800</xdr:colOff>
      <xdr:row>59</xdr:row>
      <xdr:rowOff>89988</xdr:rowOff>
    </xdr:to>
    <xdr:sp macro="" textlink="">
      <xdr:nvSpPr>
        <xdr:cNvPr id="648" name="楕円 647">
          <a:extLst>
            <a:ext uri="{FF2B5EF4-FFF2-40B4-BE49-F238E27FC236}">
              <a16:creationId xmlns:a16="http://schemas.microsoft.com/office/drawing/2014/main" id="{EDE1B069-B126-4134-956B-13B04B400487}"/>
            </a:ext>
          </a:extLst>
        </xdr:cNvPr>
        <xdr:cNvSpPr/>
      </xdr:nvSpPr>
      <xdr:spPr>
        <a:xfrm>
          <a:off x="16268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11265</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447297F-9FB0-4B82-A640-10A8A6DFAC77}"/>
            </a:ext>
          </a:extLst>
        </xdr:cNvPr>
        <xdr:cNvSpPr txBox="1"/>
      </xdr:nvSpPr>
      <xdr:spPr>
        <a:xfrm>
          <a:off x="16357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650" name="楕円 649">
          <a:extLst>
            <a:ext uri="{FF2B5EF4-FFF2-40B4-BE49-F238E27FC236}">
              <a16:creationId xmlns:a16="http://schemas.microsoft.com/office/drawing/2014/main" id="{6E1BC39E-0F8A-4B1B-8DF3-9E17DEAD4A22}"/>
            </a:ext>
          </a:extLst>
        </xdr:cNvPr>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39188</xdr:rowOff>
    </xdr:to>
    <xdr:cxnSp macro="">
      <xdr:nvCxnSpPr>
        <xdr:cNvPr id="651" name="直線コネクタ 650">
          <a:extLst>
            <a:ext uri="{FF2B5EF4-FFF2-40B4-BE49-F238E27FC236}">
              <a16:creationId xmlns:a16="http://schemas.microsoft.com/office/drawing/2014/main" id="{D2B7206D-89E9-4E37-8B81-572A0A046AE8}"/>
            </a:ext>
          </a:extLst>
        </xdr:cNvPr>
        <xdr:cNvCxnSpPr/>
      </xdr:nvCxnSpPr>
      <xdr:spPr>
        <a:xfrm>
          <a:off x="15481300" y="101204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52" name="楕円 651">
          <a:extLst>
            <a:ext uri="{FF2B5EF4-FFF2-40B4-BE49-F238E27FC236}">
              <a16:creationId xmlns:a16="http://schemas.microsoft.com/office/drawing/2014/main" id="{6D6B2F5A-A8E0-4C74-8DEE-C48415C44B39}"/>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4899</xdr:rowOff>
    </xdr:to>
    <xdr:cxnSp macro="">
      <xdr:nvCxnSpPr>
        <xdr:cNvPr id="653" name="直線コネクタ 652">
          <a:extLst>
            <a:ext uri="{FF2B5EF4-FFF2-40B4-BE49-F238E27FC236}">
              <a16:creationId xmlns:a16="http://schemas.microsoft.com/office/drawing/2014/main" id="{EB97207B-29AB-438C-B45E-069D66B2B5A4}"/>
            </a:ext>
          </a:extLst>
        </xdr:cNvPr>
        <xdr:cNvCxnSpPr/>
      </xdr:nvCxnSpPr>
      <xdr:spPr>
        <a:xfrm>
          <a:off x="14592300" y="10081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45538</xdr:rowOff>
    </xdr:from>
    <xdr:to>
      <xdr:col>72</xdr:col>
      <xdr:colOff>38100</xdr:colOff>
      <xdr:row>58</xdr:row>
      <xdr:rowOff>147138</xdr:rowOff>
    </xdr:to>
    <xdr:sp macro="" textlink="">
      <xdr:nvSpPr>
        <xdr:cNvPr id="654" name="楕円 653">
          <a:extLst>
            <a:ext uri="{FF2B5EF4-FFF2-40B4-BE49-F238E27FC236}">
              <a16:creationId xmlns:a16="http://schemas.microsoft.com/office/drawing/2014/main" id="{77A9F770-DAC0-4D33-851A-536A7F30EC07}"/>
            </a:ext>
          </a:extLst>
        </xdr:cNvPr>
        <xdr:cNvSpPr/>
      </xdr:nvSpPr>
      <xdr:spPr>
        <a:xfrm>
          <a:off x="13652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96338</xdr:rowOff>
    </xdr:from>
    <xdr:to>
      <xdr:col>76</xdr:col>
      <xdr:colOff>114300</xdr:colOff>
      <xdr:row>58</xdr:row>
      <xdr:rowOff>137160</xdr:rowOff>
    </xdr:to>
    <xdr:cxnSp macro="">
      <xdr:nvCxnSpPr>
        <xdr:cNvPr id="655" name="直線コネクタ 654">
          <a:extLst>
            <a:ext uri="{FF2B5EF4-FFF2-40B4-BE49-F238E27FC236}">
              <a16:creationId xmlns:a16="http://schemas.microsoft.com/office/drawing/2014/main" id="{AF428E8B-9191-467A-AE96-2FC7ECD4C883}"/>
            </a:ext>
          </a:extLst>
        </xdr:cNvPr>
        <xdr:cNvCxnSpPr/>
      </xdr:nvCxnSpPr>
      <xdr:spPr>
        <a:xfrm>
          <a:off x="13703300" y="100404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656" name="楕円 655">
          <a:extLst>
            <a:ext uri="{FF2B5EF4-FFF2-40B4-BE49-F238E27FC236}">
              <a16:creationId xmlns:a16="http://schemas.microsoft.com/office/drawing/2014/main" id="{8D93A1F0-52C8-4797-941F-5E8F4F5C7272}"/>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96338</xdr:rowOff>
    </xdr:to>
    <xdr:cxnSp macro="">
      <xdr:nvCxnSpPr>
        <xdr:cNvPr id="657" name="直線コネクタ 656">
          <a:extLst>
            <a:ext uri="{FF2B5EF4-FFF2-40B4-BE49-F238E27FC236}">
              <a16:creationId xmlns:a16="http://schemas.microsoft.com/office/drawing/2014/main" id="{F18EFD80-1386-49C3-A258-F8ECD78C63C3}"/>
            </a:ext>
          </a:extLst>
        </xdr:cNvPr>
        <xdr:cNvCxnSpPr/>
      </xdr:nvCxnSpPr>
      <xdr:spPr>
        <a:xfrm>
          <a:off x="12814300" y="100012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a:extLst>
            <a:ext uri="{FF2B5EF4-FFF2-40B4-BE49-F238E27FC236}">
              <a16:creationId xmlns:a16="http://schemas.microsoft.com/office/drawing/2014/main" id="{F986CAF6-0358-47F0-99DC-E65403869496}"/>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a:extLst>
            <a:ext uri="{FF2B5EF4-FFF2-40B4-BE49-F238E27FC236}">
              <a16:creationId xmlns:a16="http://schemas.microsoft.com/office/drawing/2014/main" id="{8E14697A-32F5-474C-8EDC-68135AE432BD}"/>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a:extLst>
            <a:ext uri="{FF2B5EF4-FFF2-40B4-BE49-F238E27FC236}">
              <a16:creationId xmlns:a16="http://schemas.microsoft.com/office/drawing/2014/main" id="{CFB61684-849F-40ED-B8F8-4F04C79CB60F}"/>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61" name="n_4aveValue【学校施設】&#10;有形固定資産減価償却率">
          <a:extLst>
            <a:ext uri="{FF2B5EF4-FFF2-40B4-BE49-F238E27FC236}">
              <a16:creationId xmlns:a16="http://schemas.microsoft.com/office/drawing/2014/main" id="{FC1CE104-A3B8-457C-974F-67C127324A55}"/>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662" name="n_1mainValue【学校施設】&#10;有形固定資産減価償却率">
          <a:extLst>
            <a:ext uri="{FF2B5EF4-FFF2-40B4-BE49-F238E27FC236}">
              <a16:creationId xmlns:a16="http://schemas.microsoft.com/office/drawing/2014/main" id="{72572300-62EB-4C83-9A14-11424B2A0F3C}"/>
            </a:ext>
          </a:extLst>
        </xdr:cNvPr>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63" name="n_2mainValue【学校施設】&#10;有形固定資産減価償却率">
          <a:extLst>
            <a:ext uri="{FF2B5EF4-FFF2-40B4-BE49-F238E27FC236}">
              <a16:creationId xmlns:a16="http://schemas.microsoft.com/office/drawing/2014/main" id="{E7C062F9-6B99-4253-865A-063ECE84550B}"/>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163665</xdr:rowOff>
    </xdr:from>
    <xdr:ext cx="405111" cy="259045"/>
    <xdr:sp macro="" textlink="">
      <xdr:nvSpPr>
        <xdr:cNvPr id="664" name="n_3mainValue【学校施設】&#10;有形固定資産減価償却率">
          <a:extLst>
            <a:ext uri="{FF2B5EF4-FFF2-40B4-BE49-F238E27FC236}">
              <a16:creationId xmlns:a16="http://schemas.microsoft.com/office/drawing/2014/main" id="{1D48CAC5-7AE9-47EF-A8FD-7020E6BA721B}"/>
            </a:ext>
          </a:extLst>
        </xdr:cNvPr>
        <xdr:cNvSpPr txBox="1"/>
      </xdr:nvSpPr>
      <xdr:spPr>
        <a:xfrm>
          <a:off x="13500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665" name="n_4mainValue【学校施設】&#10;有形固定資産減価償却率">
          <a:extLst>
            <a:ext uri="{FF2B5EF4-FFF2-40B4-BE49-F238E27FC236}">
              <a16:creationId xmlns:a16="http://schemas.microsoft.com/office/drawing/2014/main" id="{CDB06554-E968-42D3-B8C3-F4C5C11FC506}"/>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E9A0A10-AAD7-4708-A34A-F546492E58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D031726-ADED-4DDB-89D9-5CCCB16E09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381B0A4-490F-4C48-8F64-7629B07885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D420CA1B-8E9A-40FE-B9CE-509976368F5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4008C365-BD22-4BB0-AA42-01BF8401F3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B4C81614-8771-4934-A7DC-9E02247BC5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94A0F2EE-1F16-4CEC-AFCF-C8ED06C530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8078691-18DC-49DD-B926-483F467A5A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6D1C5BD-9823-4F0F-AD1C-84A711D548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6255A4AF-0CCD-4156-BC3E-CD79998D6C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7CFBE6DD-BADC-42FF-B2A8-79873294996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C282FF58-5545-4B3C-A1A2-BA21F7C931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B61D9BCB-C749-4355-B5DD-EFCCD1C517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a:extLst>
            <a:ext uri="{FF2B5EF4-FFF2-40B4-BE49-F238E27FC236}">
              <a16:creationId xmlns:a16="http://schemas.microsoft.com/office/drawing/2014/main" id="{8D40DBBB-E8A3-48EF-BA45-0D1F84A2FB8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EBC4F97C-1D4E-4455-A974-B4D8F060673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a:extLst>
            <a:ext uri="{FF2B5EF4-FFF2-40B4-BE49-F238E27FC236}">
              <a16:creationId xmlns:a16="http://schemas.microsoft.com/office/drawing/2014/main" id="{A1BF021B-A407-4D60-B31C-1EBC797B4D1A}"/>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5C66A035-7472-48F5-B8A0-E037A7BF725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a:extLst>
            <a:ext uri="{FF2B5EF4-FFF2-40B4-BE49-F238E27FC236}">
              <a16:creationId xmlns:a16="http://schemas.microsoft.com/office/drawing/2014/main" id="{261D3BF0-9323-4FC5-8BBE-A7D305BB83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D28CB726-EB55-4533-8988-EA6479ECC6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7D5883F6-5BFE-4A61-8BA6-3BD35FB5A4A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179FC2EA-FF7B-4F14-91A9-7F269A01ED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a:extLst>
            <a:ext uri="{FF2B5EF4-FFF2-40B4-BE49-F238E27FC236}">
              <a16:creationId xmlns:a16="http://schemas.microsoft.com/office/drawing/2014/main" id="{C26EA8F3-F189-4468-A2FE-6BD87705DB4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a:extLst>
            <a:ext uri="{FF2B5EF4-FFF2-40B4-BE49-F238E27FC236}">
              <a16:creationId xmlns:a16="http://schemas.microsoft.com/office/drawing/2014/main" id="{2EC194D1-677E-4E72-AEA5-093DE4DF6CC7}"/>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a:extLst>
            <a:ext uri="{FF2B5EF4-FFF2-40B4-BE49-F238E27FC236}">
              <a16:creationId xmlns:a16="http://schemas.microsoft.com/office/drawing/2014/main" id="{4A406F52-4897-45B5-88B2-D15196B2E269}"/>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a:extLst>
            <a:ext uri="{FF2B5EF4-FFF2-40B4-BE49-F238E27FC236}">
              <a16:creationId xmlns:a16="http://schemas.microsoft.com/office/drawing/2014/main" id="{AD3F09FB-17D3-4898-8868-AF2346122BA6}"/>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a:extLst>
            <a:ext uri="{FF2B5EF4-FFF2-40B4-BE49-F238E27FC236}">
              <a16:creationId xmlns:a16="http://schemas.microsoft.com/office/drawing/2014/main" id="{78C66BE5-B72C-429B-876E-918FA6FFDC4B}"/>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a:extLst>
            <a:ext uri="{FF2B5EF4-FFF2-40B4-BE49-F238E27FC236}">
              <a16:creationId xmlns:a16="http://schemas.microsoft.com/office/drawing/2014/main" id="{782C67BB-CA10-4A7C-B436-F9F950967B1E}"/>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a:extLst>
            <a:ext uri="{FF2B5EF4-FFF2-40B4-BE49-F238E27FC236}">
              <a16:creationId xmlns:a16="http://schemas.microsoft.com/office/drawing/2014/main" id="{F245ED69-C75F-4097-A5FF-94B5B33E7B5D}"/>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a:extLst>
            <a:ext uri="{FF2B5EF4-FFF2-40B4-BE49-F238E27FC236}">
              <a16:creationId xmlns:a16="http://schemas.microsoft.com/office/drawing/2014/main" id="{44ACD7F9-2B28-427E-9A57-0473839DFB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a:extLst>
            <a:ext uri="{FF2B5EF4-FFF2-40B4-BE49-F238E27FC236}">
              <a16:creationId xmlns:a16="http://schemas.microsoft.com/office/drawing/2014/main" id="{118D5BCA-5CFB-409A-A24F-9A76C61B0164}"/>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a:extLst>
            <a:ext uri="{FF2B5EF4-FFF2-40B4-BE49-F238E27FC236}">
              <a16:creationId xmlns:a16="http://schemas.microsoft.com/office/drawing/2014/main" id="{13A62480-07F4-44A6-BDBE-17D1E9BE56B3}"/>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a:extLst>
            <a:ext uri="{FF2B5EF4-FFF2-40B4-BE49-F238E27FC236}">
              <a16:creationId xmlns:a16="http://schemas.microsoft.com/office/drawing/2014/main" id="{8DCD3360-42B2-48EC-843E-3A2C209A12A7}"/>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B2455C2-C52E-4956-8390-A6E8929AEF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C5CABA8-2B2E-45C7-99BC-4D8F97A8F4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1E099F2-9331-403B-87E0-6C6898CA92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3FAA522-B614-4C9D-A43F-363674A048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9378B22-79D0-4FAA-8B99-F770EA3641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78405</xdr:rowOff>
    </xdr:from>
    <xdr:to>
      <xdr:col>116</xdr:col>
      <xdr:colOff>114300</xdr:colOff>
      <xdr:row>63</xdr:row>
      <xdr:rowOff>8555</xdr:rowOff>
    </xdr:to>
    <xdr:sp macro="" textlink="">
      <xdr:nvSpPr>
        <xdr:cNvPr id="703" name="楕円 702">
          <a:extLst>
            <a:ext uri="{FF2B5EF4-FFF2-40B4-BE49-F238E27FC236}">
              <a16:creationId xmlns:a16="http://schemas.microsoft.com/office/drawing/2014/main" id="{10B66283-972E-467D-9EFB-417F37AF245B}"/>
            </a:ext>
          </a:extLst>
        </xdr:cNvPr>
        <xdr:cNvSpPr/>
      </xdr:nvSpPr>
      <xdr:spPr>
        <a:xfrm>
          <a:off x="22110700" y="107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101282</xdr:rowOff>
    </xdr:from>
    <xdr:ext cx="469744" cy="259045"/>
    <xdr:sp macro="" textlink="">
      <xdr:nvSpPr>
        <xdr:cNvPr id="704" name="【学校施設】&#10;一人当たり面積該当値テキスト">
          <a:extLst>
            <a:ext uri="{FF2B5EF4-FFF2-40B4-BE49-F238E27FC236}">
              <a16:creationId xmlns:a16="http://schemas.microsoft.com/office/drawing/2014/main" id="{167DB51B-243F-4598-BA30-9ED000D4BB55}"/>
            </a:ext>
          </a:extLst>
        </xdr:cNvPr>
        <xdr:cNvSpPr txBox="1"/>
      </xdr:nvSpPr>
      <xdr:spPr>
        <a:xfrm>
          <a:off x="22199600" y="105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85217</xdr:rowOff>
    </xdr:from>
    <xdr:to>
      <xdr:col>112</xdr:col>
      <xdr:colOff>38100</xdr:colOff>
      <xdr:row>63</xdr:row>
      <xdr:rowOff>15367</xdr:rowOff>
    </xdr:to>
    <xdr:sp macro="" textlink="">
      <xdr:nvSpPr>
        <xdr:cNvPr id="705" name="楕円 704">
          <a:extLst>
            <a:ext uri="{FF2B5EF4-FFF2-40B4-BE49-F238E27FC236}">
              <a16:creationId xmlns:a16="http://schemas.microsoft.com/office/drawing/2014/main" id="{B0F1A5FE-9D47-4983-BEFB-9539B3B02090}"/>
            </a:ext>
          </a:extLst>
        </xdr:cNvPr>
        <xdr:cNvSpPr/>
      </xdr:nvSpPr>
      <xdr:spPr>
        <a:xfrm>
          <a:off x="212725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129205</xdr:rowOff>
    </xdr:from>
    <xdr:to>
      <xdr:col>116</xdr:col>
      <xdr:colOff>63500</xdr:colOff>
      <xdr:row>62</xdr:row>
      <xdr:rowOff>136017</xdr:rowOff>
    </xdr:to>
    <xdr:cxnSp macro="">
      <xdr:nvCxnSpPr>
        <xdr:cNvPr id="706" name="直線コネクタ 705">
          <a:extLst>
            <a:ext uri="{FF2B5EF4-FFF2-40B4-BE49-F238E27FC236}">
              <a16:creationId xmlns:a16="http://schemas.microsoft.com/office/drawing/2014/main" id="{C1FDA22A-FB2A-497E-8298-DA86051E4D00}"/>
            </a:ext>
          </a:extLst>
        </xdr:cNvPr>
        <xdr:cNvCxnSpPr/>
      </xdr:nvCxnSpPr>
      <xdr:spPr>
        <a:xfrm flipV="1">
          <a:off x="21323300" y="10759105"/>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92121</xdr:rowOff>
    </xdr:from>
    <xdr:to>
      <xdr:col>107</xdr:col>
      <xdr:colOff>101600</xdr:colOff>
      <xdr:row>63</xdr:row>
      <xdr:rowOff>22271</xdr:rowOff>
    </xdr:to>
    <xdr:sp macro="" textlink="">
      <xdr:nvSpPr>
        <xdr:cNvPr id="707" name="楕円 706">
          <a:extLst>
            <a:ext uri="{FF2B5EF4-FFF2-40B4-BE49-F238E27FC236}">
              <a16:creationId xmlns:a16="http://schemas.microsoft.com/office/drawing/2014/main" id="{F65C3013-C43B-4913-8AE2-8240C5E50F8D}"/>
            </a:ext>
          </a:extLst>
        </xdr:cNvPr>
        <xdr:cNvSpPr/>
      </xdr:nvSpPr>
      <xdr:spPr>
        <a:xfrm>
          <a:off x="20383500" y="10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136017</xdr:rowOff>
    </xdr:from>
    <xdr:to>
      <xdr:col>111</xdr:col>
      <xdr:colOff>177800</xdr:colOff>
      <xdr:row>62</xdr:row>
      <xdr:rowOff>142921</xdr:rowOff>
    </xdr:to>
    <xdr:cxnSp macro="">
      <xdr:nvCxnSpPr>
        <xdr:cNvPr id="708" name="直線コネクタ 707">
          <a:extLst>
            <a:ext uri="{FF2B5EF4-FFF2-40B4-BE49-F238E27FC236}">
              <a16:creationId xmlns:a16="http://schemas.microsoft.com/office/drawing/2014/main" id="{1A3455DF-EE45-42C4-B5F9-D00B7118CEAF}"/>
            </a:ext>
          </a:extLst>
        </xdr:cNvPr>
        <xdr:cNvCxnSpPr/>
      </xdr:nvCxnSpPr>
      <xdr:spPr>
        <a:xfrm flipV="1">
          <a:off x="20434300" y="1076591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98476</xdr:rowOff>
    </xdr:from>
    <xdr:to>
      <xdr:col>102</xdr:col>
      <xdr:colOff>165100</xdr:colOff>
      <xdr:row>63</xdr:row>
      <xdr:rowOff>28626</xdr:rowOff>
    </xdr:to>
    <xdr:sp macro="" textlink="">
      <xdr:nvSpPr>
        <xdr:cNvPr id="709" name="楕円 708">
          <a:extLst>
            <a:ext uri="{FF2B5EF4-FFF2-40B4-BE49-F238E27FC236}">
              <a16:creationId xmlns:a16="http://schemas.microsoft.com/office/drawing/2014/main" id="{E9CA4A83-0846-4E60-B033-D09AEE41087B}"/>
            </a:ext>
          </a:extLst>
        </xdr:cNvPr>
        <xdr:cNvSpPr/>
      </xdr:nvSpPr>
      <xdr:spPr>
        <a:xfrm>
          <a:off x="19494500" y="107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142921</xdr:rowOff>
    </xdr:from>
    <xdr:to>
      <xdr:col>107</xdr:col>
      <xdr:colOff>50800</xdr:colOff>
      <xdr:row>62</xdr:row>
      <xdr:rowOff>149276</xdr:rowOff>
    </xdr:to>
    <xdr:cxnSp macro="">
      <xdr:nvCxnSpPr>
        <xdr:cNvPr id="710" name="直線コネクタ 709">
          <a:extLst>
            <a:ext uri="{FF2B5EF4-FFF2-40B4-BE49-F238E27FC236}">
              <a16:creationId xmlns:a16="http://schemas.microsoft.com/office/drawing/2014/main" id="{E8E59351-E601-4C82-87CF-A615CDA112E3}"/>
            </a:ext>
          </a:extLst>
        </xdr:cNvPr>
        <xdr:cNvCxnSpPr/>
      </xdr:nvCxnSpPr>
      <xdr:spPr>
        <a:xfrm flipV="1">
          <a:off x="19545300" y="1077282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104785</xdr:rowOff>
    </xdr:from>
    <xdr:to>
      <xdr:col>98</xdr:col>
      <xdr:colOff>38100</xdr:colOff>
      <xdr:row>63</xdr:row>
      <xdr:rowOff>34935</xdr:rowOff>
    </xdr:to>
    <xdr:sp macro="" textlink="">
      <xdr:nvSpPr>
        <xdr:cNvPr id="711" name="楕円 710">
          <a:extLst>
            <a:ext uri="{FF2B5EF4-FFF2-40B4-BE49-F238E27FC236}">
              <a16:creationId xmlns:a16="http://schemas.microsoft.com/office/drawing/2014/main" id="{1891C6C2-18BD-4042-95E6-33A7A7860091}"/>
            </a:ext>
          </a:extLst>
        </xdr:cNvPr>
        <xdr:cNvSpPr/>
      </xdr:nvSpPr>
      <xdr:spPr>
        <a:xfrm>
          <a:off x="18605500" y="10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149276</xdr:rowOff>
    </xdr:from>
    <xdr:to>
      <xdr:col>102</xdr:col>
      <xdr:colOff>114300</xdr:colOff>
      <xdr:row>62</xdr:row>
      <xdr:rowOff>155585</xdr:rowOff>
    </xdr:to>
    <xdr:cxnSp macro="">
      <xdr:nvCxnSpPr>
        <xdr:cNvPr id="712" name="直線コネクタ 711">
          <a:extLst>
            <a:ext uri="{FF2B5EF4-FFF2-40B4-BE49-F238E27FC236}">
              <a16:creationId xmlns:a16="http://schemas.microsoft.com/office/drawing/2014/main" id="{F2C60B5D-FCFF-4612-A98F-B71C64F30227}"/>
            </a:ext>
          </a:extLst>
        </xdr:cNvPr>
        <xdr:cNvCxnSpPr/>
      </xdr:nvCxnSpPr>
      <xdr:spPr>
        <a:xfrm flipV="1">
          <a:off x="18656300" y="10779176"/>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13" name="n_1aveValue【学校施設】&#10;一人当たり面積">
          <a:extLst>
            <a:ext uri="{FF2B5EF4-FFF2-40B4-BE49-F238E27FC236}">
              <a16:creationId xmlns:a16="http://schemas.microsoft.com/office/drawing/2014/main" id="{519933F9-C468-479A-9619-1D27581E3C58}"/>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a:extLst>
            <a:ext uri="{FF2B5EF4-FFF2-40B4-BE49-F238E27FC236}">
              <a16:creationId xmlns:a16="http://schemas.microsoft.com/office/drawing/2014/main" id="{0FA62A47-D63F-45FD-97C8-B1B7CE512339}"/>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715" name="n_3aveValue【学校施設】&#10;一人当たり面積">
          <a:extLst>
            <a:ext uri="{FF2B5EF4-FFF2-40B4-BE49-F238E27FC236}">
              <a16:creationId xmlns:a16="http://schemas.microsoft.com/office/drawing/2014/main" id="{2926F0E4-0A27-4749-A45C-70875BFF034F}"/>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6" name="n_4aveValue【学校施設】&#10;一人当たり面積">
          <a:extLst>
            <a:ext uri="{FF2B5EF4-FFF2-40B4-BE49-F238E27FC236}">
              <a16:creationId xmlns:a16="http://schemas.microsoft.com/office/drawing/2014/main" id="{A39211BA-0FA5-4BE9-A7FC-AA43B9301B87}"/>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31894</xdr:rowOff>
    </xdr:from>
    <xdr:ext cx="469744" cy="259045"/>
    <xdr:sp macro="" textlink="">
      <xdr:nvSpPr>
        <xdr:cNvPr id="717" name="n_1mainValue【学校施設】&#10;一人当たり面積">
          <a:extLst>
            <a:ext uri="{FF2B5EF4-FFF2-40B4-BE49-F238E27FC236}">
              <a16:creationId xmlns:a16="http://schemas.microsoft.com/office/drawing/2014/main" id="{738B67E0-2107-4637-80FD-09B007D6613E}"/>
            </a:ext>
          </a:extLst>
        </xdr:cNvPr>
        <xdr:cNvSpPr txBox="1"/>
      </xdr:nvSpPr>
      <xdr:spPr>
        <a:xfrm>
          <a:off x="21075727" y="104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38798</xdr:rowOff>
    </xdr:from>
    <xdr:ext cx="469744" cy="259045"/>
    <xdr:sp macro="" textlink="">
      <xdr:nvSpPr>
        <xdr:cNvPr id="718" name="n_2mainValue【学校施設】&#10;一人当たり面積">
          <a:extLst>
            <a:ext uri="{FF2B5EF4-FFF2-40B4-BE49-F238E27FC236}">
              <a16:creationId xmlns:a16="http://schemas.microsoft.com/office/drawing/2014/main" id="{59FD4F82-DE5C-49F5-B9A7-00E2D20B9A9A}"/>
            </a:ext>
          </a:extLst>
        </xdr:cNvPr>
        <xdr:cNvSpPr txBox="1"/>
      </xdr:nvSpPr>
      <xdr:spPr>
        <a:xfrm>
          <a:off x="20199427" y="104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19753</xdr:rowOff>
    </xdr:from>
    <xdr:ext cx="469744" cy="259045"/>
    <xdr:sp macro="" textlink="">
      <xdr:nvSpPr>
        <xdr:cNvPr id="719" name="n_3mainValue【学校施設】&#10;一人当たり面積">
          <a:extLst>
            <a:ext uri="{FF2B5EF4-FFF2-40B4-BE49-F238E27FC236}">
              <a16:creationId xmlns:a16="http://schemas.microsoft.com/office/drawing/2014/main" id="{CB905891-2097-4AFF-B2D8-D65F7E9C4F82}"/>
            </a:ext>
          </a:extLst>
        </xdr:cNvPr>
        <xdr:cNvSpPr txBox="1"/>
      </xdr:nvSpPr>
      <xdr:spPr>
        <a:xfrm>
          <a:off x="19310427" y="108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26062</xdr:rowOff>
    </xdr:from>
    <xdr:ext cx="469744" cy="259045"/>
    <xdr:sp macro="" textlink="">
      <xdr:nvSpPr>
        <xdr:cNvPr id="720" name="n_4mainValue【学校施設】&#10;一人当たり面積">
          <a:extLst>
            <a:ext uri="{FF2B5EF4-FFF2-40B4-BE49-F238E27FC236}">
              <a16:creationId xmlns:a16="http://schemas.microsoft.com/office/drawing/2014/main" id="{2D1C180D-6FF1-4D67-87E2-FBD8CFE94347}"/>
            </a:ext>
          </a:extLst>
        </xdr:cNvPr>
        <xdr:cNvSpPr txBox="1"/>
      </xdr:nvSpPr>
      <xdr:spPr>
        <a:xfrm>
          <a:off x="18421427" y="108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D6DDD85A-4990-4186-A541-8F3E64B6DA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77DE0EDE-DD7A-41C6-A2AA-67FF48A2EB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8E32054-7709-48E9-8F3D-B1BF50D958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8C137FE7-CF23-4779-8DF0-C82F088BD4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320059B1-6F92-48CF-BE67-7A977CBE9D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849A04FF-61F3-422D-B72A-15126DFC77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FFE6C62-EF6B-4616-8B1E-53398C8621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3BDE5648-83F1-4BC6-9691-2B504277F3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9FED843-A75C-4AA4-A962-EA4FE5FD98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82EC2F76-6BC2-4B2F-BF6D-47F05C5F1BA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4EC7E80E-DE91-4386-8FAD-B21E0AFB26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BC8C0148-71F7-46C3-A224-61C5B90A2C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BC495380-0CCF-4954-8BA6-2F2FD67A5A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84938F91-6838-45F1-B03C-788F173D1E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87F52B9E-FFA3-44DD-B969-815BEEAF5CF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819665DD-37C8-405C-BBEF-26DC030C293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5F42876-036F-4331-9620-738BCF3C6A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45BFBAB-72CA-4BA7-8256-4F622961B1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89FD559-CCD2-41A1-9740-E0A0FAD312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8DF0E6D-9922-4673-A5C1-B310F854A0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46C82EE-E79D-47D0-BF70-7BBC00D675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8D618B7-5E19-4619-A0E5-0B39B47605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FF3CFA2-2F9E-4A20-904A-04B2E2DF8B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CDF96C34-31F6-4539-A836-92B7CD47AA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73868A4-FFB7-4CBF-865C-36151260D6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5A7C2326-150B-4CC1-B7FD-9657D11FF0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C01B9F1A-4B13-4ACA-AEEE-ADF523F7A8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FB8631BB-228D-4F45-B8D8-8443E3F524B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B160B47-30A7-4E81-BC5A-47B4344E4B5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2E08541-D2FD-42C9-BE69-A78D8CCE75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F3D0B635-0429-437B-8403-BC7E00D9AF1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8238C1C0-C53B-497C-A022-BC17A6E3D67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5D9B2473-A71B-4674-A663-8110377B87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65BD3005-A140-45A1-9E40-F2EA247B1C5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6169428A-3757-400A-9F96-B99D031CE5D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9CD0EF7-1791-4634-8C5C-4C583E0C591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CF4455C2-2E59-47D1-B1F5-75BA73DD120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778BE42F-1F09-4A83-8C40-AB95926C9B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17255EE-B918-4717-80DA-0EF5303E6B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BE5629CD-ADD9-496D-AB57-1D8A14A89F5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a:extLst>
            <a:ext uri="{FF2B5EF4-FFF2-40B4-BE49-F238E27FC236}">
              <a16:creationId xmlns:a16="http://schemas.microsoft.com/office/drawing/2014/main" id="{83434E2C-C7F5-4D06-BCC3-35AD67ADB6A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19922221-E74F-4098-A175-DD68988EE21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a:extLst>
            <a:ext uri="{FF2B5EF4-FFF2-40B4-BE49-F238E27FC236}">
              <a16:creationId xmlns:a16="http://schemas.microsoft.com/office/drawing/2014/main" id="{121FF53C-EE46-446F-A4B4-0421316F33C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C26E0898-D106-44C3-9CB8-B19455C2CD9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5" name="【公民館】&#10;有形固定資産減価償却率平均値テキスト">
          <a:extLst>
            <a:ext uri="{FF2B5EF4-FFF2-40B4-BE49-F238E27FC236}">
              <a16:creationId xmlns:a16="http://schemas.microsoft.com/office/drawing/2014/main" id="{346D4BB8-A84F-4952-A455-70D9F6939605}"/>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a:extLst>
            <a:ext uri="{FF2B5EF4-FFF2-40B4-BE49-F238E27FC236}">
              <a16:creationId xmlns:a16="http://schemas.microsoft.com/office/drawing/2014/main" id="{7334CAE6-8D46-4C34-A40F-DF5190D02778}"/>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a:extLst>
            <a:ext uri="{FF2B5EF4-FFF2-40B4-BE49-F238E27FC236}">
              <a16:creationId xmlns:a16="http://schemas.microsoft.com/office/drawing/2014/main" id="{0E758A46-5697-472D-8F84-3502B5ABDB84}"/>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a:extLst>
            <a:ext uri="{FF2B5EF4-FFF2-40B4-BE49-F238E27FC236}">
              <a16:creationId xmlns:a16="http://schemas.microsoft.com/office/drawing/2014/main" id="{D5B43F0E-E3F6-4E8E-AF1E-6A2708D6ABB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a:extLst>
            <a:ext uri="{FF2B5EF4-FFF2-40B4-BE49-F238E27FC236}">
              <a16:creationId xmlns:a16="http://schemas.microsoft.com/office/drawing/2014/main" id="{4979A53D-2380-4EFF-8F93-37F317037E13}"/>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a:extLst>
            <a:ext uri="{FF2B5EF4-FFF2-40B4-BE49-F238E27FC236}">
              <a16:creationId xmlns:a16="http://schemas.microsoft.com/office/drawing/2014/main" id="{AAD96F81-E4CA-48D8-99B3-8082322B5B53}"/>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DE574B9-A751-40E3-8B6B-D46FE94DCA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9959A9C-F7CC-4DE4-8A77-EFDC0571B8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363D720-DB1B-4ACD-B816-390E6B601A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C00F2FA-86CF-4836-8135-82BE422916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9A74054-DE43-4EB7-9C01-3A8109A343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776" name="楕円 775">
          <a:extLst>
            <a:ext uri="{FF2B5EF4-FFF2-40B4-BE49-F238E27FC236}">
              <a16:creationId xmlns:a16="http://schemas.microsoft.com/office/drawing/2014/main" id="{DAD4838C-FE0A-48AD-B178-11116A44CE85}"/>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777" name="【公民館】&#10;有形固定資産減価償却率該当値テキスト">
          <a:extLst>
            <a:ext uri="{FF2B5EF4-FFF2-40B4-BE49-F238E27FC236}">
              <a16:creationId xmlns:a16="http://schemas.microsoft.com/office/drawing/2014/main" id="{E6EC5174-7EAB-456E-B280-CDF34A61C577}"/>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78" name="楕円 777">
          <a:extLst>
            <a:ext uri="{FF2B5EF4-FFF2-40B4-BE49-F238E27FC236}">
              <a16:creationId xmlns:a16="http://schemas.microsoft.com/office/drawing/2014/main" id="{65FC3813-BBB7-477F-9052-757481ECB48E}"/>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69850</xdr:rowOff>
    </xdr:from>
    <xdr:to>
      <xdr:col>85</xdr:col>
      <xdr:colOff>127000</xdr:colOff>
      <xdr:row>107</xdr:row>
      <xdr:rowOff>69850</xdr:rowOff>
    </xdr:to>
    <xdr:cxnSp macro="">
      <xdr:nvCxnSpPr>
        <xdr:cNvPr id="779" name="直線コネクタ 778">
          <a:extLst>
            <a:ext uri="{FF2B5EF4-FFF2-40B4-BE49-F238E27FC236}">
              <a16:creationId xmlns:a16="http://schemas.microsoft.com/office/drawing/2014/main" id="{0C6AC6BD-EC7F-478D-81F7-1BCDE5AEB8D9}"/>
            </a:ext>
          </a:extLst>
        </xdr:cNvPr>
        <xdr:cNvCxnSpPr/>
      </xdr:nvCxnSpPr>
      <xdr:spPr>
        <a:xfrm>
          <a:off x="15481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80" name="楕円 779">
          <a:extLst>
            <a:ext uri="{FF2B5EF4-FFF2-40B4-BE49-F238E27FC236}">
              <a16:creationId xmlns:a16="http://schemas.microsoft.com/office/drawing/2014/main" id="{46B7F64F-B7DF-4943-9B1F-20A22A43F838}"/>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781" name="直線コネクタ 780">
          <a:extLst>
            <a:ext uri="{FF2B5EF4-FFF2-40B4-BE49-F238E27FC236}">
              <a16:creationId xmlns:a16="http://schemas.microsoft.com/office/drawing/2014/main" id="{4397454B-6821-41F0-B1EA-8D1FD484CC2C}"/>
            </a:ext>
          </a:extLst>
        </xdr:cNvPr>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782" name="楕円 781">
          <a:extLst>
            <a:ext uri="{FF2B5EF4-FFF2-40B4-BE49-F238E27FC236}">
              <a16:creationId xmlns:a16="http://schemas.microsoft.com/office/drawing/2014/main" id="{8937C8D4-E05A-4458-9FF1-C60EFD1DF0DB}"/>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69850</xdr:rowOff>
    </xdr:to>
    <xdr:cxnSp macro="">
      <xdr:nvCxnSpPr>
        <xdr:cNvPr id="783" name="直線コネクタ 782">
          <a:extLst>
            <a:ext uri="{FF2B5EF4-FFF2-40B4-BE49-F238E27FC236}">
              <a16:creationId xmlns:a16="http://schemas.microsoft.com/office/drawing/2014/main" id="{570F871F-7407-4937-A7BF-7326F8DDE03B}"/>
            </a:ext>
          </a:extLst>
        </xdr:cNvPr>
        <xdr:cNvCxnSpPr/>
      </xdr:nvCxnSpPr>
      <xdr:spPr>
        <a:xfrm>
          <a:off x="13703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12700</xdr:rowOff>
    </xdr:from>
    <xdr:to>
      <xdr:col>67</xdr:col>
      <xdr:colOff>101600</xdr:colOff>
      <xdr:row>107</xdr:row>
      <xdr:rowOff>114300</xdr:rowOff>
    </xdr:to>
    <xdr:sp macro="" textlink="">
      <xdr:nvSpPr>
        <xdr:cNvPr id="784" name="楕円 783">
          <a:extLst>
            <a:ext uri="{FF2B5EF4-FFF2-40B4-BE49-F238E27FC236}">
              <a16:creationId xmlns:a16="http://schemas.microsoft.com/office/drawing/2014/main" id="{ED273032-8850-4616-B021-03E14E6F8B44}"/>
            </a:ext>
          </a:extLst>
        </xdr:cNvPr>
        <xdr:cNvSpPr/>
      </xdr:nvSpPr>
      <xdr:spPr>
        <a:xfrm>
          <a:off x="12763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63500</xdr:rowOff>
    </xdr:from>
    <xdr:to>
      <xdr:col>71</xdr:col>
      <xdr:colOff>177800</xdr:colOff>
      <xdr:row>107</xdr:row>
      <xdr:rowOff>69850</xdr:rowOff>
    </xdr:to>
    <xdr:cxnSp macro="">
      <xdr:nvCxnSpPr>
        <xdr:cNvPr id="785" name="直線コネクタ 784">
          <a:extLst>
            <a:ext uri="{FF2B5EF4-FFF2-40B4-BE49-F238E27FC236}">
              <a16:creationId xmlns:a16="http://schemas.microsoft.com/office/drawing/2014/main" id="{08EC2BFD-9859-4634-B570-6C8440B234F1}"/>
            </a:ext>
          </a:extLst>
        </xdr:cNvPr>
        <xdr:cNvCxnSpPr/>
      </xdr:nvCxnSpPr>
      <xdr:spPr>
        <a:xfrm>
          <a:off x="12814300" y="184086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6" name="n_1aveValue【公民館】&#10;有形固定資産減価償却率">
          <a:extLst>
            <a:ext uri="{FF2B5EF4-FFF2-40B4-BE49-F238E27FC236}">
              <a16:creationId xmlns:a16="http://schemas.microsoft.com/office/drawing/2014/main" id="{A4DDBA4C-297F-429C-8CC8-1365BB5E5AEE}"/>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7" name="n_2aveValue【公民館】&#10;有形固定資産減価償却率">
          <a:extLst>
            <a:ext uri="{FF2B5EF4-FFF2-40B4-BE49-F238E27FC236}">
              <a16:creationId xmlns:a16="http://schemas.microsoft.com/office/drawing/2014/main" id="{47197C46-78D5-43E7-BD84-E83C6344151C}"/>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8" name="n_3aveValue【公民館】&#10;有形固定資産減価償却率">
          <a:extLst>
            <a:ext uri="{FF2B5EF4-FFF2-40B4-BE49-F238E27FC236}">
              <a16:creationId xmlns:a16="http://schemas.microsoft.com/office/drawing/2014/main" id="{BBFE9D23-8396-4236-8DB3-18BB7AE0140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9" name="n_4aveValue【公民館】&#10;有形固定資産減価償却率">
          <a:extLst>
            <a:ext uri="{FF2B5EF4-FFF2-40B4-BE49-F238E27FC236}">
              <a16:creationId xmlns:a16="http://schemas.microsoft.com/office/drawing/2014/main" id="{047932AA-BE62-437F-9FAA-329F8C13BB4E}"/>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90" name="n_1mainValue【公民館】&#10;有形固定資産減価償却率">
          <a:extLst>
            <a:ext uri="{FF2B5EF4-FFF2-40B4-BE49-F238E27FC236}">
              <a16:creationId xmlns:a16="http://schemas.microsoft.com/office/drawing/2014/main" id="{46705467-62A6-476E-BFDF-B3AD6A0A05E2}"/>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91" name="n_2mainValue【公民館】&#10;有形固定資産減価償却率">
          <a:extLst>
            <a:ext uri="{FF2B5EF4-FFF2-40B4-BE49-F238E27FC236}">
              <a16:creationId xmlns:a16="http://schemas.microsoft.com/office/drawing/2014/main" id="{AF713176-54D7-4CC6-BBEA-7A2D95F5D94D}"/>
            </a:ext>
          </a:extLst>
        </xdr:cNvPr>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792" name="n_3mainValue【公民館】&#10;有形固定資産減価償却率">
          <a:extLst>
            <a:ext uri="{FF2B5EF4-FFF2-40B4-BE49-F238E27FC236}">
              <a16:creationId xmlns:a16="http://schemas.microsoft.com/office/drawing/2014/main" id="{52DF28B0-3082-4C54-81D0-84597F631BBE}"/>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105427</xdr:rowOff>
    </xdr:from>
    <xdr:ext cx="405111" cy="259045"/>
    <xdr:sp macro="" textlink="">
      <xdr:nvSpPr>
        <xdr:cNvPr id="793" name="n_4mainValue【公民館】&#10;有形固定資産減価償却率">
          <a:extLst>
            <a:ext uri="{FF2B5EF4-FFF2-40B4-BE49-F238E27FC236}">
              <a16:creationId xmlns:a16="http://schemas.microsoft.com/office/drawing/2014/main" id="{E0532855-2965-4DAF-82F5-AD9D6F1DFEB5}"/>
            </a:ext>
          </a:extLst>
        </xdr:cNvPr>
        <xdr:cNvSpPr txBox="1"/>
      </xdr:nvSpPr>
      <xdr:spPr>
        <a:xfrm>
          <a:off x="126117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4506A96A-5C28-4655-9443-1029269A2A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A8FD1023-6827-42FF-8E69-C13F96192B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FE29A4E-E30F-4BC7-9E98-9EEDF6650B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9C3610D-2930-439F-A332-89336985CE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55440F3D-DBFB-4F52-8F06-63FD5C2B21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BA15AB01-5861-4009-9042-20E0022D18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1AD2186-6EFA-4850-933F-D7FF617658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182A7A6F-0F93-4C00-9AA9-23D3B791BD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883ADACB-F4D3-42C2-85EC-1FB31E2A9C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4E69C131-17DB-4312-A6EC-B89BA0E0DA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6B89134-CB99-4A33-A999-AE6F04F7D33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850D2125-829E-47A6-B80A-38F92BA1E7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2E722A0F-421F-4984-AD66-8131ED7AF19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3EBC8E68-E8FD-4B27-8EFC-1620F90B4FA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F4ED5504-BF9A-483A-B2C1-6F1E10698D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CF6E2DDB-704C-4FA6-B426-C86AF76E7FA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2CE0DDD1-D2DB-42C1-8CD0-F58C29958CB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9215B17F-2FAA-4C38-9156-154AC0C072C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8B43EFF0-E960-4373-8CA7-8832A28A64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61C1E16C-B1AA-48D9-BDBF-97717B5A4EA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EFAA8907-5FA1-4BA4-AD21-6B2DFC48DF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BEB142A2-00EC-4837-BD75-8DC5AC91AC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73C89243-D634-49A8-B0D4-6500C6550D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7" name="直線コネクタ 816">
          <a:extLst>
            <a:ext uri="{FF2B5EF4-FFF2-40B4-BE49-F238E27FC236}">
              <a16:creationId xmlns:a16="http://schemas.microsoft.com/office/drawing/2014/main" id="{5ECBDE5D-B02F-4384-85A2-E8106B1616F2}"/>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8" name="【公民館】&#10;一人当たり面積最小値テキスト">
          <a:extLst>
            <a:ext uri="{FF2B5EF4-FFF2-40B4-BE49-F238E27FC236}">
              <a16:creationId xmlns:a16="http://schemas.microsoft.com/office/drawing/2014/main" id="{72DA59C8-BD1E-4663-9291-C804898078D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9" name="直線コネクタ 818">
          <a:extLst>
            <a:ext uri="{FF2B5EF4-FFF2-40B4-BE49-F238E27FC236}">
              <a16:creationId xmlns:a16="http://schemas.microsoft.com/office/drawing/2014/main" id="{961663F9-AEDE-4D82-81B8-634F2C65A0B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0" name="【公民館】&#10;一人当たり面積最大値テキスト">
          <a:extLst>
            <a:ext uri="{FF2B5EF4-FFF2-40B4-BE49-F238E27FC236}">
              <a16:creationId xmlns:a16="http://schemas.microsoft.com/office/drawing/2014/main" id="{9FBCB7AD-B65B-4A51-9EC6-4B730C3FF35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1" name="直線コネクタ 820">
          <a:extLst>
            <a:ext uri="{FF2B5EF4-FFF2-40B4-BE49-F238E27FC236}">
              <a16:creationId xmlns:a16="http://schemas.microsoft.com/office/drawing/2014/main" id="{84118FE3-606F-481A-BAA9-D6BF663D9AD1}"/>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2" name="【公民館】&#10;一人当たり面積平均値テキスト">
          <a:extLst>
            <a:ext uri="{FF2B5EF4-FFF2-40B4-BE49-F238E27FC236}">
              <a16:creationId xmlns:a16="http://schemas.microsoft.com/office/drawing/2014/main" id="{3E59DDC9-2F1D-4245-88DA-E77F960908F1}"/>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3" name="フローチャート: 判断 822">
          <a:extLst>
            <a:ext uri="{FF2B5EF4-FFF2-40B4-BE49-F238E27FC236}">
              <a16:creationId xmlns:a16="http://schemas.microsoft.com/office/drawing/2014/main" id="{E55CF8C8-F9B9-4616-8782-6F189F2FA10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4" name="フローチャート: 判断 823">
          <a:extLst>
            <a:ext uri="{FF2B5EF4-FFF2-40B4-BE49-F238E27FC236}">
              <a16:creationId xmlns:a16="http://schemas.microsoft.com/office/drawing/2014/main" id="{019AAF89-931F-4338-A5C8-27B7CDE64FB2}"/>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5" name="フローチャート: 判断 824">
          <a:extLst>
            <a:ext uri="{FF2B5EF4-FFF2-40B4-BE49-F238E27FC236}">
              <a16:creationId xmlns:a16="http://schemas.microsoft.com/office/drawing/2014/main" id="{75EE284D-47F9-4526-9DE0-754B871C992C}"/>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6" name="フローチャート: 判断 825">
          <a:extLst>
            <a:ext uri="{FF2B5EF4-FFF2-40B4-BE49-F238E27FC236}">
              <a16:creationId xmlns:a16="http://schemas.microsoft.com/office/drawing/2014/main" id="{3CDB27BC-ECC8-4044-A30A-9BE11B8E029D}"/>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7" name="フローチャート: 判断 826">
          <a:extLst>
            <a:ext uri="{FF2B5EF4-FFF2-40B4-BE49-F238E27FC236}">
              <a16:creationId xmlns:a16="http://schemas.microsoft.com/office/drawing/2014/main" id="{5B123F32-A260-46D1-AC6B-A63C648354EB}"/>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1CCC4DE-F3BB-4653-AFB8-7FA2DC98B4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0EE0082-34C7-411F-896B-2C4654519C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52C35D45-D011-4F13-BCD3-9E98A4B0F6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0E1D662-4A75-4692-AF93-111CFA8FC8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FF5DDD7-74ED-45AC-AE5D-6D388464A9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636</xdr:rowOff>
    </xdr:from>
    <xdr:to>
      <xdr:col>116</xdr:col>
      <xdr:colOff>114300</xdr:colOff>
      <xdr:row>108</xdr:row>
      <xdr:rowOff>102236</xdr:rowOff>
    </xdr:to>
    <xdr:sp macro="" textlink="">
      <xdr:nvSpPr>
        <xdr:cNvPr id="833" name="楕円 832">
          <a:extLst>
            <a:ext uri="{FF2B5EF4-FFF2-40B4-BE49-F238E27FC236}">
              <a16:creationId xmlns:a16="http://schemas.microsoft.com/office/drawing/2014/main" id="{A5453DEA-ADDC-41B9-B547-57A52373DF64}"/>
            </a:ext>
          </a:extLst>
        </xdr:cNvPr>
        <xdr:cNvSpPr/>
      </xdr:nvSpPr>
      <xdr:spPr>
        <a:xfrm>
          <a:off x="22110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131463</xdr:rowOff>
    </xdr:from>
    <xdr:ext cx="469744" cy="259045"/>
    <xdr:sp macro="" textlink="">
      <xdr:nvSpPr>
        <xdr:cNvPr id="834" name="【公民館】&#10;一人当たり面積該当値テキスト">
          <a:extLst>
            <a:ext uri="{FF2B5EF4-FFF2-40B4-BE49-F238E27FC236}">
              <a16:creationId xmlns:a16="http://schemas.microsoft.com/office/drawing/2014/main" id="{DD66E99F-663B-4B40-9424-1291AB58458C}"/>
            </a:ext>
          </a:extLst>
        </xdr:cNvPr>
        <xdr:cNvSpPr txBox="1"/>
      </xdr:nvSpPr>
      <xdr:spPr>
        <a:xfrm>
          <a:off x="22199600"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3911</xdr:rowOff>
    </xdr:from>
    <xdr:to>
      <xdr:col>112</xdr:col>
      <xdr:colOff>38100</xdr:colOff>
      <xdr:row>108</xdr:row>
      <xdr:rowOff>105511</xdr:rowOff>
    </xdr:to>
    <xdr:sp macro="" textlink="">
      <xdr:nvSpPr>
        <xdr:cNvPr id="835" name="楕円 834">
          <a:extLst>
            <a:ext uri="{FF2B5EF4-FFF2-40B4-BE49-F238E27FC236}">
              <a16:creationId xmlns:a16="http://schemas.microsoft.com/office/drawing/2014/main" id="{6C276493-FB59-4BA9-82D0-978C909EB9C4}"/>
            </a:ext>
          </a:extLst>
        </xdr:cNvPr>
        <xdr:cNvSpPr/>
      </xdr:nvSpPr>
      <xdr:spPr>
        <a:xfrm>
          <a:off x="21272500" y="185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51436</xdr:rowOff>
    </xdr:from>
    <xdr:to>
      <xdr:col>116</xdr:col>
      <xdr:colOff>63500</xdr:colOff>
      <xdr:row>108</xdr:row>
      <xdr:rowOff>54711</xdr:rowOff>
    </xdr:to>
    <xdr:cxnSp macro="">
      <xdr:nvCxnSpPr>
        <xdr:cNvPr id="836" name="直線コネクタ 835">
          <a:extLst>
            <a:ext uri="{FF2B5EF4-FFF2-40B4-BE49-F238E27FC236}">
              <a16:creationId xmlns:a16="http://schemas.microsoft.com/office/drawing/2014/main" id="{13CEDEC7-2636-4B27-9EB7-B2898CDF11EC}"/>
            </a:ext>
          </a:extLst>
        </xdr:cNvPr>
        <xdr:cNvCxnSpPr/>
      </xdr:nvCxnSpPr>
      <xdr:spPr>
        <a:xfrm flipV="1">
          <a:off x="21323300" y="18568036"/>
          <a:ext cx="8382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837" name="楕円 836">
          <a:extLst>
            <a:ext uri="{FF2B5EF4-FFF2-40B4-BE49-F238E27FC236}">
              <a16:creationId xmlns:a16="http://schemas.microsoft.com/office/drawing/2014/main" id="{1150828E-4A4D-4206-99AD-44D05AC7C78A}"/>
            </a:ext>
          </a:extLst>
        </xdr:cNvPr>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54711</xdr:rowOff>
    </xdr:from>
    <xdr:to>
      <xdr:col>111</xdr:col>
      <xdr:colOff>177800</xdr:colOff>
      <xdr:row>108</xdr:row>
      <xdr:rowOff>57913</xdr:rowOff>
    </xdr:to>
    <xdr:cxnSp macro="">
      <xdr:nvCxnSpPr>
        <xdr:cNvPr id="838" name="直線コネクタ 837">
          <a:extLst>
            <a:ext uri="{FF2B5EF4-FFF2-40B4-BE49-F238E27FC236}">
              <a16:creationId xmlns:a16="http://schemas.microsoft.com/office/drawing/2014/main" id="{EE8A70B4-03CB-4FB4-8681-F3E29F59F262}"/>
            </a:ext>
          </a:extLst>
        </xdr:cNvPr>
        <xdr:cNvCxnSpPr/>
      </xdr:nvCxnSpPr>
      <xdr:spPr>
        <a:xfrm flipV="1">
          <a:off x="20434300" y="1857131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839" name="楕円 838">
          <a:extLst>
            <a:ext uri="{FF2B5EF4-FFF2-40B4-BE49-F238E27FC236}">
              <a16:creationId xmlns:a16="http://schemas.microsoft.com/office/drawing/2014/main" id="{79B065BF-AF8C-48FD-961E-B4A0DFC0F73D}"/>
            </a:ext>
          </a:extLst>
        </xdr:cNvPr>
        <xdr:cNvSpPr/>
      </xdr:nvSpPr>
      <xdr:spPr>
        <a:xfrm>
          <a:off x="19494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60961</xdr:rowOff>
    </xdr:to>
    <xdr:cxnSp macro="">
      <xdr:nvCxnSpPr>
        <xdr:cNvPr id="840" name="直線コネクタ 839">
          <a:extLst>
            <a:ext uri="{FF2B5EF4-FFF2-40B4-BE49-F238E27FC236}">
              <a16:creationId xmlns:a16="http://schemas.microsoft.com/office/drawing/2014/main" id="{6A228CF0-FBDF-40D8-A709-F6C3B73C20B2}"/>
            </a:ext>
          </a:extLst>
        </xdr:cNvPr>
        <xdr:cNvCxnSpPr/>
      </xdr:nvCxnSpPr>
      <xdr:spPr>
        <a:xfrm flipV="1">
          <a:off x="19545300" y="185745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13133</xdr:rowOff>
    </xdr:from>
    <xdr:to>
      <xdr:col>98</xdr:col>
      <xdr:colOff>38100</xdr:colOff>
      <xdr:row>108</xdr:row>
      <xdr:rowOff>114733</xdr:rowOff>
    </xdr:to>
    <xdr:sp macro="" textlink="">
      <xdr:nvSpPr>
        <xdr:cNvPr id="841" name="楕円 840">
          <a:extLst>
            <a:ext uri="{FF2B5EF4-FFF2-40B4-BE49-F238E27FC236}">
              <a16:creationId xmlns:a16="http://schemas.microsoft.com/office/drawing/2014/main" id="{64CA1F62-49AB-4186-B5A2-96B79BE4B480}"/>
            </a:ext>
          </a:extLst>
        </xdr:cNvPr>
        <xdr:cNvSpPr/>
      </xdr:nvSpPr>
      <xdr:spPr>
        <a:xfrm>
          <a:off x="18605500" y="185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60961</xdr:rowOff>
    </xdr:from>
    <xdr:to>
      <xdr:col>102</xdr:col>
      <xdr:colOff>114300</xdr:colOff>
      <xdr:row>108</xdr:row>
      <xdr:rowOff>63933</xdr:rowOff>
    </xdr:to>
    <xdr:cxnSp macro="">
      <xdr:nvCxnSpPr>
        <xdr:cNvPr id="842" name="直線コネクタ 841">
          <a:extLst>
            <a:ext uri="{FF2B5EF4-FFF2-40B4-BE49-F238E27FC236}">
              <a16:creationId xmlns:a16="http://schemas.microsoft.com/office/drawing/2014/main" id="{A250D2C1-5077-454A-A6BB-E2DFDDF378BE}"/>
            </a:ext>
          </a:extLst>
        </xdr:cNvPr>
        <xdr:cNvCxnSpPr/>
      </xdr:nvCxnSpPr>
      <xdr:spPr>
        <a:xfrm flipV="1">
          <a:off x="18656300" y="1857756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3" name="n_1aveValue【公民館】&#10;一人当たり面積">
          <a:extLst>
            <a:ext uri="{FF2B5EF4-FFF2-40B4-BE49-F238E27FC236}">
              <a16:creationId xmlns:a16="http://schemas.microsoft.com/office/drawing/2014/main" id="{2F19D12C-8391-4D3E-B258-063C1F2E20C2}"/>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44" name="n_2aveValue【公民館】&#10;一人当たり面積">
          <a:extLst>
            <a:ext uri="{FF2B5EF4-FFF2-40B4-BE49-F238E27FC236}">
              <a16:creationId xmlns:a16="http://schemas.microsoft.com/office/drawing/2014/main" id="{671D2D69-31CD-4365-B13C-F3B32026395C}"/>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45" name="n_3aveValue【公民館】&#10;一人当たり面積">
          <a:extLst>
            <a:ext uri="{FF2B5EF4-FFF2-40B4-BE49-F238E27FC236}">
              <a16:creationId xmlns:a16="http://schemas.microsoft.com/office/drawing/2014/main" id="{62541502-0265-49B9-A966-E2F8893B9F5A}"/>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46" name="n_4aveValue【公民館】&#10;一人当たり面積">
          <a:extLst>
            <a:ext uri="{FF2B5EF4-FFF2-40B4-BE49-F238E27FC236}">
              <a16:creationId xmlns:a16="http://schemas.microsoft.com/office/drawing/2014/main" id="{2ED65B7E-5BB8-40EE-83A9-0B98EC6EF927}"/>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122038</xdr:rowOff>
    </xdr:from>
    <xdr:ext cx="469744" cy="259045"/>
    <xdr:sp macro="" textlink="">
      <xdr:nvSpPr>
        <xdr:cNvPr id="847" name="n_1mainValue【公民館】&#10;一人当たり面積">
          <a:extLst>
            <a:ext uri="{FF2B5EF4-FFF2-40B4-BE49-F238E27FC236}">
              <a16:creationId xmlns:a16="http://schemas.microsoft.com/office/drawing/2014/main" id="{A9EC393A-A231-446D-AD92-F6904124A1E5}"/>
            </a:ext>
          </a:extLst>
        </xdr:cNvPr>
        <xdr:cNvSpPr txBox="1"/>
      </xdr:nvSpPr>
      <xdr:spPr>
        <a:xfrm>
          <a:off x="21075727" y="182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125240</xdr:rowOff>
    </xdr:from>
    <xdr:ext cx="469744" cy="259045"/>
    <xdr:sp macro="" textlink="">
      <xdr:nvSpPr>
        <xdr:cNvPr id="848" name="n_2mainValue【公民館】&#10;一人当たり面積">
          <a:extLst>
            <a:ext uri="{FF2B5EF4-FFF2-40B4-BE49-F238E27FC236}">
              <a16:creationId xmlns:a16="http://schemas.microsoft.com/office/drawing/2014/main" id="{564A3F0D-5059-4EF4-BA32-6547A70FF2BE}"/>
            </a:ext>
          </a:extLst>
        </xdr:cNvPr>
        <xdr:cNvSpPr txBox="1"/>
      </xdr:nvSpPr>
      <xdr:spPr>
        <a:xfrm>
          <a:off x="20199427" y="182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128288</xdr:rowOff>
    </xdr:from>
    <xdr:ext cx="469744" cy="259045"/>
    <xdr:sp macro="" textlink="">
      <xdr:nvSpPr>
        <xdr:cNvPr id="849" name="n_3mainValue【公民館】&#10;一人当たり面積">
          <a:extLst>
            <a:ext uri="{FF2B5EF4-FFF2-40B4-BE49-F238E27FC236}">
              <a16:creationId xmlns:a16="http://schemas.microsoft.com/office/drawing/2014/main" id="{2AD5DE3C-0C81-4D82-9612-F2447704E776}"/>
            </a:ext>
          </a:extLst>
        </xdr:cNvPr>
        <xdr:cNvSpPr txBox="1"/>
      </xdr:nvSpPr>
      <xdr:spPr>
        <a:xfrm>
          <a:off x="19310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131260</xdr:rowOff>
    </xdr:from>
    <xdr:ext cx="469744" cy="259045"/>
    <xdr:sp macro="" textlink="">
      <xdr:nvSpPr>
        <xdr:cNvPr id="850" name="n_4mainValue【公民館】&#10;一人当たり面積">
          <a:extLst>
            <a:ext uri="{FF2B5EF4-FFF2-40B4-BE49-F238E27FC236}">
              <a16:creationId xmlns:a16="http://schemas.microsoft.com/office/drawing/2014/main" id="{4B9210FE-957E-4396-9F14-BD93707261C8}"/>
            </a:ext>
          </a:extLst>
        </xdr:cNvPr>
        <xdr:cNvSpPr txBox="1"/>
      </xdr:nvSpPr>
      <xdr:spPr>
        <a:xfrm>
          <a:off x="18421427" y="183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489A88E8-1C5F-48E6-A9D0-AD2682F31A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7742C3AB-9B85-4AAA-AEE9-6FDF525D28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343B06BC-7161-4241-B9F3-88997530E8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ポイント以上</a:t>
          </a:r>
          <a:r>
            <a:rPr kumimoji="1" lang="ja-JP" altLang="ja-JP" sz="1100">
              <a:solidFill>
                <a:schemeClr val="dk1"/>
              </a:solidFill>
              <a:effectLst/>
              <a:latin typeface="+mn-lt"/>
              <a:ea typeface="+mn-ea"/>
              <a:cs typeface="+mn-cs"/>
            </a:rPr>
            <a:t>高くなっている施設は、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橋りょう・トンネル及び公民館であり、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ポイント以上</a:t>
          </a:r>
          <a:r>
            <a:rPr kumimoji="1" lang="ja-JP" altLang="ja-JP" sz="1100">
              <a:solidFill>
                <a:schemeClr val="dk1"/>
              </a:solidFill>
              <a:effectLst/>
              <a:latin typeface="+mn-lt"/>
              <a:ea typeface="+mn-ea"/>
              <a:cs typeface="+mn-cs"/>
            </a:rPr>
            <a:t>低くなっているのは</a:t>
          </a:r>
          <a:r>
            <a:rPr kumimoji="1" lang="ja-JP" altLang="en-US" sz="1100">
              <a:solidFill>
                <a:schemeClr val="dk1"/>
              </a:solidFill>
              <a:effectLst/>
              <a:latin typeface="+mn-lt"/>
              <a:ea typeface="+mn-ea"/>
              <a:cs typeface="+mn-cs"/>
            </a:rPr>
            <a:t>学校施設及び</a:t>
          </a:r>
          <a:r>
            <a:rPr kumimoji="1" lang="ja-JP" altLang="ja-JP" sz="1100">
              <a:solidFill>
                <a:schemeClr val="dk1"/>
              </a:solidFill>
              <a:effectLst/>
              <a:latin typeface="+mn-lt"/>
              <a:ea typeface="+mn-ea"/>
              <a:cs typeface="+mn-cs"/>
            </a:rPr>
            <a:t>港湾・漁港である。</a:t>
          </a:r>
          <a:r>
            <a:rPr kumimoji="1" lang="ja-JP" altLang="en-US" sz="1100">
              <a:solidFill>
                <a:schemeClr val="dk1"/>
              </a:solidFill>
              <a:effectLst/>
              <a:latin typeface="+mn-lt"/>
              <a:ea typeface="+mn-ea"/>
              <a:cs typeface="+mn-cs"/>
            </a:rPr>
            <a:t>認定こども園・幼稚園・保育所については、平成</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年度に取得し</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年が経過している。</a:t>
          </a:r>
          <a:r>
            <a:rPr kumimoji="1" lang="ja-JP" altLang="ja-JP" sz="1100">
              <a:solidFill>
                <a:schemeClr val="dk1"/>
              </a:solidFill>
              <a:effectLst/>
              <a:latin typeface="+mn-lt"/>
              <a:ea typeface="+mn-ea"/>
              <a:cs typeface="+mn-cs"/>
            </a:rPr>
            <a:t>橋りょう・トンネルについては、多くが昭和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耐用年数を経過しつつあり、現在は定期的な診断や維持補修に努め長寿命化を図っている。公民館については、全ての施設において耐用年数を経過しているため、公共施設総合管理計画に基づき老朽化した施設の集約化や他の機能の施設との複合化等の検討を進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A4E963-92C6-46A6-AE84-9345DE3AC4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8523C9-9176-4827-84DB-D979A49460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9744C0-868A-4C06-A656-20547E3402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57338F-8E06-4AD8-B93D-A4D1F54FA3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1A8242-E4F8-418B-B6AA-05003C8A9D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122904-6737-49AC-9EFD-BD1565CEB5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65A9F5-1056-4EEB-B383-FDDE98C9F2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EA61D1-41A2-4548-AD60-199A3884D2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6164C0-8729-4D65-BC12-BA077572FB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1FA68A-698B-438B-B527-B7D8A9A87E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C414FC-C309-49C6-87C2-A6D9D1E83C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900941-36C1-4A55-872E-F856827B8D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C7D7EF-D212-4FE4-9052-27D6812768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4E42F3-AE81-477A-AE4E-DA039F9A30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C26D05-7DB6-43E4-B4FB-2CFACFF572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517C94-BD4D-46CF-995D-913EEE8F66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FD11D8-120A-4DE5-BE12-1453A179EA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07A8E8-F727-4DF0-BF59-702329A4D2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AF0F79-E6C2-4DF9-A3CF-4CE16F702B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79585D-8F39-46AE-8532-91804D90DD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348242-7511-4C6D-8ED1-5C392FEFD3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A9E571-2905-4F77-B414-4AFD3B7EBA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AFCF27-CF4E-4D70-B671-A01F1CA019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726757-4388-4975-9F06-411B7A3151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FF3A7D-D943-4C89-8FCC-396E54EB7B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72D326-93E2-47D4-BFF8-23DE6A2130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D463D3-6CD4-4FB8-B149-901768CDF0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C01EB0-2804-4FC7-9574-7C2A4861AE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978B5D-CE8C-419C-90ED-C736B7D19C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BC57CF-2BD7-4548-87E5-AC1EED87EF1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AADD42-2675-4688-94A5-0CD6AB9DB6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89CCDF-17B5-494C-BC06-CB6815282B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03D258-77A3-407A-9EA6-3693A1D354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1CED09-66FD-4772-8B87-148A8293AD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38BE71-27FC-4181-A500-5A02BC9F2B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3AE806-1399-4A9D-B20C-CB382F98A7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22807D-DEC7-4514-A7E9-0BDE6A9822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923FE4-57F7-4A73-9468-1D2B08A11B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D44A5F-001D-4D2C-B5AF-9B907E869A8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3985138-E5DE-419D-9781-0C99037D52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5B29F71-E9E5-4937-9A99-FEC143B093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E4DC343-187E-4436-8A8F-CFD40F97E5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4F783C9-FADE-4AC6-9AC3-07827BCD7A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E10F81-3481-48DD-8187-1969716806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4DF3BA3-8CE3-4747-AE6A-683D67562C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483896-9BB6-43E8-A088-864913EA73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DCA4F5E-C437-4D12-9D37-04C8E903701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9394A80-10E9-4528-AE62-42EDE97F9B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FE54031-BD9B-47EC-B7A3-D0C15BE6E5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10F2FC-1AC8-42B7-BB78-389EF27255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D7DAB1A-5D69-4906-ABAA-9B281EC323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6CDB35E-B85A-4903-BEFD-184B153A9E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50611A2-E63F-44BE-B91A-C506C58EF8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CD8E82A-2D22-49A8-B053-6D79F8E2C9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37ED367-9E27-40C1-A25E-E2B30DFF42E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C3838157-2615-4414-BBEB-3DD0626FE2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B31A1DD-7353-4730-82AD-BE59DB083A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983C337-33B8-455D-8DC9-C943B6A53D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72FC582B-718E-44C6-8EE6-1B297E449F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654E30B-20FF-4D23-BDD1-B87322E7F5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91013135-B1F9-4C04-84B3-AD71C469AE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8EB9D9C4-08E7-4808-B66C-9479C5A1D9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DED7E427-D15A-4640-854C-9B3A38A3A81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BBBF99D2-920A-4F67-B346-9F146A076C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739785E5-DE16-47E5-AD88-21B1F3C89E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18D578E-3B17-4EB9-8586-EED09BB766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4444000-3856-462E-AC9D-E5EA23F774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48EAF5F-1C24-44D2-85FB-D96D686391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017A85A-D454-4E83-A2B8-FEDCEACB4F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B915853-BD6D-4190-8414-F78072EC39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CA79CF51-0EF2-4E45-B47B-F6E9F451F27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C0D0633A-152A-499B-94D0-85BCD73639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BDDFB3B5-FF42-4069-89B5-51DBA69033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AB5AAF7D-7014-4E42-BE7B-5956EDDEE2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A2F042EB-734C-40C2-AC24-6E56D281BC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AA875117-5777-489B-B3E8-5721D0F0D0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50D2C90D-440E-4729-BFF2-03A3584D26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BB87BCD0-6E9D-4AAE-9623-4DA138C60B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855013B7-75FD-40BB-AFB2-5B989BF2D8C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51444C50-F24C-4EFE-A72E-892ED254F5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B17E137F-2209-4296-A096-7FC57CCE84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7FB6FB81-D261-45CD-A900-F5E6E85B06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5CFC7BD9-9859-4336-9E6E-01240CC1A3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C91C8FEC-9F4A-4EDC-8E2D-265D62F496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1DEAF52-71F6-4D5A-BB25-E6EC92394B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662C9987-390A-4D9B-A8DD-F65B453725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82933F12-19EB-49A0-BBF3-3BB5880B5A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270FA321-1BA6-4E76-A8DB-4636052456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3BAFE19F-0D9F-404D-B90A-807149B10F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11E50668-4D17-445D-83FD-C54CED5F8C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5D40B1E8-5CD1-42EE-9C67-25D6E10191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6A100F4C-F6C5-4D23-8ECB-4EE302422C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6DA89217-2737-4585-93CC-15759F742F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2DE0210B-E257-4364-AAC3-2AC67D3EF02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1463A796-2A7E-4888-8F56-5F370A294C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577AE29B-47CD-460A-B6AE-7FB77DB817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FC10EC2F-E3E3-4AE4-B545-514742D3B2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CDC43A3A-DF4A-4654-8E4D-A1E86F7812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F7888EAD-E9AF-46AD-8547-C36D7619E8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17DDD020-81F5-4544-8256-EB936C7198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F4D890F0-4F85-4421-B101-AEDD616ACC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9AEDE7BD-9048-451D-AEB2-FDEBC4940C6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4F4D41D2-08E2-482E-95EA-A9C0236CCF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5820021F-7084-4EDF-99CD-C5A5035CDC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0CDF9AF5-9FAD-4A6B-9D1B-368CC81919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18C38DE8-0C97-4FDD-A087-5F843F822AD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A2C3A52E-DB4B-45CB-A53A-DA53BAEDB6A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8E445B24-CDED-4E15-8FEE-AE4ED13933B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6912F230-4894-460B-8FFC-D466A68194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E304B3CB-67F1-4F81-B890-EB96685906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5A8FAA2E-C9F4-49BA-89A0-8596036007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2585B19C-C982-4143-A849-48752C24D53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1A70E173-9AC9-4E35-96C3-49CBE0E644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83B9B81E-1FEC-4B68-A657-4B6D38D1EA4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4E084A95-241E-466D-80CC-AE958E610CC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2D40E9B9-BA20-4B0E-9319-55234B0AE4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7792A25D-E132-48AE-AA5E-4F48136D3C7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1B3ABF09-37C2-406F-B731-E051903ED9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1C4F1036-DE56-46CD-AC31-CD8F711A60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F81F7754-B81F-41E2-8A88-9982CACF117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4A9EA0B5-36AD-48F5-BA4E-E243B88FB0F7}"/>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F65A9F8B-7C24-41FC-9F29-35DF025099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686688BB-7220-4AE5-8D8F-19172E7B322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9303CAB2-B887-4E42-9D0A-1CF1F7B0665C}"/>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126" name="直線コネクタ 125">
          <a:extLst>
            <a:ext uri="{FF2B5EF4-FFF2-40B4-BE49-F238E27FC236}">
              <a16:creationId xmlns:a16="http://schemas.microsoft.com/office/drawing/2014/main" id="{43F2DB8C-063F-4348-95CF-117F7FE3AF15}"/>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7936F67B-7599-4F53-A270-890C6004B813}"/>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128" name="フローチャート: 判断 127">
          <a:extLst>
            <a:ext uri="{FF2B5EF4-FFF2-40B4-BE49-F238E27FC236}">
              <a16:creationId xmlns:a16="http://schemas.microsoft.com/office/drawing/2014/main" id="{DA87721D-E6FE-45CD-AAA0-AE84DA3EBA31}"/>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129" name="フローチャート: 判断 128">
          <a:extLst>
            <a:ext uri="{FF2B5EF4-FFF2-40B4-BE49-F238E27FC236}">
              <a16:creationId xmlns:a16="http://schemas.microsoft.com/office/drawing/2014/main" id="{8ADF7E36-34BE-470F-BF99-7BE83BB9C536}"/>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130" name="フローチャート: 判断 129">
          <a:extLst>
            <a:ext uri="{FF2B5EF4-FFF2-40B4-BE49-F238E27FC236}">
              <a16:creationId xmlns:a16="http://schemas.microsoft.com/office/drawing/2014/main" id="{7167D37C-7719-46C7-8184-97E90A41BBAF}"/>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131" name="フローチャート: 判断 130">
          <a:extLst>
            <a:ext uri="{FF2B5EF4-FFF2-40B4-BE49-F238E27FC236}">
              <a16:creationId xmlns:a16="http://schemas.microsoft.com/office/drawing/2014/main" id="{D8AFD3C6-7AF9-48B3-8335-B5DF3464991D}"/>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132" name="フローチャート: 判断 131">
          <a:extLst>
            <a:ext uri="{FF2B5EF4-FFF2-40B4-BE49-F238E27FC236}">
              <a16:creationId xmlns:a16="http://schemas.microsoft.com/office/drawing/2014/main" id="{5F0877EC-557C-4CF4-BF25-D24A63BE126F}"/>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1BEF876-9CF6-44C9-AD3A-1D79CD68B0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F7E708FF-E036-420F-82FC-5A23EAD4D9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136B7836-9897-4941-A862-4722ECDA1A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850209CC-765F-4129-8860-982BA80425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EC22CFBB-970A-435A-BCAA-ECD8F2A8B95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138" name="楕円 137">
          <a:extLst>
            <a:ext uri="{FF2B5EF4-FFF2-40B4-BE49-F238E27FC236}">
              <a16:creationId xmlns:a16="http://schemas.microsoft.com/office/drawing/2014/main" id="{3088FADD-7E64-4191-B589-BB1D3BE57D0B}"/>
            </a:ext>
          </a:extLst>
        </xdr:cNvPr>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1355BAB3-79BC-4A5C-B7A6-105E824C4C69}"/>
            </a:ext>
          </a:extLst>
        </xdr:cNvPr>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140" name="楕円 139">
          <a:extLst>
            <a:ext uri="{FF2B5EF4-FFF2-40B4-BE49-F238E27FC236}">
              <a16:creationId xmlns:a16="http://schemas.microsoft.com/office/drawing/2014/main" id="{8CCE23C7-60ED-46CB-BDB5-07A4E82AEE98}"/>
            </a:ext>
          </a:extLst>
        </xdr:cNvPr>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37012</xdr:rowOff>
    </xdr:from>
    <xdr:to>
      <xdr:col>85</xdr:col>
      <xdr:colOff>127000</xdr:colOff>
      <xdr:row>40</xdr:row>
      <xdr:rowOff>68035</xdr:rowOff>
    </xdr:to>
    <xdr:cxnSp macro="">
      <xdr:nvCxnSpPr>
        <xdr:cNvPr id="141" name="直線コネクタ 140">
          <a:extLst>
            <a:ext uri="{FF2B5EF4-FFF2-40B4-BE49-F238E27FC236}">
              <a16:creationId xmlns:a16="http://schemas.microsoft.com/office/drawing/2014/main" id="{7077DB2E-8138-4C9E-A0B7-CC61DD9C8E2D}"/>
            </a:ext>
          </a:extLst>
        </xdr:cNvPr>
        <xdr:cNvCxnSpPr/>
      </xdr:nvCxnSpPr>
      <xdr:spPr>
        <a:xfrm>
          <a:off x="15481300" y="68950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142" name="楕円 141">
          <a:extLst>
            <a:ext uri="{FF2B5EF4-FFF2-40B4-BE49-F238E27FC236}">
              <a16:creationId xmlns:a16="http://schemas.microsoft.com/office/drawing/2014/main" id="{99953591-B7DB-4007-9020-AA315E5F3687}"/>
            </a:ext>
          </a:extLst>
        </xdr:cNvPr>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40</xdr:row>
      <xdr:rowOff>37012</xdr:rowOff>
    </xdr:to>
    <xdr:cxnSp macro="">
      <xdr:nvCxnSpPr>
        <xdr:cNvPr id="143" name="直線コネクタ 142">
          <a:extLst>
            <a:ext uri="{FF2B5EF4-FFF2-40B4-BE49-F238E27FC236}">
              <a16:creationId xmlns:a16="http://schemas.microsoft.com/office/drawing/2014/main" id="{EFE2EF44-1C72-40D7-9D05-C681063C2A64}"/>
            </a:ext>
          </a:extLst>
        </xdr:cNvPr>
        <xdr:cNvCxnSpPr/>
      </xdr:nvCxnSpPr>
      <xdr:spPr>
        <a:xfrm>
          <a:off x="14592300" y="68460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38463</xdr:rowOff>
    </xdr:from>
    <xdr:to>
      <xdr:col>72</xdr:col>
      <xdr:colOff>38100</xdr:colOff>
      <xdr:row>39</xdr:row>
      <xdr:rowOff>140063</xdr:rowOff>
    </xdr:to>
    <xdr:sp macro="" textlink="">
      <xdr:nvSpPr>
        <xdr:cNvPr id="144" name="楕円 143">
          <a:extLst>
            <a:ext uri="{FF2B5EF4-FFF2-40B4-BE49-F238E27FC236}">
              <a16:creationId xmlns:a16="http://schemas.microsoft.com/office/drawing/2014/main" id="{86D43A1B-C08A-4133-9D33-6C6090663D52}"/>
            </a:ext>
          </a:extLst>
        </xdr:cNvPr>
        <xdr:cNvSpPr/>
      </xdr:nvSpPr>
      <xdr:spPr>
        <a:xfrm>
          <a:off x="13652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89263</xdr:rowOff>
    </xdr:from>
    <xdr:to>
      <xdr:col>76</xdr:col>
      <xdr:colOff>114300</xdr:colOff>
      <xdr:row>39</xdr:row>
      <xdr:rowOff>159476</xdr:rowOff>
    </xdr:to>
    <xdr:cxnSp macro="">
      <xdr:nvCxnSpPr>
        <xdr:cNvPr id="145" name="直線コネクタ 144">
          <a:extLst>
            <a:ext uri="{FF2B5EF4-FFF2-40B4-BE49-F238E27FC236}">
              <a16:creationId xmlns:a16="http://schemas.microsoft.com/office/drawing/2014/main" id="{0DAA2CDE-A4B3-4AC6-B81F-1A1B8D79C8A2}"/>
            </a:ext>
          </a:extLst>
        </xdr:cNvPr>
        <xdr:cNvCxnSpPr/>
      </xdr:nvCxnSpPr>
      <xdr:spPr>
        <a:xfrm>
          <a:off x="13703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146" name="楕円 145">
          <a:extLst>
            <a:ext uri="{FF2B5EF4-FFF2-40B4-BE49-F238E27FC236}">
              <a16:creationId xmlns:a16="http://schemas.microsoft.com/office/drawing/2014/main" id="{D99CEBBF-7BD3-4CDA-96CC-DF0A2FA04923}"/>
            </a:ext>
          </a:extLst>
        </xdr:cNvPr>
        <xdr:cNvSpPr/>
      </xdr:nvSpPr>
      <xdr:spPr>
        <a:xfrm>
          <a:off x="1276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89263</xdr:rowOff>
    </xdr:to>
    <xdr:cxnSp macro="">
      <xdr:nvCxnSpPr>
        <xdr:cNvPr id="147" name="直線コネクタ 146">
          <a:extLst>
            <a:ext uri="{FF2B5EF4-FFF2-40B4-BE49-F238E27FC236}">
              <a16:creationId xmlns:a16="http://schemas.microsoft.com/office/drawing/2014/main" id="{D6187010-C955-44F9-82CD-A6BC649BE44A}"/>
            </a:ext>
          </a:extLst>
        </xdr:cNvPr>
        <xdr:cNvCxnSpPr/>
      </xdr:nvCxnSpPr>
      <xdr:spPr>
        <a:xfrm>
          <a:off x="12814300" y="67251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79F8689E-4923-456A-B983-B0BED418C854}"/>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5422F218-A032-4E67-9DB3-6229E01BD1EB}"/>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A9F866F9-3267-4E15-A6CA-CF8DCBA661B2}"/>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CCA3160B-FDA9-4BC6-AA9A-2C458BD0C6B7}"/>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FDC64A38-3D3D-4045-84B1-50FEC1EEDB7E}"/>
            </a:ext>
          </a:extLst>
        </xdr:cNvPr>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8D22583D-B266-4ECF-96A7-06E0D134E766}"/>
            </a:ext>
          </a:extLst>
        </xdr:cNvPr>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131190</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6ADDEED5-75BC-4519-83FB-7386EAC64AAF}"/>
            </a:ext>
          </a:extLst>
        </xdr:cNvPr>
        <xdr:cNvSpPr txBox="1"/>
      </xdr:nvSpPr>
      <xdr:spPr>
        <a:xfrm>
          <a:off x="13500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52E9CBEC-A366-437F-946A-8BFB7CC224FC}"/>
            </a:ext>
          </a:extLst>
        </xdr:cNvPr>
        <xdr:cNvSpPr txBox="1"/>
      </xdr:nvSpPr>
      <xdr:spPr>
        <a:xfrm>
          <a:off x="12611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38E71F10-30E7-4DBB-88F7-F37E4E3BAD9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4A30B0DA-EBEB-4252-BA3C-598CEDFF51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011B975A-26FC-4223-9766-16F8D4B3DB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3003CEBE-6CE3-4CC3-A003-562DF1D344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39CA5978-908A-4433-BFEB-FE0492F7D3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39ED4092-D345-4B17-BEE1-B3888A0762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C8E10711-9E94-4809-9163-8F34AACC7D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F0296795-70BC-4BF0-957E-0D911AAA70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B09AC572-27B2-44E3-AEB6-6F0DB4BE8B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5208F776-6B04-48E9-A97F-1354AC1BF9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6" name="直線コネクタ 165">
          <a:extLst>
            <a:ext uri="{FF2B5EF4-FFF2-40B4-BE49-F238E27FC236}">
              <a16:creationId xmlns:a16="http://schemas.microsoft.com/office/drawing/2014/main" id="{A3353135-BCD2-4A73-B61F-D39BBF9BF84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7" name="テキスト ボックス 166">
          <a:extLst>
            <a:ext uri="{FF2B5EF4-FFF2-40B4-BE49-F238E27FC236}">
              <a16:creationId xmlns:a16="http://schemas.microsoft.com/office/drawing/2014/main" id="{0ED6BFF5-39E2-42CF-8D31-76D4D79E0F9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8" name="直線コネクタ 167">
          <a:extLst>
            <a:ext uri="{FF2B5EF4-FFF2-40B4-BE49-F238E27FC236}">
              <a16:creationId xmlns:a16="http://schemas.microsoft.com/office/drawing/2014/main" id="{EC19385E-91BE-4E78-9F56-20CB4A3F8AB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9" name="テキスト ボックス 168">
          <a:extLst>
            <a:ext uri="{FF2B5EF4-FFF2-40B4-BE49-F238E27FC236}">
              <a16:creationId xmlns:a16="http://schemas.microsoft.com/office/drawing/2014/main" id="{E666AC32-1B4C-470E-8C98-EB5644AE15E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70" name="直線コネクタ 169">
          <a:extLst>
            <a:ext uri="{FF2B5EF4-FFF2-40B4-BE49-F238E27FC236}">
              <a16:creationId xmlns:a16="http://schemas.microsoft.com/office/drawing/2014/main" id="{00CB6FE9-3FFB-400A-9959-BA0E22618DA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71" name="テキスト ボックス 170">
          <a:extLst>
            <a:ext uri="{FF2B5EF4-FFF2-40B4-BE49-F238E27FC236}">
              <a16:creationId xmlns:a16="http://schemas.microsoft.com/office/drawing/2014/main" id="{40966B78-CCB3-49E1-8048-0E9CD482ED7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72" name="直線コネクタ 171">
          <a:extLst>
            <a:ext uri="{FF2B5EF4-FFF2-40B4-BE49-F238E27FC236}">
              <a16:creationId xmlns:a16="http://schemas.microsoft.com/office/drawing/2014/main" id="{B79E7479-7266-4ADB-984F-AF20E627A9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3" name="テキスト ボックス 172">
          <a:extLst>
            <a:ext uri="{FF2B5EF4-FFF2-40B4-BE49-F238E27FC236}">
              <a16:creationId xmlns:a16="http://schemas.microsoft.com/office/drawing/2014/main" id="{30B040B2-F288-44A4-8F58-E63F12AE552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4" name="直線コネクタ 173">
          <a:extLst>
            <a:ext uri="{FF2B5EF4-FFF2-40B4-BE49-F238E27FC236}">
              <a16:creationId xmlns:a16="http://schemas.microsoft.com/office/drawing/2014/main" id="{31C33372-6214-4E07-9A42-94501619A5D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5" name="テキスト ボックス 174">
          <a:extLst>
            <a:ext uri="{FF2B5EF4-FFF2-40B4-BE49-F238E27FC236}">
              <a16:creationId xmlns:a16="http://schemas.microsoft.com/office/drawing/2014/main" id="{C1CD1FBF-5332-44C2-B0AB-B6AEFCCA6D9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6" name="直線コネクタ 175">
          <a:extLst>
            <a:ext uri="{FF2B5EF4-FFF2-40B4-BE49-F238E27FC236}">
              <a16:creationId xmlns:a16="http://schemas.microsoft.com/office/drawing/2014/main" id="{A3192FC3-419F-4FD8-8F24-4A0AABB4DB0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7" name="テキスト ボックス 176">
          <a:extLst>
            <a:ext uri="{FF2B5EF4-FFF2-40B4-BE49-F238E27FC236}">
              <a16:creationId xmlns:a16="http://schemas.microsoft.com/office/drawing/2014/main" id="{D275A5C0-1E1A-4AE5-A181-6FBC344246B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8" name="直線コネクタ 177">
          <a:extLst>
            <a:ext uri="{FF2B5EF4-FFF2-40B4-BE49-F238E27FC236}">
              <a16:creationId xmlns:a16="http://schemas.microsoft.com/office/drawing/2014/main" id="{128E9D6F-2DDE-464F-A45F-876752EC25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9" name="テキスト ボックス 178">
          <a:extLst>
            <a:ext uri="{FF2B5EF4-FFF2-40B4-BE49-F238E27FC236}">
              <a16:creationId xmlns:a16="http://schemas.microsoft.com/office/drawing/2014/main" id="{5A2F30C3-5674-41DC-8C20-E09E8407097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0" name="【一般廃棄物処理施設】&#10;一人当たり有形固定資産（償却資産）額グラフ枠">
          <a:extLst>
            <a:ext uri="{FF2B5EF4-FFF2-40B4-BE49-F238E27FC236}">
              <a16:creationId xmlns:a16="http://schemas.microsoft.com/office/drawing/2014/main" id="{DA197AF9-160B-49D7-93F4-F828757F5F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181" name="直線コネクタ 180">
          <a:extLst>
            <a:ext uri="{FF2B5EF4-FFF2-40B4-BE49-F238E27FC236}">
              <a16:creationId xmlns:a16="http://schemas.microsoft.com/office/drawing/2014/main" id="{9B247116-18AA-499F-BEC1-8E8B0FE65383}"/>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182" name="【一般廃棄物処理施設】&#10;一人当たり有形固定資産（償却資産）額最小値テキスト">
          <a:extLst>
            <a:ext uri="{FF2B5EF4-FFF2-40B4-BE49-F238E27FC236}">
              <a16:creationId xmlns:a16="http://schemas.microsoft.com/office/drawing/2014/main" id="{C48A8FB2-8D14-4D9B-8F83-AFF2C70C6587}"/>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183" name="直線コネクタ 182">
          <a:extLst>
            <a:ext uri="{FF2B5EF4-FFF2-40B4-BE49-F238E27FC236}">
              <a16:creationId xmlns:a16="http://schemas.microsoft.com/office/drawing/2014/main" id="{81E85785-DC9E-444F-B755-A1264354B9FB}"/>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184" name="【一般廃棄物処理施設】&#10;一人当たり有形固定資産（償却資産）額最大値テキスト">
          <a:extLst>
            <a:ext uri="{FF2B5EF4-FFF2-40B4-BE49-F238E27FC236}">
              <a16:creationId xmlns:a16="http://schemas.microsoft.com/office/drawing/2014/main" id="{E352A136-D400-4683-BF98-6B5554E09342}"/>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185" name="直線コネクタ 184">
          <a:extLst>
            <a:ext uri="{FF2B5EF4-FFF2-40B4-BE49-F238E27FC236}">
              <a16:creationId xmlns:a16="http://schemas.microsoft.com/office/drawing/2014/main" id="{FADEFE20-4B62-457D-A707-3A70DD4F6D9D}"/>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186" name="【一般廃棄物処理施設】&#10;一人当たり有形固定資産（償却資産）額平均値テキスト">
          <a:extLst>
            <a:ext uri="{FF2B5EF4-FFF2-40B4-BE49-F238E27FC236}">
              <a16:creationId xmlns:a16="http://schemas.microsoft.com/office/drawing/2014/main" id="{B1937521-043C-4B26-9140-A7D6D05211B6}"/>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187" name="フローチャート: 判断 186">
          <a:extLst>
            <a:ext uri="{FF2B5EF4-FFF2-40B4-BE49-F238E27FC236}">
              <a16:creationId xmlns:a16="http://schemas.microsoft.com/office/drawing/2014/main" id="{B1D76D8B-AA08-4D94-B36E-648C841752C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188" name="フローチャート: 判断 187">
          <a:extLst>
            <a:ext uri="{FF2B5EF4-FFF2-40B4-BE49-F238E27FC236}">
              <a16:creationId xmlns:a16="http://schemas.microsoft.com/office/drawing/2014/main" id="{BD4210A6-5553-430D-85F3-2887E8FE7D5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189" name="フローチャート: 判断 188">
          <a:extLst>
            <a:ext uri="{FF2B5EF4-FFF2-40B4-BE49-F238E27FC236}">
              <a16:creationId xmlns:a16="http://schemas.microsoft.com/office/drawing/2014/main" id="{2269BD15-A515-4E0A-A4D4-950EEEEE2375}"/>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190" name="フローチャート: 判断 189">
          <a:extLst>
            <a:ext uri="{FF2B5EF4-FFF2-40B4-BE49-F238E27FC236}">
              <a16:creationId xmlns:a16="http://schemas.microsoft.com/office/drawing/2014/main" id="{F47A4F54-C09F-46DC-9D6E-347566B506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191" name="フローチャート: 判断 190">
          <a:extLst>
            <a:ext uri="{FF2B5EF4-FFF2-40B4-BE49-F238E27FC236}">
              <a16:creationId xmlns:a16="http://schemas.microsoft.com/office/drawing/2014/main" id="{A730B824-23AA-4484-B245-4A81BC7652FF}"/>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B6388C90-762C-4463-800A-44AECD0526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3" name="テキスト ボックス 192">
          <a:extLst>
            <a:ext uri="{FF2B5EF4-FFF2-40B4-BE49-F238E27FC236}">
              <a16:creationId xmlns:a16="http://schemas.microsoft.com/office/drawing/2014/main" id="{9B164698-8755-444E-913B-F7C5267584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4" name="テキスト ボックス 193">
          <a:extLst>
            <a:ext uri="{FF2B5EF4-FFF2-40B4-BE49-F238E27FC236}">
              <a16:creationId xmlns:a16="http://schemas.microsoft.com/office/drawing/2014/main" id="{219214E3-EA60-4015-B4D8-5640BA319A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5" name="テキスト ボックス 194">
          <a:extLst>
            <a:ext uri="{FF2B5EF4-FFF2-40B4-BE49-F238E27FC236}">
              <a16:creationId xmlns:a16="http://schemas.microsoft.com/office/drawing/2014/main" id="{524D1F74-46B7-4240-9FB3-E346859781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6" name="テキスト ボックス 195">
          <a:extLst>
            <a:ext uri="{FF2B5EF4-FFF2-40B4-BE49-F238E27FC236}">
              <a16:creationId xmlns:a16="http://schemas.microsoft.com/office/drawing/2014/main" id="{2E97FD2D-E44D-4E6D-BFFC-1F099C7EAD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20433</xdr:rowOff>
    </xdr:from>
    <xdr:to>
      <xdr:col>116</xdr:col>
      <xdr:colOff>114300</xdr:colOff>
      <xdr:row>39</xdr:row>
      <xdr:rowOff>122033</xdr:rowOff>
    </xdr:to>
    <xdr:sp macro="" textlink="">
      <xdr:nvSpPr>
        <xdr:cNvPr id="197" name="楕円 196">
          <a:extLst>
            <a:ext uri="{FF2B5EF4-FFF2-40B4-BE49-F238E27FC236}">
              <a16:creationId xmlns:a16="http://schemas.microsoft.com/office/drawing/2014/main" id="{2521C092-4C23-4184-880A-0FFA768B65E7}"/>
            </a:ext>
          </a:extLst>
        </xdr:cNvPr>
        <xdr:cNvSpPr/>
      </xdr:nvSpPr>
      <xdr:spPr>
        <a:xfrm>
          <a:off x="22110700" y="6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43310</xdr:rowOff>
    </xdr:from>
    <xdr:ext cx="599010" cy="259045"/>
    <xdr:sp macro="" textlink="">
      <xdr:nvSpPr>
        <xdr:cNvPr id="198" name="【一般廃棄物処理施設】&#10;一人当たり有形固定資産（償却資産）額該当値テキスト">
          <a:extLst>
            <a:ext uri="{FF2B5EF4-FFF2-40B4-BE49-F238E27FC236}">
              <a16:creationId xmlns:a16="http://schemas.microsoft.com/office/drawing/2014/main" id="{342AF3BE-8413-4AA0-9D7B-F2B4B9C99189}"/>
            </a:ext>
          </a:extLst>
        </xdr:cNvPr>
        <xdr:cNvSpPr txBox="1"/>
      </xdr:nvSpPr>
      <xdr:spPr>
        <a:xfrm>
          <a:off x="22199600" y="65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39652</xdr:rowOff>
    </xdr:from>
    <xdr:to>
      <xdr:col>112</xdr:col>
      <xdr:colOff>38100</xdr:colOff>
      <xdr:row>39</xdr:row>
      <xdr:rowOff>141252</xdr:rowOff>
    </xdr:to>
    <xdr:sp macro="" textlink="">
      <xdr:nvSpPr>
        <xdr:cNvPr id="199" name="楕円 198">
          <a:extLst>
            <a:ext uri="{FF2B5EF4-FFF2-40B4-BE49-F238E27FC236}">
              <a16:creationId xmlns:a16="http://schemas.microsoft.com/office/drawing/2014/main" id="{04257905-E9DA-4B03-8980-FE03BC657252}"/>
            </a:ext>
          </a:extLst>
        </xdr:cNvPr>
        <xdr:cNvSpPr/>
      </xdr:nvSpPr>
      <xdr:spPr>
        <a:xfrm>
          <a:off x="21272500" y="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71233</xdr:rowOff>
    </xdr:from>
    <xdr:to>
      <xdr:col>116</xdr:col>
      <xdr:colOff>63500</xdr:colOff>
      <xdr:row>39</xdr:row>
      <xdr:rowOff>90452</xdr:rowOff>
    </xdr:to>
    <xdr:cxnSp macro="">
      <xdr:nvCxnSpPr>
        <xdr:cNvPr id="200" name="直線コネクタ 199">
          <a:extLst>
            <a:ext uri="{FF2B5EF4-FFF2-40B4-BE49-F238E27FC236}">
              <a16:creationId xmlns:a16="http://schemas.microsoft.com/office/drawing/2014/main" id="{FDE270E2-8090-4990-8E3C-6895A7AB19D4}"/>
            </a:ext>
          </a:extLst>
        </xdr:cNvPr>
        <xdr:cNvCxnSpPr/>
      </xdr:nvCxnSpPr>
      <xdr:spPr>
        <a:xfrm flipV="1">
          <a:off x="21323300" y="6757783"/>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57931</xdr:rowOff>
    </xdr:from>
    <xdr:to>
      <xdr:col>107</xdr:col>
      <xdr:colOff>101600</xdr:colOff>
      <xdr:row>39</xdr:row>
      <xdr:rowOff>159531</xdr:rowOff>
    </xdr:to>
    <xdr:sp macro="" textlink="">
      <xdr:nvSpPr>
        <xdr:cNvPr id="201" name="楕円 200">
          <a:extLst>
            <a:ext uri="{FF2B5EF4-FFF2-40B4-BE49-F238E27FC236}">
              <a16:creationId xmlns:a16="http://schemas.microsoft.com/office/drawing/2014/main" id="{8EE6E9DA-676E-439E-B356-AF1C17E470B1}"/>
            </a:ext>
          </a:extLst>
        </xdr:cNvPr>
        <xdr:cNvSpPr/>
      </xdr:nvSpPr>
      <xdr:spPr>
        <a:xfrm>
          <a:off x="20383500" y="67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90452</xdr:rowOff>
    </xdr:from>
    <xdr:to>
      <xdr:col>111</xdr:col>
      <xdr:colOff>177800</xdr:colOff>
      <xdr:row>39</xdr:row>
      <xdr:rowOff>108731</xdr:rowOff>
    </xdr:to>
    <xdr:cxnSp macro="">
      <xdr:nvCxnSpPr>
        <xdr:cNvPr id="202" name="直線コネクタ 201">
          <a:extLst>
            <a:ext uri="{FF2B5EF4-FFF2-40B4-BE49-F238E27FC236}">
              <a16:creationId xmlns:a16="http://schemas.microsoft.com/office/drawing/2014/main" id="{39826E54-DB12-4C47-8684-A2229AA47F83}"/>
            </a:ext>
          </a:extLst>
        </xdr:cNvPr>
        <xdr:cNvCxnSpPr/>
      </xdr:nvCxnSpPr>
      <xdr:spPr>
        <a:xfrm flipV="1">
          <a:off x="20434300" y="6777002"/>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52309</xdr:rowOff>
    </xdr:from>
    <xdr:to>
      <xdr:col>102</xdr:col>
      <xdr:colOff>165100</xdr:colOff>
      <xdr:row>39</xdr:row>
      <xdr:rowOff>153909</xdr:rowOff>
    </xdr:to>
    <xdr:sp macro="" textlink="">
      <xdr:nvSpPr>
        <xdr:cNvPr id="203" name="楕円 202">
          <a:extLst>
            <a:ext uri="{FF2B5EF4-FFF2-40B4-BE49-F238E27FC236}">
              <a16:creationId xmlns:a16="http://schemas.microsoft.com/office/drawing/2014/main" id="{79BC2241-B13B-42BD-ACA4-FB7521E412FA}"/>
            </a:ext>
          </a:extLst>
        </xdr:cNvPr>
        <xdr:cNvSpPr/>
      </xdr:nvSpPr>
      <xdr:spPr>
        <a:xfrm>
          <a:off x="19494500" y="67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103109</xdr:rowOff>
    </xdr:from>
    <xdr:to>
      <xdr:col>107</xdr:col>
      <xdr:colOff>50800</xdr:colOff>
      <xdr:row>39</xdr:row>
      <xdr:rowOff>108731</xdr:rowOff>
    </xdr:to>
    <xdr:cxnSp macro="">
      <xdr:nvCxnSpPr>
        <xdr:cNvPr id="204" name="直線コネクタ 203">
          <a:extLst>
            <a:ext uri="{FF2B5EF4-FFF2-40B4-BE49-F238E27FC236}">
              <a16:creationId xmlns:a16="http://schemas.microsoft.com/office/drawing/2014/main" id="{D13F2402-B12C-4CF7-9367-2803F81AD5D2}"/>
            </a:ext>
          </a:extLst>
        </xdr:cNvPr>
        <xdr:cNvCxnSpPr/>
      </xdr:nvCxnSpPr>
      <xdr:spPr>
        <a:xfrm>
          <a:off x="19545300" y="6789659"/>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68783</xdr:rowOff>
    </xdr:from>
    <xdr:to>
      <xdr:col>98</xdr:col>
      <xdr:colOff>38100</xdr:colOff>
      <xdr:row>39</xdr:row>
      <xdr:rowOff>170383</xdr:rowOff>
    </xdr:to>
    <xdr:sp macro="" textlink="">
      <xdr:nvSpPr>
        <xdr:cNvPr id="205" name="楕円 204">
          <a:extLst>
            <a:ext uri="{FF2B5EF4-FFF2-40B4-BE49-F238E27FC236}">
              <a16:creationId xmlns:a16="http://schemas.microsoft.com/office/drawing/2014/main" id="{AAF4D189-4F22-4E62-9FA3-73A83FBCCBDB}"/>
            </a:ext>
          </a:extLst>
        </xdr:cNvPr>
        <xdr:cNvSpPr/>
      </xdr:nvSpPr>
      <xdr:spPr>
        <a:xfrm>
          <a:off x="18605500" y="67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103109</xdr:rowOff>
    </xdr:from>
    <xdr:to>
      <xdr:col>102</xdr:col>
      <xdr:colOff>114300</xdr:colOff>
      <xdr:row>39</xdr:row>
      <xdr:rowOff>119583</xdr:rowOff>
    </xdr:to>
    <xdr:cxnSp macro="">
      <xdr:nvCxnSpPr>
        <xdr:cNvPr id="206" name="直線コネクタ 205">
          <a:extLst>
            <a:ext uri="{FF2B5EF4-FFF2-40B4-BE49-F238E27FC236}">
              <a16:creationId xmlns:a16="http://schemas.microsoft.com/office/drawing/2014/main" id="{69C92435-7059-4777-977E-9AAB5A2AC654}"/>
            </a:ext>
          </a:extLst>
        </xdr:cNvPr>
        <xdr:cNvCxnSpPr/>
      </xdr:nvCxnSpPr>
      <xdr:spPr>
        <a:xfrm flipV="1">
          <a:off x="18656300" y="6789659"/>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207" name="n_1aveValue【一般廃棄物処理施設】&#10;一人当たり有形固定資産（償却資産）額">
          <a:extLst>
            <a:ext uri="{FF2B5EF4-FFF2-40B4-BE49-F238E27FC236}">
              <a16:creationId xmlns:a16="http://schemas.microsoft.com/office/drawing/2014/main" id="{E35B49DE-7071-4729-8D80-08E52CF5147B}"/>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208" name="n_2aveValue【一般廃棄物処理施設】&#10;一人当たり有形固定資産（償却資産）額">
          <a:extLst>
            <a:ext uri="{FF2B5EF4-FFF2-40B4-BE49-F238E27FC236}">
              <a16:creationId xmlns:a16="http://schemas.microsoft.com/office/drawing/2014/main" id="{82D54957-AE72-41D3-8C0F-BB781AF18036}"/>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209" name="n_3aveValue【一般廃棄物処理施設】&#10;一人当たり有形固定資産（償却資産）額">
          <a:extLst>
            <a:ext uri="{FF2B5EF4-FFF2-40B4-BE49-F238E27FC236}">
              <a16:creationId xmlns:a16="http://schemas.microsoft.com/office/drawing/2014/main" id="{35018B49-C665-46CF-9574-5E11DC8FD3C7}"/>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210" name="n_4aveValue【一般廃棄物処理施設】&#10;一人当たり有形固定資産（償却資産）額">
          <a:extLst>
            <a:ext uri="{FF2B5EF4-FFF2-40B4-BE49-F238E27FC236}">
              <a16:creationId xmlns:a16="http://schemas.microsoft.com/office/drawing/2014/main" id="{E0B571E0-4372-460A-9B62-11114093275D}"/>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157779</xdr:rowOff>
    </xdr:from>
    <xdr:ext cx="599010" cy="259045"/>
    <xdr:sp macro="" textlink="">
      <xdr:nvSpPr>
        <xdr:cNvPr id="211" name="n_1mainValue【一般廃棄物処理施設】&#10;一人当たり有形固定資産（償却資産）額">
          <a:extLst>
            <a:ext uri="{FF2B5EF4-FFF2-40B4-BE49-F238E27FC236}">
              <a16:creationId xmlns:a16="http://schemas.microsoft.com/office/drawing/2014/main" id="{FCE7D952-3A89-4CD9-9820-CBD0E04E2F1C}"/>
            </a:ext>
          </a:extLst>
        </xdr:cNvPr>
        <xdr:cNvSpPr txBox="1"/>
      </xdr:nvSpPr>
      <xdr:spPr>
        <a:xfrm>
          <a:off x="21011095" y="65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4608</xdr:rowOff>
    </xdr:from>
    <xdr:ext cx="599010" cy="259045"/>
    <xdr:sp macro="" textlink="">
      <xdr:nvSpPr>
        <xdr:cNvPr id="212" name="n_2mainValue【一般廃棄物処理施設】&#10;一人当たり有形固定資産（償却資産）額">
          <a:extLst>
            <a:ext uri="{FF2B5EF4-FFF2-40B4-BE49-F238E27FC236}">
              <a16:creationId xmlns:a16="http://schemas.microsoft.com/office/drawing/2014/main" id="{D2133A3C-3717-4BDF-9474-221D6DE207B3}"/>
            </a:ext>
          </a:extLst>
        </xdr:cNvPr>
        <xdr:cNvSpPr txBox="1"/>
      </xdr:nvSpPr>
      <xdr:spPr>
        <a:xfrm>
          <a:off x="20134795" y="65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170436</xdr:rowOff>
    </xdr:from>
    <xdr:ext cx="599010" cy="259045"/>
    <xdr:sp macro="" textlink="">
      <xdr:nvSpPr>
        <xdr:cNvPr id="213" name="n_3mainValue【一般廃棄物処理施設】&#10;一人当たり有形固定資産（償却資産）額">
          <a:extLst>
            <a:ext uri="{FF2B5EF4-FFF2-40B4-BE49-F238E27FC236}">
              <a16:creationId xmlns:a16="http://schemas.microsoft.com/office/drawing/2014/main" id="{C3CC8926-9DC3-4553-AA72-7F20B3A70D47}"/>
            </a:ext>
          </a:extLst>
        </xdr:cNvPr>
        <xdr:cNvSpPr txBox="1"/>
      </xdr:nvSpPr>
      <xdr:spPr>
        <a:xfrm>
          <a:off x="19245795" y="65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15460</xdr:rowOff>
    </xdr:from>
    <xdr:ext cx="599010" cy="259045"/>
    <xdr:sp macro="" textlink="">
      <xdr:nvSpPr>
        <xdr:cNvPr id="214" name="n_4mainValue【一般廃棄物処理施設】&#10;一人当たり有形固定資産（償却資産）額">
          <a:extLst>
            <a:ext uri="{FF2B5EF4-FFF2-40B4-BE49-F238E27FC236}">
              <a16:creationId xmlns:a16="http://schemas.microsoft.com/office/drawing/2014/main" id="{9F37CA95-90BC-4D01-AF55-91406506F2CA}"/>
            </a:ext>
          </a:extLst>
        </xdr:cNvPr>
        <xdr:cNvSpPr txBox="1"/>
      </xdr:nvSpPr>
      <xdr:spPr>
        <a:xfrm>
          <a:off x="18356795" y="653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F8E71335-4373-47B4-819B-B052BD1A61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BE95016C-FE38-4ED0-A62F-2F6F100686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EA4B1AF0-B6F4-477E-8EEA-D1737F88A6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4ACB1DCB-8F36-4FF2-B2B1-A20E49A014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21DA388B-84A6-47DD-94F2-E913EFE4F4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2568CBC4-3A8B-4A20-B291-2A62CAE9DF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9DE0DC9A-7AED-440C-98B5-3F42F0A726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4AA34FA4-7169-4492-9323-45C05E46FE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CBA1F646-98EE-4965-A0A0-A519867687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DD053EB3-D5A0-4E0D-A546-B9C15954FD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14D2C966-6484-46B3-8113-CA453AB82CD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2DAB2834-191F-4E12-B4DC-DEA3739DEE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3371E36D-092F-4142-8F9A-2E16D20B2B5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954B0B7D-8581-497B-B126-2FDDC34E804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5F7C1EA6-66AF-4F8C-A133-66C0C4F5E1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4BF76A94-618B-4D5B-BEC4-3319D8878F9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3D5E3580-2F9B-404C-8B6C-884F196219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D533E2A7-FDE2-4D95-B092-37214870AF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A3BB2B0C-E1E8-4D8C-8175-AF99AC65FB1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268D6FF9-DB02-4464-B89A-FB0C7B18D2D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B5637A22-0484-4FCB-BEEA-3E9D2D8917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0A3786C3-B0AD-419B-A739-D36CB34581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4646E8AC-B637-4F83-A13A-0E36A4E5000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FB26AFD7-0AE2-4B54-8FBB-4F6C3D5B50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BF87D9D8-0881-41EA-A452-0EB1177006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40" name="直線コネクタ 239">
          <a:extLst>
            <a:ext uri="{FF2B5EF4-FFF2-40B4-BE49-F238E27FC236}">
              <a16:creationId xmlns:a16="http://schemas.microsoft.com/office/drawing/2014/main" id="{53F318E9-BC44-48D0-AAA9-7B33635ADF94}"/>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1" name="【保健センター・保健所】&#10;有形固定資産減価償却率最小値テキスト">
          <a:extLst>
            <a:ext uri="{FF2B5EF4-FFF2-40B4-BE49-F238E27FC236}">
              <a16:creationId xmlns:a16="http://schemas.microsoft.com/office/drawing/2014/main" id="{66FD2344-ED9D-4F95-B394-1F042612DEE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2" name="直線コネクタ 241">
          <a:extLst>
            <a:ext uri="{FF2B5EF4-FFF2-40B4-BE49-F238E27FC236}">
              <a16:creationId xmlns:a16="http://schemas.microsoft.com/office/drawing/2014/main" id="{69D2CBFA-C349-482E-9095-B624A81B560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43" name="【保健センター・保健所】&#10;有形固定資産減価償却率最大値テキスト">
          <a:extLst>
            <a:ext uri="{FF2B5EF4-FFF2-40B4-BE49-F238E27FC236}">
              <a16:creationId xmlns:a16="http://schemas.microsoft.com/office/drawing/2014/main" id="{CD70959F-DAD4-4798-9504-92D73B4EE5EB}"/>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44" name="直線コネクタ 243">
          <a:extLst>
            <a:ext uri="{FF2B5EF4-FFF2-40B4-BE49-F238E27FC236}">
              <a16:creationId xmlns:a16="http://schemas.microsoft.com/office/drawing/2014/main" id="{65E75FD4-4914-4A03-96F5-A2FBE24FF3C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9D008725-7F19-4A75-A116-254938D3F618}"/>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46" name="フローチャート: 判断 245">
          <a:extLst>
            <a:ext uri="{FF2B5EF4-FFF2-40B4-BE49-F238E27FC236}">
              <a16:creationId xmlns:a16="http://schemas.microsoft.com/office/drawing/2014/main" id="{79DD4B06-4889-4995-A947-88EC083B1523}"/>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247" name="フローチャート: 判断 246">
          <a:extLst>
            <a:ext uri="{FF2B5EF4-FFF2-40B4-BE49-F238E27FC236}">
              <a16:creationId xmlns:a16="http://schemas.microsoft.com/office/drawing/2014/main" id="{4F2F01F8-CD28-4C65-B393-64947ECEB142}"/>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248" name="フローチャート: 判断 247">
          <a:extLst>
            <a:ext uri="{FF2B5EF4-FFF2-40B4-BE49-F238E27FC236}">
              <a16:creationId xmlns:a16="http://schemas.microsoft.com/office/drawing/2014/main" id="{B8899364-240F-4C4D-B056-6FE30F2A6094}"/>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249" name="フローチャート: 判断 248">
          <a:extLst>
            <a:ext uri="{FF2B5EF4-FFF2-40B4-BE49-F238E27FC236}">
              <a16:creationId xmlns:a16="http://schemas.microsoft.com/office/drawing/2014/main" id="{D7CF35F1-B8C8-44AC-A6F5-D66F3C67A2EB}"/>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250" name="フローチャート: 判断 249">
          <a:extLst>
            <a:ext uri="{FF2B5EF4-FFF2-40B4-BE49-F238E27FC236}">
              <a16:creationId xmlns:a16="http://schemas.microsoft.com/office/drawing/2014/main" id="{E9D4EF83-3248-4636-9B3B-ED2AA3456776}"/>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16418F27-D397-4FCD-BCCD-E8E216A57A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85F36E1E-ADA7-4B4F-807C-D6CF882257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85696A3E-AD5A-4A3B-AF36-499E0F0DDB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53F60CC2-EF23-4F67-9CA4-B41005C67A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E9B5271A-483E-4215-88F0-9FEC1A8CD9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164737</xdr:rowOff>
    </xdr:from>
    <xdr:to>
      <xdr:col>85</xdr:col>
      <xdr:colOff>177800</xdr:colOff>
      <xdr:row>60</xdr:row>
      <xdr:rowOff>94887</xdr:rowOff>
    </xdr:to>
    <xdr:sp macro="" textlink="">
      <xdr:nvSpPr>
        <xdr:cNvPr id="256" name="楕円 255">
          <a:extLst>
            <a:ext uri="{FF2B5EF4-FFF2-40B4-BE49-F238E27FC236}">
              <a16:creationId xmlns:a16="http://schemas.microsoft.com/office/drawing/2014/main" id="{0D0B9C28-3E38-4F2A-AD7F-FEC41FAB4DE8}"/>
            </a:ext>
          </a:extLst>
        </xdr:cNvPr>
        <xdr:cNvSpPr/>
      </xdr:nvSpPr>
      <xdr:spPr>
        <a:xfrm>
          <a:off x="16268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16164</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AA55A10A-BB16-400F-8A80-39ECA4577F87}"/>
            </a:ext>
          </a:extLst>
        </xdr:cNvPr>
        <xdr:cNvSpPr txBox="1"/>
      </xdr:nvSpPr>
      <xdr:spPr>
        <a:xfrm>
          <a:off x="16357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258" name="楕円 257">
          <a:extLst>
            <a:ext uri="{FF2B5EF4-FFF2-40B4-BE49-F238E27FC236}">
              <a16:creationId xmlns:a16="http://schemas.microsoft.com/office/drawing/2014/main" id="{9D367A7D-E105-40CA-8250-DD8029984E7A}"/>
            </a:ext>
          </a:extLst>
        </xdr:cNvPr>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44087</xdr:rowOff>
    </xdr:to>
    <xdr:cxnSp macro="">
      <xdr:nvCxnSpPr>
        <xdr:cNvPr id="259" name="直線コネクタ 258">
          <a:extLst>
            <a:ext uri="{FF2B5EF4-FFF2-40B4-BE49-F238E27FC236}">
              <a16:creationId xmlns:a16="http://schemas.microsoft.com/office/drawing/2014/main" id="{20D6AE5B-0D86-4B53-AF54-DE0C649132DE}"/>
            </a:ext>
          </a:extLst>
        </xdr:cNvPr>
        <xdr:cNvCxnSpPr/>
      </xdr:nvCxnSpPr>
      <xdr:spPr>
        <a:xfrm>
          <a:off x="15481300" y="103033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260" name="楕円 259">
          <a:extLst>
            <a:ext uri="{FF2B5EF4-FFF2-40B4-BE49-F238E27FC236}">
              <a16:creationId xmlns:a16="http://schemas.microsoft.com/office/drawing/2014/main" id="{1FA65FDE-E2EF-421A-BED2-554867952438}"/>
            </a:ext>
          </a:extLst>
        </xdr:cNvPr>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16328</xdr:rowOff>
    </xdr:to>
    <xdr:cxnSp macro="">
      <xdr:nvCxnSpPr>
        <xdr:cNvPr id="261" name="直線コネクタ 260">
          <a:extLst>
            <a:ext uri="{FF2B5EF4-FFF2-40B4-BE49-F238E27FC236}">
              <a16:creationId xmlns:a16="http://schemas.microsoft.com/office/drawing/2014/main" id="{A05A7257-61E9-4953-BAA3-86BDA32C07E6}"/>
            </a:ext>
          </a:extLst>
        </xdr:cNvPr>
        <xdr:cNvCxnSpPr/>
      </xdr:nvCxnSpPr>
      <xdr:spPr>
        <a:xfrm>
          <a:off x="14592300" y="1027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262" name="楕円 261">
          <a:extLst>
            <a:ext uri="{FF2B5EF4-FFF2-40B4-BE49-F238E27FC236}">
              <a16:creationId xmlns:a16="http://schemas.microsoft.com/office/drawing/2014/main" id="{2B74561E-652A-4633-8184-C89E72369F0D}"/>
            </a:ext>
          </a:extLst>
        </xdr:cNvPr>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59</xdr:row>
      <xdr:rowOff>158387</xdr:rowOff>
    </xdr:to>
    <xdr:cxnSp macro="">
      <xdr:nvCxnSpPr>
        <xdr:cNvPr id="263" name="直線コネクタ 262">
          <a:extLst>
            <a:ext uri="{FF2B5EF4-FFF2-40B4-BE49-F238E27FC236}">
              <a16:creationId xmlns:a16="http://schemas.microsoft.com/office/drawing/2014/main" id="{EF16A89B-C44E-4995-89A7-22C2A0FCC38A}"/>
            </a:ext>
          </a:extLst>
        </xdr:cNvPr>
        <xdr:cNvCxnSpPr/>
      </xdr:nvCxnSpPr>
      <xdr:spPr>
        <a:xfrm>
          <a:off x="13703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50437</xdr:rowOff>
    </xdr:from>
    <xdr:to>
      <xdr:col>67</xdr:col>
      <xdr:colOff>101600</xdr:colOff>
      <xdr:row>59</xdr:row>
      <xdr:rowOff>152037</xdr:rowOff>
    </xdr:to>
    <xdr:sp macro="" textlink="">
      <xdr:nvSpPr>
        <xdr:cNvPr id="264" name="楕円 263">
          <a:extLst>
            <a:ext uri="{FF2B5EF4-FFF2-40B4-BE49-F238E27FC236}">
              <a16:creationId xmlns:a16="http://schemas.microsoft.com/office/drawing/2014/main" id="{A3FC15BF-DA91-46A1-ADB2-99D28E23007F}"/>
            </a:ext>
          </a:extLst>
        </xdr:cNvPr>
        <xdr:cNvSpPr/>
      </xdr:nvSpPr>
      <xdr:spPr>
        <a:xfrm>
          <a:off x="12763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101237</xdr:rowOff>
    </xdr:from>
    <xdr:to>
      <xdr:col>71</xdr:col>
      <xdr:colOff>177800</xdr:colOff>
      <xdr:row>59</xdr:row>
      <xdr:rowOff>130628</xdr:rowOff>
    </xdr:to>
    <xdr:cxnSp macro="">
      <xdr:nvCxnSpPr>
        <xdr:cNvPr id="265" name="直線コネクタ 264">
          <a:extLst>
            <a:ext uri="{FF2B5EF4-FFF2-40B4-BE49-F238E27FC236}">
              <a16:creationId xmlns:a16="http://schemas.microsoft.com/office/drawing/2014/main" id="{07088946-F50C-4780-8A1A-308E797AF11A}"/>
            </a:ext>
          </a:extLst>
        </xdr:cNvPr>
        <xdr:cNvCxnSpPr/>
      </xdr:nvCxnSpPr>
      <xdr:spPr>
        <a:xfrm>
          <a:off x="12814300" y="102167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66A133B6-72C4-4653-A0C9-276D78A0589F}"/>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3EEE9951-A5CF-401D-B225-2189F869AC25}"/>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0700FC4F-9596-448D-B877-DFB6F631BC62}"/>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BB8E9CAA-28AF-4D3F-B249-F9DAF8BA7B27}"/>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83655</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CDF2AEE7-5AA4-40AE-97BE-D37CDCE2441D}"/>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96964DFE-83FB-43F0-B3AB-57EB6E7CDA69}"/>
            </a:ext>
          </a:extLst>
        </xdr:cNvPr>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F46A2814-0616-4ADF-A34D-73BB45A903FF}"/>
            </a:ext>
          </a:extLst>
        </xdr:cNvPr>
        <xdr:cNvSpPr txBox="1"/>
      </xdr:nvSpPr>
      <xdr:spPr>
        <a:xfrm>
          <a:off x="13500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168564</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4D15C3D2-9C70-4B0C-96A2-8A2811191E6B}"/>
            </a:ext>
          </a:extLst>
        </xdr:cNvPr>
        <xdr:cNvSpPr txBox="1"/>
      </xdr:nvSpPr>
      <xdr:spPr>
        <a:xfrm>
          <a:off x="12611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971CB51F-B5F4-4E94-ABA1-BA62A2A446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599FF001-1F06-4EA2-8F58-24581BAAFA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20002D36-103D-4D7E-B310-50D222C086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0C2A1EEE-939A-4675-84FE-79127730F8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057C49E9-E3D7-4E2B-AEE4-47DB5A3410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DAA66762-3C07-48E5-99CA-199D2F889E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3A4167CE-7238-4A2E-950B-C36DA5748F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9842D81A-EFEB-4D30-B673-0661BBA3AE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48D73841-5AA5-4366-8A85-25003680B8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A96F9AAB-9E50-44AA-A886-4E9A1B4EFC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4" name="直線コネクタ 283">
          <a:extLst>
            <a:ext uri="{FF2B5EF4-FFF2-40B4-BE49-F238E27FC236}">
              <a16:creationId xmlns:a16="http://schemas.microsoft.com/office/drawing/2014/main" id="{9C751FBE-B954-46B9-B8D2-6C6DE98216E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5" name="テキスト ボックス 284">
          <a:extLst>
            <a:ext uri="{FF2B5EF4-FFF2-40B4-BE49-F238E27FC236}">
              <a16:creationId xmlns:a16="http://schemas.microsoft.com/office/drawing/2014/main" id="{23D2A320-7B8A-43BA-AB7E-280FAC20ECAC}"/>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6" name="直線コネクタ 285">
          <a:extLst>
            <a:ext uri="{FF2B5EF4-FFF2-40B4-BE49-F238E27FC236}">
              <a16:creationId xmlns:a16="http://schemas.microsoft.com/office/drawing/2014/main" id="{2D844F94-807D-4A0D-8833-FEF950753E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7" name="テキスト ボックス 286">
          <a:extLst>
            <a:ext uri="{FF2B5EF4-FFF2-40B4-BE49-F238E27FC236}">
              <a16:creationId xmlns:a16="http://schemas.microsoft.com/office/drawing/2014/main" id="{C0274619-EAF5-4B68-9381-76DD092F79C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8" name="直線コネクタ 287">
          <a:extLst>
            <a:ext uri="{FF2B5EF4-FFF2-40B4-BE49-F238E27FC236}">
              <a16:creationId xmlns:a16="http://schemas.microsoft.com/office/drawing/2014/main" id="{DE8A8CD3-8F00-4463-A878-10E4A795E716}"/>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9" name="テキスト ボックス 288">
          <a:extLst>
            <a:ext uri="{FF2B5EF4-FFF2-40B4-BE49-F238E27FC236}">
              <a16:creationId xmlns:a16="http://schemas.microsoft.com/office/drawing/2014/main" id="{9ECA83D6-7FF1-473F-8924-821BC687009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3EE40D51-7DA5-4518-B093-FEDC143717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A415708A-4300-4BA1-9A61-272E645254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F92FA56E-6D39-4CE5-99E0-8AA3711D16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293" name="直線コネクタ 292">
          <a:extLst>
            <a:ext uri="{FF2B5EF4-FFF2-40B4-BE49-F238E27FC236}">
              <a16:creationId xmlns:a16="http://schemas.microsoft.com/office/drawing/2014/main" id="{C928EE0B-3174-4806-8F68-1C24772034BF}"/>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07B0074A-6867-4FA2-89A4-2A7AA26A2B5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295" name="直線コネクタ 294">
          <a:extLst>
            <a:ext uri="{FF2B5EF4-FFF2-40B4-BE49-F238E27FC236}">
              <a16:creationId xmlns:a16="http://schemas.microsoft.com/office/drawing/2014/main" id="{22585DB3-D55E-48E6-ACE2-97916E4CB0E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54D2551D-FD2A-4976-B17D-C330DD4726F4}"/>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297" name="直線コネクタ 296">
          <a:extLst>
            <a:ext uri="{FF2B5EF4-FFF2-40B4-BE49-F238E27FC236}">
              <a16:creationId xmlns:a16="http://schemas.microsoft.com/office/drawing/2014/main" id="{6386FD58-13D7-4085-BBBE-C3FDBA1E781A}"/>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CC41197B-352F-4792-B73C-273611499FF4}"/>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299" name="フローチャート: 判断 298">
          <a:extLst>
            <a:ext uri="{FF2B5EF4-FFF2-40B4-BE49-F238E27FC236}">
              <a16:creationId xmlns:a16="http://schemas.microsoft.com/office/drawing/2014/main" id="{4A9F95E0-AE95-4E54-9B95-FC2C223214D9}"/>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300" name="フローチャート: 判断 299">
          <a:extLst>
            <a:ext uri="{FF2B5EF4-FFF2-40B4-BE49-F238E27FC236}">
              <a16:creationId xmlns:a16="http://schemas.microsoft.com/office/drawing/2014/main" id="{49118F4E-EB92-4117-8EA5-5BB26B1504E9}"/>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301" name="フローチャート: 判断 300">
          <a:extLst>
            <a:ext uri="{FF2B5EF4-FFF2-40B4-BE49-F238E27FC236}">
              <a16:creationId xmlns:a16="http://schemas.microsoft.com/office/drawing/2014/main" id="{6CA56081-AC8D-4620-97D3-1CD4F3D1CD22}"/>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302" name="フローチャート: 判断 301">
          <a:extLst>
            <a:ext uri="{FF2B5EF4-FFF2-40B4-BE49-F238E27FC236}">
              <a16:creationId xmlns:a16="http://schemas.microsoft.com/office/drawing/2014/main" id="{6B456DF9-014A-4145-BE81-923C344D8404}"/>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303" name="フローチャート: 判断 302">
          <a:extLst>
            <a:ext uri="{FF2B5EF4-FFF2-40B4-BE49-F238E27FC236}">
              <a16:creationId xmlns:a16="http://schemas.microsoft.com/office/drawing/2014/main" id="{C1D9DFC2-F141-4025-AD8F-02EF912A79CB}"/>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73619D54-AA19-4BC0-9117-49CB6307D4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E8B98E0F-6C2A-4BFC-B45F-468B237995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3833197C-11A6-4F38-96AE-B24E401F0F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7BF3799B-CF3F-4AD4-8DC8-E2A7A594AB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FB4FD826-5FD5-4751-ABB5-363166357D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113220</xdr:rowOff>
    </xdr:from>
    <xdr:to>
      <xdr:col>116</xdr:col>
      <xdr:colOff>114300</xdr:colOff>
      <xdr:row>59</xdr:row>
      <xdr:rowOff>43370</xdr:rowOff>
    </xdr:to>
    <xdr:sp macro="" textlink="">
      <xdr:nvSpPr>
        <xdr:cNvPr id="309" name="楕円 308">
          <a:extLst>
            <a:ext uri="{FF2B5EF4-FFF2-40B4-BE49-F238E27FC236}">
              <a16:creationId xmlns:a16="http://schemas.microsoft.com/office/drawing/2014/main" id="{2186DB1D-7A61-4D44-9C7C-4D9A83C903D0}"/>
            </a:ext>
          </a:extLst>
        </xdr:cNvPr>
        <xdr:cNvSpPr/>
      </xdr:nvSpPr>
      <xdr:spPr>
        <a:xfrm>
          <a:off x="221107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136097</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C82912B6-CA90-403E-A3F4-31F4A53764A1}"/>
            </a:ext>
          </a:extLst>
        </xdr:cNvPr>
        <xdr:cNvSpPr txBox="1"/>
      </xdr:nvSpPr>
      <xdr:spPr>
        <a:xfrm>
          <a:off x="22199600" y="99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137223</xdr:rowOff>
    </xdr:from>
    <xdr:to>
      <xdr:col>112</xdr:col>
      <xdr:colOff>38100</xdr:colOff>
      <xdr:row>59</xdr:row>
      <xdr:rowOff>67373</xdr:rowOff>
    </xdr:to>
    <xdr:sp macro="" textlink="">
      <xdr:nvSpPr>
        <xdr:cNvPr id="311" name="楕円 310">
          <a:extLst>
            <a:ext uri="{FF2B5EF4-FFF2-40B4-BE49-F238E27FC236}">
              <a16:creationId xmlns:a16="http://schemas.microsoft.com/office/drawing/2014/main" id="{4F6935CB-74D7-4175-974E-0159F68BD7D7}"/>
            </a:ext>
          </a:extLst>
        </xdr:cNvPr>
        <xdr:cNvSpPr/>
      </xdr:nvSpPr>
      <xdr:spPr>
        <a:xfrm>
          <a:off x="21272500" y="100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164020</xdr:rowOff>
    </xdr:from>
    <xdr:to>
      <xdr:col>116</xdr:col>
      <xdr:colOff>63500</xdr:colOff>
      <xdr:row>59</xdr:row>
      <xdr:rowOff>16573</xdr:rowOff>
    </xdr:to>
    <xdr:cxnSp macro="">
      <xdr:nvCxnSpPr>
        <xdr:cNvPr id="312" name="直線コネクタ 311">
          <a:extLst>
            <a:ext uri="{FF2B5EF4-FFF2-40B4-BE49-F238E27FC236}">
              <a16:creationId xmlns:a16="http://schemas.microsoft.com/office/drawing/2014/main" id="{A68DF5A6-9D8F-4C6A-90D9-BF4443CFDF15}"/>
            </a:ext>
          </a:extLst>
        </xdr:cNvPr>
        <xdr:cNvCxnSpPr/>
      </xdr:nvCxnSpPr>
      <xdr:spPr>
        <a:xfrm flipV="1">
          <a:off x="21323300" y="1010812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161227</xdr:rowOff>
    </xdr:from>
    <xdr:to>
      <xdr:col>107</xdr:col>
      <xdr:colOff>101600</xdr:colOff>
      <xdr:row>59</xdr:row>
      <xdr:rowOff>91377</xdr:rowOff>
    </xdr:to>
    <xdr:sp macro="" textlink="">
      <xdr:nvSpPr>
        <xdr:cNvPr id="313" name="楕円 312">
          <a:extLst>
            <a:ext uri="{FF2B5EF4-FFF2-40B4-BE49-F238E27FC236}">
              <a16:creationId xmlns:a16="http://schemas.microsoft.com/office/drawing/2014/main" id="{6FE409C7-A5A6-4508-9993-178191B16B82}"/>
            </a:ext>
          </a:extLst>
        </xdr:cNvPr>
        <xdr:cNvSpPr/>
      </xdr:nvSpPr>
      <xdr:spPr>
        <a:xfrm>
          <a:off x="20383500" y="10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16573</xdr:rowOff>
    </xdr:from>
    <xdr:to>
      <xdr:col>111</xdr:col>
      <xdr:colOff>177800</xdr:colOff>
      <xdr:row>59</xdr:row>
      <xdr:rowOff>40577</xdr:rowOff>
    </xdr:to>
    <xdr:cxnSp macro="">
      <xdr:nvCxnSpPr>
        <xdr:cNvPr id="314" name="直線コネクタ 313">
          <a:extLst>
            <a:ext uri="{FF2B5EF4-FFF2-40B4-BE49-F238E27FC236}">
              <a16:creationId xmlns:a16="http://schemas.microsoft.com/office/drawing/2014/main" id="{5E47D5FF-4FF3-4BFE-9FD2-E025106AB31D}"/>
            </a:ext>
          </a:extLst>
        </xdr:cNvPr>
        <xdr:cNvCxnSpPr/>
      </xdr:nvCxnSpPr>
      <xdr:spPr>
        <a:xfrm flipV="1">
          <a:off x="20434300" y="1013212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xdr:rowOff>
    </xdr:from>
    <xdr:to>
      <xdr:col>102</xdr:col>
      <xdr:colOff>165100</xdr:colOff>
      <xdr:row>59</xdr:row>
      <xdr:rowOff>113665</xdr:rowOff>
    </xdr:to>
    <xdr:sp macro="" textlink="">
      <xdr:nvSpPr>
        <xdr:cNvPr id="315" name="楕円 314">
          <a:extLst>
            <a:ext uri="{FF2B5EF4-FFF2-40B4-BE49-F238E27FC236}">
              <a16:creationId xmlns:a16="http://schemas.microsoft.com/office/drawing/2014/main" id="{8BA7B839-21D6-47FC-9727-B61A27657670}"/>
            </a:ext>
          </a:extLst>
        </xdr:cNvPr>
        <xdr:cNvSpPr/>
      </xdr:nvSpPr>
      <xdr:spPr>
        <a:xfrm>
          <a:off x="19494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40577</xdr:rowOff>
    </xdr:from>
    <xdr:to>
      <xdr:col>107</xdr:col>
      <xdr:colOff>50800</xdr:colOff>
      <xdr:row>59</xdr:row>
      <xdr:rowOff>62865</xdr:rowOff>
    </xdr:to>
    <xdr:cxnSp macro="">
      <xdr:nvCxnSpPr>
        <xdr:cNvPr id="316" name="直線コネクタ 315">
          <a:extLst>
            <a:ext uri="{FF2B5EF4-FFF2-40B4-BE49-F238E27FC236}">
              <a16:creationId xmlns:a16="http://schemas.microsoft.com/office/drawing/2014/main" id="{406C0AE1-5CE9-4F11-B2DA-939A00A52329}"/>
            </a:ext>
          </a:extLst>
        </xdr:cNvPr>
        <xdr:cNvCxnSpPr/>
      </xdr:nvCxnSpPr>
      <xdr:spPr>
        <a:xfrm flipV="1">
          <a:off x="19545300" y="1015612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34354</xdr:rowOff>
    </xdr:from>
    <xdr:to>
      <xdr:col>98</xdr:col>
      <xdr:colOff>38100</xdr:colOff>
      <xdr:row>59</xdr:row>
      <xdr:rowOff>135954</xdr:rowOff>
    </xdr:to>
    <xdr:sp macro="" textlink="">
      <xdr:nvSpPr>
        <xdr:cNvPr id="317" name="楕円 316">
          <a:extLst>
            <a:ext uri="{FF2B5EF4-FFF2-40B4-BE49-F238E27FC236}">
              <a16:creationId xmlns:a16="http://schemas.microsoft.com/office/drawing/2014/main" id="{235CB028-D37C-4ED6-B700-DD6C259E11EC}"/>
            </a:ext>
          </a:extLst>
        </xdr:cNvPr>
        <xdr:cNvSpPr/>
      </xdr:nvSpPr>
      <xdr:spPr>
        <a:xfrm>
          <a:off x="18605500" y="101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62865</xdr:rowOff>
    </xdr:from>
    <xdr:to>
      <xdr:col>102</xdr:col>
      <xdr:colOff>114300</xdr:colOff>
      <xdr:row>59</xdr:row>
      <xdr:rowOff>85154</xdr:rowOff>
    </xdr:to>
    <xdr:cxnSp macro="">
      <xdr:nvCxnSpPr>
        <xdr:cNvPr id="318" name="直線コネクタ 317">
          <a:extLst>
            <a:ext uri="{FF2B5EF4-FFF2-40B4-BE49-F238E27FC236}">
              <a16:creationId xmlns:a16="http://schemas.microsoft.com/office/drawing/2014/main" id="{50BCAEE7-B5B7-4C37-A592-64F5EA817714}"/>
            </a:ext>
          </a:extLst>
        </xdr:cNvPr>
        <xdr:cNvCxnSpPr/>
      </xdr:nvCxnSpPr>
      <xdr:spPr>
        <a:xfrm flipV="1">
          <a:off x="18656300" y="1017841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19" name="n_1aveValue【保健センター・保健所】&#10;一人当たり面積">
          <a:extLst>
            <a:ext uri="{FF2B5EF4-FFF2-40B4-BE49-F238E27FC236}">
              <a16:creationId xmlns:a16="http://schemas.microsoft.com/office/drawing/2014/main" id="{53ED79B2-45FE-4AB2-A381-F3FB2E93A29D}"/>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320" name="n_2aveValue【保健センター・保健所】&#10;一人当たり面積">
          <a:extLst>
            <a:ext uri="{FF2B5EF4-FFF2-40B4-BE49-F238E27FC236}">
              <a16:creationId xmlns:a16="http://schemas.microsoft.com/office/drawing/2014/main" id="{5E3BDE90-6466-4F4E-A706-67288C404480}"/>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321" name="n_3aveValue【保健センター・保健所】&#10;一人当たり面積">
          <a:extLst>
            <a:ext uri="{FF2B5EF4-FFF2-40B4-BE49-F238E27FC236}">
              <a16:creationId xmlns:a16="http://schemas.microsoft.com/office/drawing/2014/main" id="{02F174A6-810B-4917-B60A-1B698091A330}"/>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322" name="n_4aveValue【保健センター・保健所】&#10;一人当たり面積">
          <a:extLst>
            <a:ext uri="{FF2B5EF4-FFF2-40B4-BE49-F238E27FC236}">
              <a16:creationId xmlns:a16="http://schemas.microsoft.com/office/drawing/2014/main" id="{2D83D64B-5AAA-4FA2-8FF1-F8A940927CE2}"/>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83900</xdr:rowOff>
    </xdr:from>
    <xdr:ext cx="469744" cy="259045"/>
    <xdr:sp macro="" textlink="">
      <xdr:nvSpPr>
        <xdr:cNvPr id="323" name="n_1mainValue【保健センター・保健所】&#10;一人当たり面積">
          <a:extLst>
            <a:ext uri="{FF2B5EF4-FFF2-40B4-BE49-F238E27FC236}">
              <a16:creationId xmlns:a16="http://schemas.microsoft.com/office/drawing/2014/main" id="{8908DB32-A633-4869-A17B-1D72AEBE681C}"/>
            </a:ext>
          </a:extLst>
        </xdr:cNvPr>
        <xdr:cNvSpPr txBox="1"/>
      </xdr:nvSpPr>
      <xdr:spPr>
        <a:xfrm>
          <a:off x="21075727" y="98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107904</xdr:rowOff>
    </xdr:from>
    <xdr:ext cx="469744" cy="259045"/>
    <xdr:sp macro="" textlink="">
      <xdr:nvSpPr>
        <xdr:cNvPr id="324" name="n_2mainValue【保健センター・保健所】&#10;一人当たり面積">
          <a:extLst>
            <a:ext uri="{FF2B5EF4-FFF2-40B4-BE49-F238E27FC236}">
              <a16:creationId xmlns:a16="http://schemas.microsoft.com/office/drawing/2014/main" id="{1815926D-524A-4373-AB12-BB7E1963BE92}"/>
            </a:ext>
          </a:extLst>
        </xdr:cNvPr>
        <xdr:cNvSpPr txBox="1"/>
      </xdr:nvSpPr>
      <xdr:spPr>
        <a:xfrm>
          <a:off x="20199427" y="98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130192</xdr:rowOff>
    </xdr:from>
    <xdr:ext cx="469744" cy="259045"/>
    <xdr:sp macro="" textlink="">
      <xdr:nvSpPr>
        <xdr:cNvPr id="325" name="n_3mainValue【保健センター・保健所】&#10;一人当たり面積">
          <a:extLst>
            <a:ext uri="{FF2B5EF4-FFF2-40B4-BE49-F238E27FC236}">
              <a16:creationId xmlns:a16="http://schemas.microsoft.com/office/drawing/2014/main" id="{2A6DD7CE-55A9-4487-B8DE-23FF225D4121}"/>
            </a:ext>
          </a:extLst>
        </xdr:cNvPr>
        <xdr:cNvSpPr txBox="1"/>
      </xdr:nvSpPr>
      <xdr:spPr>
        <a:xfrm>
          <a:off x="19310427"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152481</xdr:rowOff>
    </xdr:from>
    <xdr:ext cx="469744" cy="259045"/>
    <xdr:sp macro="" textlink="">
      <xdr:nvSpPr>
        <xdr:cNvPr id="326" name="n_4mainValue【保健センター・保健所】&#10;一人当たり面積">
          <a:extLst>
            <a:ext uri="{FF2B5EF4-FFF2-40B4-BE49-F238E27FC236}">
              <a16:creationId xmlns:a16="http://schemas.microsoft.com/office/drawing/2014/main" id="{D63956D6-2301-4739-9BB5-6E2BF8679E3D}"/>
            </a:ext>
          </a:extLst>
        </xdr:cNvPr>
        <xdr:cNvSpPr txBox="1"/>
      </xdr:nvSpPr>
      <xdr:spPr>
        <a:xfrm>
          <a:off x="18421427" y="992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14D5A2DC-0A78-4E27-B7A4-DB65A0FD44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534144CE-E9ED-43D9-9495-4CF75FF2E2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FAD55DBB-DE8A-4BC4-BE0F-7934A3C248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16656BE1-F789-4E55-81AD-D93558A64A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DA7EA474-7263-46C3-98D3-BDFB62DD2B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B4F6210C-54DF-4470-AE11-814AFAB380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981B91AE-0439-4605-AEB2-B80777D6A4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65AF7F29-E516-4E84-BF3A-F6987D568A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FA054007-92C7-4F8B-8DE6-89B446183FD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03BB1765-2B28-4923-88B0-26F13E7F71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79738F82-9A7E-4B80-A949-C86017B1B07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a:extLst>
            <a:ext uri="{FF2B5EF4-FFF2-40B4-BE49-F238E27FC236}">
              <a16:creationId xmlns:a16="http://schemas.microsoft.com/office/drawing/2014/main" id="{28726C55-3764-48F0-A0B4-675419F4FC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a:extLst>
            <a:ext uri="{FF2B5EF4-FFF2-40B4-BE49-F238E27FC236}">
              <a16:creationId xmlns:a16="http://schemas.microsoft.com/office/drawing/2014/main" id="{84FA215F-3E7B-4532-A3B1-F613B3F8B0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a:extLst>
            <a:ext uri="{FF2B5EF4-FFF2-40B4-BE49-F238E27FC236}">
              <a16:creationId xmlns:a16="http://schemas.microsoft.com/office/drawing/2014/main" id="{1BC294B8-CA84-4932-B233-D8B41792A6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a:extLst>
            <a:ext uri="{FF2B5EF4-FFF2-40B4-BE49-F238E27FC236}">
              <a16:creationId xmlns:a16="http://schemas.microsoft.com/office/drawing/2014/main" id="{7529FCFE-A1D1-4C88-BECA-7FA393EEBE5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a:extLst>
            <a:ext uri="{FF2B5EF4-FFF2-40B4-BE49-F238E27FC236}">
              <a16:creationId xmlns:a16="http://schemas.microsoft.com/office/drawing/2014/main" id="{0687B499-0758-49E9-B5EC-A44D6668B3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a:extLst>
            <a:ext uri="{FF2B5EF4-FFF2-40B4-BE49-F238E27FC236}">
              <a16:creationId xmlns:a16="http://schemas.microsoft.com/office/drawing/2014/main" id="{E4ACFDFF-F36D-4945-99FA-B533889087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a:extLst>
            <a:ext uri="{FF2B5EF4-FFF2-40B4-BE49-F238E27FC236}">
              <a16:creationId xmlns:a16="http://schemas.microsoft.com/office/drawing/2014/main" id="{A62D117A-5C04-406E-9797-87D17E7965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a:extLst>
            <a:ext uri="{FF2B5EF4-FFF2-40B4-BE49-F238E27FC236}">
              <a16:creationId xmlns:a16="http://schemas.microsoft.com/office/drawing/2014/main" id="{AD6BD0B0-C674-40C1-8974-EE166C98B07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a:extLst>
            <a:ext uri="{FF2B5EF4-FFF2-40B4-BE49-F238E27FC236}">
              <a16:creationId xmlns:a16="http://schemas.microsoft.com/office/drawing/2014/main" id="{FA18F53A-FE64-4316-83CE-7E79CE02633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a:extLst>
            <a:ext uri="{FF2B5EF4-FFF2-40B4-BE49-F238E27FC236}">
              <a16:creationId xmlns:a16="http://schemas.microsoft.com/office/drawing/2014/main" id="{990100E0-5311-4194-A6A4-DCFACFD584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a:extLst>
            <a:ext uri="{FF2B5EF4-FFF2-40B4-BE49-F238E27FC236}">
              <a16:creationId xmlns:a16="http://schemas.microsoft.com/office/drawing/2014/main" id="{35924BB5-A6D4-44FD-BF0A-73BBCCCDFC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a:extLst>
            <a:ext uri="{FF2B5EF4-FFF2-40B4-BE49-F238E27FC236}">
              <a16:creationId xmlns:a16="http://schemas.microsoft.com/office/drawing/2014/main" id="{88F64C77-A94D-46F2-A76A-4FF528839C4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a:extLst>
            <a:ext uri="{FF2B5EF4-FFF2-40B4-BE49-F238E27FC236}">
              <a16:creationId xmlns:a16="http://schemas.microsoft.com/office/drawing/2014/main" id="{CDCC61A4-2128-4007-B32B-6EE9ACA7E2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a:extLst>
            <a:ext uri="{FF2B5EF4-FFF2-40B4-BE49-F238E27FC236}">
              <a16:creationId xmlns:a16="http://schemas.microsoft.com/office/drawing/2014/main" id="{DD5CDEE1-81AE-42BF-8326-7E5379FBC7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2" name="直線コネクタ 351">
          <a:extLst>
            <a:ext uri="{FF2B5EF4-FFF2-40B4-BE49-F238E27FC236}">
              <a16:creationId xmlns:a16="http://schemas.microsoft.com/office/drawing/2014/main" id="{EF535890-4D7E-488E-9A59-3C7ABA3FEC0B}"/>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a:extLst>
            <a:ext uri="{FF2B5EF4-FFF2-40B4-BE49-F238E27FC236}">
              <a16:creationId xmlns:a16="http://schemas.microsoft.com/office/drawing/2014/main" id="{6639471E-3FF4-46BB-A14E-E7A1A456D81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a:extLst>
            <a:ext uri="{FF2B5EF4-FFF2-40B4-BE49-F238E27FC236}">
              <a16:creationId xmlns:a16="http://schemas.microsoft.com/office/drawing/2014/main" id="{ED7AAC42-1EE3-4956-A5F2-85FD62B64C4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5" name="【消防施設】&#10;有形固定資産減価償却率最大値テキスト">
          <a:extLst>
            <a:ext uri="{FF2B5EF4-FFF2-40B4-BE49-F238E27FC236}">
              <a16:creationId xmlns:a16="http://schemas.microsoft.com/office/drawing/2014/main" id="{7D70D5AE-4947-4A55-8AA4-134719912AEF}"/>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6" name="直線コネクタ 355">
          <a:extLst>
            <a:ext uri="{FF2B5EF4-FFF2-40B4-BE49-F238E27FC236}">
              <a16:creationId xmlns:a16="http://schemas.microsoft.com/office/drawing/2014/main" id="{DF5882A8-9B7B-4BF7-BB49-91C096F9B219}"/>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7" name="【消防施設】&#10;有形固定資産減価償却率平均値テキスト">
          <a:extLst>
            <a:ext uri="{FF2B5EF4-FFF2-40B4-BE49-F238E27FC236}">
              <a16:creationId xmlns:a16="http://schemas.microsoft.com/office/drawing/2014/main" id="{47DDC2DF-7A10-4907-818A-E6B055F8EDE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58" name="フローチャート: 判断 357">
          <a:extLst>
            <a:ext uri="{FF2B5EF4-FFF2-40B4-BE49-F238E27FC236}">
              <a16:creationId xmlns:a16="http://schemas.microsoft.com/office/drawing/2014/main" id="{E78672DA-7B71-4A77-97DF-D4A256649E6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59" name="フローチャート: 判断 358">
          <a:extLst>
            <a:ext uri="{FF2B5EF4-FFF2-40B4-BE49-F238E27FC236}">
              <a16:creationId xmlns:a16="http://schemas.microsoft.com/office/drawing/2014/main" id="{A0048CF4-28B4-4393-91B4-72ECC4B2CF1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0" name="フローチャート: 判断 359">
          <a:extLst>
            <a:ext uri="{FF2B5EF4-FFF2-40B4-BE49-F238E27FC236}">
              <a16:creationId xmlns:a16="http://schemas.microsoft.com/office/drawing/2014/main" id="{4D69F4A5-2277-4454-ADC6-5804871E0E2E}"/>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1" name="フローチャート: 判断 360">
          <a:extLst>
            <a:ext uri="{FF2B5EF4-FFF2-40B4-BE49-F238E27FC236}">
              <a16:creationId xmlns:a16="http://schemas.microsoft.com/office/drawing/2014/main" id="{2BDCD958-E273-44DF-A466-82DBCC7C4609}"/>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2" name="フローチャート: 判断 361">
          <a:extLst>
            <a:ext uri="{FF2B5EF4-FFF2-40B4-BE49-F238E27FC236}">
              <a16:creationId xmlns:a16="http://schemas.microsoft.com/office/drawing/2014/main" id="{EFC6D7DE-8B3F-4027-AF20-8D9FED685951}"/>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680330C-4BDE-4AE5-834A-9C2EC1D484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F642010-E8E4-4CB5-B003-3DD71D8527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BF70FA0E-A231-4CF8-BFF2-8142F0A5C5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CD2E43C1-637A-40F6-A09B-16E2156CD3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0ADBF87-54A0-4071-9101-7AFC9E4A7F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108131</xdr:rowOff>
    </xdr:from>
    <xdr:to>
      <xdr:col>85</xdr:col>
      <xdr:colOff>177800</xdr:colOff>
      <xdr:row>85</xdr:row>
      <xdr:rowOff>38281</xdr:rowOff>
    </xdr:to>
    <xdr:sp macro="" textlink="">
      <xdr:nvSpPr>
        <xdr:cNvPr id="368" name="楕円 367">
          <a:extLst>
            <a:ext uri="{FF2B5EF4-FFF2-40B4-BE49-F238E27FC236}">
              <a16:creationId xmlns:a16="http://schemas.microsoft.com/office/drawing/2014/main" id="{40B5E6E3-9787-47AD-B407-30533C5708FF}"/>
            </a:ext>
          </a:extLst>
        </xdr:cNvPr>
        <xdr:cNvSpPr/>
      </xdr:nvSpPr>
      <xdr:spPr>
        <a:xfrm>
          <a:off x="16268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86558</xdr:rowOff>
    </xdr:from>
    <xdr:ext cx="405111" cy="259045"/>
    <xdr:sp macro="" textlink="">
      <xdr:nvSpPr>
        <xdr:cNvPr id="369" name="【消防施設】&#10;有形固定資産減価償却率該当値テキスト">
          <a:extLst>
            <a:ext uri="{FF2B5EF4-FFF2-40B4-BE49-F238E27FC236}">
              <a16:creationId xmlns:a16="http://schemas.microsoft.com/office/drawing/2014/main" id="{7DEEBBA7-6B78-4855-8764-59D12C28ACE7}"/>
            </a:ext>
          </a:extLst>
        </xdr:cNvPr>
        <xdr:cNvSpPr txBox="1"/>
      </xdr:nvSpPr>
      <xdr:spPr>
        <a:xfrm>
          <a:off x="16357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95069</xdr:rowOff>
    </xdr:from>
    <xdr:to>
      <xdr:col>81</xdr:col>
      <xdr:colOff>101600</xdr:colOff>
      <xdr:row>85</xdr:row>
      <xdr:rowOff>25219</xdr:rowOff>
    </xdr:to>
    <xdr:sp macro="" textlink="">
      <xdr:nvSpPr>
        <xdr:cNvPr id="370" name="楕円 369">
          <a:extLst>
            <a:ext uri="{FF2B5EF4-FFF2-40B4-BE49-F238E27FC236}">
              <a16:creationId xmlns:a16="http://schemas.microsoft.com/office/drawing/2014/main" id="{2875E9F2-8870-42E7-B935-AA0A83D084AA}"/>
            </a:ext>
          </a:extLst>
        </xdr:cNvPr>
        <xdr:cNvSpPr/>
      </xdr:nvSpPr>
      <xdr:spPr>
        <a:xfrm>
          <a:off x="15430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145869</xdr:rowOff>
    </xdr:from>
    <xdr:to>
      <xdr:col>85</xdr:col>
      <xdr:colOff>127000</xdr:colOff>
      <xdr:row>84</xdr:row>
      <xdr:rowOff>158931</xdr:rowOff>
    </xdr:to>
    <xdr:cxnSp macro="">
      <xdr:nvCxnSpPr>
        <xdr:cNvPr id="371" name="直線コネクタ 370">
          <a:extLst>
            <a:ext uri="{FF2B5EF4-FFF2-40B4-BE49-F238E27FC236}">
              <a16:creationId xmlns:a16="http://schemas.microsoft.com/office/drawing/2014/main" id="{A451247E-97B5-4919-A53E-C7E7530DA88A}"/>
            </a:ext>
          </a:extLst>
        </xdr:cNvPr>
        <xdr:cNvCxnSpPr/>
      </xdr:nvCxnSpPr>
      <xdr:spPr>
        <a:xfrm>
          <a:off x="15481300" y="145476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80373</xdr:rowOff>
    </xdr:from>
    <xdr:to>
      <xdr:col>76</xdr:col>
      <xdr:colOff>165100</xdr:colOff>
      <xdr:row>85</xdr:row>
      <xdr:rowOff>10523</xdr:rowOff>
    </xdr:to>
    <xdr:sp macro="" textlink="">
      <xdr:nvSpPr>
        <xdr:cNvPr id="372" name="楕円 371">
          <a:extLst>
            <a:ext uri="{FF2B5EF4-FFF2-40B4-BE49-F238E27FC236}">
              <a16:creationId xmlns:a16="http://schemas.microsoft.com/office/drawing/2014/main" id="{B4009348-259D-472E-8193-7BBAB960277A}"/>
            </a:ext>
          </a:extLst>
        </xdr:cNvPr>
        <xdr:cNvSpPr/>
      </xdr:nvSpPr>
      <xdr:spPr>
        <a:xfrm>
          <a:off x="14541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131173</xdr:rowOff>
    </xdr:from>
    <xdr:to>
      <xdr:col>81</xdr:col>
      <xdr:colOff>50800</xdr:colOff>
      <xdr:row>84</xdr:row>
      <xdr:rowOff>145869</xdr:rowOff>
    </xdr:to>
    <xdr:cxnSp macro="">
      <xdr:nvCxnSpPr>
        <xdr:cNvPr id="373" name="直線コネクタ 372">
          <a:extLst>
            <a:ext uri="{FF2B5EF4-FFF2-40B4-BE49-F238E27FC236}">
              <a16:creationId xmlns:a16="http://schemas.microsoft.com/office/drawing/2014/main" id="{ABC678EC-9151-4C16-8507-8CE59E28F071}"/>
            </a:ext>
          </a:extLst>
        </xdr:cNvPr>
        <xdr:cNvCxnSpPr/>
      </xdr:nvCxnSpPr>
      <xdr:spPr>
        <a:xfrm>
          <a:off x="14592300" y="1453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49349</xdr:rowOff>
    </xdr:from>
    <xdr:to>
      <xdr:col>72</xdr:col>
      <xdr:colOff>38100</xdr:colOff>
      <xdr:row>84</xdr:row>
      <xdr:rowOff>150949</xdr:rowOff>
    </xdr:to>
    <xdr:sp macro="" textlink="">
      <xdr:nvSpPr>
        <xdr:cNvPr id="374" name="楕円 373">
          <a:extLst>
            <a:ext uri="{FF2B5EF4-FFF2-40B4-BE49-F238E27FC236}">
              <a16:creationId xmlns:a16="http://schemas.microsoft.com/office/drawing/2014/main" id="{83BFBAA4-3DF0-4A43-93B8-3F4020543992}"/>
            </a:ext>
          </a:extLst>
        </xdr:cNvPr>
        <xdr:cNvSpPr/>
      </xdr:nvSpPr>
      <xdr:spPr>
        <a:xfrm>
          <a:off x="13652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100149</xdr:rowOff>
    </xdr:from>
    <xdr:to>
      <xdr:col>76</xdr:col>
      <xdr:colOff>114300</xdr:colOff>
      <xdr:row>84</xdr:row>
      <xdr:rowOff>131173</xdr:rowOff>
    </xdr:to>
    <xdr:cxnSp macro="">
      <xdr:nvCxnSpPr>
        <xdr:cNvPr id="375" name="直線コネクタ 374">
          <a:extLst>
            <a:ext uri="{FF2B5EF4-FFF2-40B4-BE49-F238E27FC236}">
              <a16:creationId xmlns:a16="http://schemas.microsoft.com/office/drawing/2014/main" id="{34415D53-0FB2-416C-9C93-DF07DEE8353B}"/>
            </a:ext>
          </a:extLst>
        </xdr:cNvPr>
        <xdr:cNvCxnSpPr/>
      </xdr:nvCxnSpPr>
      <xdr:spPr>
        <a:xfrm>
          <a:off x="13703300" y="1450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376" name="楕円 375">
          <a:extLst>
            <a:ext uri="{FF2B5EF4-FFF2-40B4-BE49-F238E27FC236}">
              <a16:creationId xmlns:a16="http://schemas.microsoft.com/office/drawing/2014/main" id="{66EB34D3-4E25-43C1-94BA-2702DFA890B4}"/>
            </a:ext>
          </a:extLst>
        </xdr:cNvPr>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84</xdr:row>
      <xdr:rowOff>100149</xdr:rowOff>
    </xdr:to>
    <xdr:cxnSp macro="">
      <xdr:nvCxnSpPr>
        <xdr:cNvPr id="377" name="直線コネクタ 376">
          <a:extLst>
            <a:ext uri="{FF2B5EF4-FFF2-40B4-BE49-F238E27FC236}">
              <a16:creationId xmlns:a16="http://schemas.microsoft.com/office/drawing/2014/main" id="{F4F46C6F-7F38-4C05-930C-13BA0B8517A8}"/>
            </a:ext>
          </a:extLst>
        </xdr:cNvPr>
        <xdr:cNvCxnSpPr/>
      </xdr:nvCxnSpPr>
      <xdr:spPr>
        <a:xfrm>
          <a:off x="12814300" y="144856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78" name="n_1aveValue【消防施設】&#10;有形固定資産減価償却率">
          <a:extLst>
            <a:ext uri="{FF2B5EF4-FFF2-40B4-BE49-F238E27FC236}">
              <a16:creationId xmlns:a16="http://schemas.microsoft.com/office/drawing/2014/main" id="{0E44F739-593D-48A5-BBD6-2159C59D9B47}"/>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79" name="n_2aveValue【消防施設】&#10;有形固定資産減価償却率">
          <a:extLst>
            <a:ext uri="{FF2B5EF4-FFF2-40B4-BE49-F238E27FC236}">
              <a16:creationId xmlns:a16="http://schemas.microsoft.com/office/drawing/2014/main" id="{61A57ADA-64A0-4146-9D4D-A1FB785C58FB}"/>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0" name="n_3aveValue【消防施設】&#10;有形固定資産減価償却率">
          <a:extLst>
            <a:ext uri="{FF2B5EF4-FFF2-40B4-BE49-F238E27FC236}">
              <a16:creationId xmlns:a16="http://schemas.microsoft.com/office/drawing/2014/main" id="{829206B9-BE24-47F0-8F13-0C3EAD4D9F95}"/>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1" name="n_4aveValue【消防施設】&#10;有形固定資産減価償却率">
          <a:extLst>
            <a:ext uri="{FF2B5EF4-FFF2-40B4-BE49-F238E27FC236}">
              <a16:creationId xmlns:a16="http://schemas.microsoft.com/office/drawing/2014/main" id="{90F02802-81C4-4981-8C4E-0BDF4F37A154}"/>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16346</xdr:rowOff>
    </xdr:from>
    <xdr:ext cx="405111" cy="259045"/>
    <xdr:sp macro="" textlink="">
      <xdr:nvSpPr>
        <xdr:cNvPr id="382" name="n_1mainValue【消防施設】&#10;有形固定資産減価償却率">
          <a:extLst>
            <a:ext uri="{FF2B5EF4-FFF2-40B4-BE49-F238E27FC236}">
              <a16:creationId xmlns:a16="http://schemas.microsoft.com/office/drawing/2014/main" id="{491F9905-05AF-4287-8C59-57E1FF6BF839}"/>
            </a:ext>
          </a:extLst>
        </xdr:cNvPr>
        <xdr:cNvSpPr txBox="1"/>
      </xdr:nvSpPr>
      <xdr:spPr>
        <a:xfrm>
          <a:off x="152660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1650</xdr:rowOff>
    </xdr:from>
    <xdr:ext cx="405111" cy="259045"/>
    <xdr:sp macro="" textlink="">
      <xdr:nvSpPr>
        <xdr:cNvPr id="383" name="n_2mainValue【消防施設】&#10;有形固定資産減価償却率">
          <a:extLst>
            <a:ext uri="{FF2B5EF4-FFF2-40B4-BE49-F238E27FC236}">
              <a16:creationId xmlns:a16="http://schemas.microsoft.com/office/drawing/2014/main" id="{EF92C51E-4752-4260-B663-17AB90A82639}"/>
            </a:ext>
          </a:extLst>
        </xdr:cNvPr>
        <xdr:cNvSpPr txBox="1"/>
      </xdr:nvSpPr>
      <xdr:spPr>
        <a:xfrm>
          <a:off x="14389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142076</xdr:rowOff>
    </xdr:from>
    <xdr:ext cx="405111" cy="259045"/>
    <xdr:sp macro="" textlink="">
      <xdr:nvSpPr>
        <xdr:cNvPr id="384" name="n_3mainValue【消防施設】&#10;有形固定資産減価償却率">
          <a:extLst>
            <a:ext uri="{FF2B5EF4-FFF2-40B4-BE49-F238E27FC236}">
              <a16:creationId xmlns:a16="http://schemas.microsoft.com/office/drawing/2014/main" id="{B94654ED-2B4A-4093-A4E3-3444DA3A7A94}"/>
            </a:ext>
          </a:extLst>
        </xdr:cNvPr>
        <xdr:cNvSpPr txBox="1"/>
      </xdr:nvSpPr>
      <xdr:spPr>
        <a:xfrm>
          <a:off x="13500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385" name="n_4mainValue【消防施設】&#10;有形固定資産減価償却率">
          <a:extLst>
            <a:ext uri="{FF2B5EF4-FFF2-40B4-BE49-F238E27FC236}">
              <a16:creationId xmlns:a16="http://schemas.microsoft.com/office/drawing/2014/main" id="{0E0D1303-55EF-4D70-BCB3-5372D9C41095}"/>
            </a:ext>
          </a:extLst>
        </xdr:cNvPr>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98617EF0-C6F0-4398-9966-3681E0D8A5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C7FB3F2A-1943-4DE4-9BCE-12A34A8124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5CE0728E-5689-444D-A360-900BC4E964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8C51600C-EAF9-4846-AEDD-DDA75583AD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074351CE-28DF-4759-A78A-75EC91FC19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B2BAE761-C906-4528-9041-CED787AE7A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8F42342C-AD32-495C-A7A9-27798E549C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00E03E25-C0AF-4798-809C-3AB5ADB71C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a:extLst>
            <a:ext uri="{FF2B5EF4-FFF2-40B4-BE49-F238E27FC236}">
              <a16:creationId xmlns:a16="http://schemas.microsoft.com/office/drawing/2014/main" id="{22C460F4-E191-493B-B810-1C4AB4ABDF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a:extLst>
            <a:ext uri="{FF2B5EF4-FFF2-40B4-BE49-F238E27FC236}">
              <a16:creationId xmlns:a16="http://schemas.microsoft.com/office/drawing/2014/main" id="{1AB5DCBE-6F29-42E5-B9E4-2A4F2F13A4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6" name="直線コネクタ 395">
          <a:extLst>
            <a:ext uri="{FF2B5EF4-FFF2-40B4-BE49-F238E27FC236}">
              <a16:creationId xmlns:a16="http://schemas.microsoft.com/office/drawing/2014/main" id="{E7985A84-FEC3-4CB4-91FB-B89F6F7DA9BA}"/>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7" name="テキスト ボックス 396">
          <a:extLst>
            <a:ext uri="{FF2B5EF4-FFF2-40B4-BE49-F238E27FC236}">
              <a16:creationId xmlns:a16="http://schemas.microsoft.com/office/drawing/2014/main" id="{51C8B0DC-98C3-441F-BB11-32DB9472E8A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9F75EA46-534C-4693-B89D-35388B3A061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93FBD54F-02B1-40EC-8D49-EAAB76067A8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0" name="直線コネクタ 399">
          <a:extLst>
            <a:ext uri="{FF2B5EF4-FFF2-40B4-BE49-F238E27FC236}">
              <a16:creationId xmlns:a16="http://schemas.microsoft.com/office/drawing/2014/main" id="{5B3061D2-AF37-4B7B-86EE-90D33FF224F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1" name="テキスト ボックス 400">
          <a:extLst>
            <a:ext uri="{FF2B5EF4-FFF2-40B4-BE49-F238E27FC236}">
              <a16:creationId xmlns:a16="http://schemas.microsoft.com/office/drawing/2014/main" id="{AD9C8C6A-6B82-4F8E-89D3-3FF0E9B667E9}"/>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a:extLst>
            <a:ext uri="{FF2B5EF4-FFF2-40B4-BE49-F238E27FC236}">
              <a16:creationId xmlns:a16="http://schemas.microsoft.com/office/drawing/2014/main" id="{F1798BE0-5E18-4A8E-A630-D1E45C3DBF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E734769B-BE4B-46AF-B4B4-FDD4010E550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a:extLst>
            <a:ext uri="{FF2B5EF4-FFF2-40B4-BE49-F238E27FC236}">
              <a16:creationId xmlns:a16="http://schemas.microsoft.com/office/drawing/2014/main" id="{C9F4BF8D-2F23-4500-8A79-A0CA4BBD20F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5" name="直線コネクタ 404">
          <a:extLst>
            <a:ext uri="{FF2B5EF4-FFF2-40B4-BE49-F238E27FC236}">
              <a16:creationId xmlns:a16="http://schemas.microsoft.com/office/drawing/2014/main" id="{98804654-4497-42CC-8572-3B865C086059}"/>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6" name="【消防施設】&#10;一人当たり面積最小値テキスト">
          <a:extLst>
            <a:ext uri="{FF2B5EF4-FFF2-40B4-BE49-F238E27FC236}">
              <a16:creationId xmlns:a16="http://schemas.microsoft.com/office/drawing/2014/main" id="{43C21B96-1D68-49CD-B7BA-EA64C252FC4A}"/>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7" name="直線コネクタ 406">
          <a:extLst>
            <a:ext uri="{FF2B5EF4-FFF2-40B4-BE49-F238E27FC236}">
              <a16:creationId xmlns:a16="http://schemas.microsoft.com/office/drawing/2014/main" id="{7402CDC5-AE72-4B1A-8475-B191057FC02E}"/>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08" name="【消防施設】&#10;一人当たり面積最大値テキスト">
          <a:extLst>
            <a:ext uri="{FF2B5EF4-FFF2-40B4-BE49-F238E27FC236}">
              <a16:creationId xmlns:a16="http://schemas.microsoft.com/office/drawing/2014/main" id="{EF527B06-4D1C-4AC2-86F1-B29B0B65F428}"/>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09" name="直線コネクタ 408">
          <a:extLst>
            <a:ext uri="{FF2B5EF4-FFF2-40B4-BE49-F238E27FC236}">
              <a16:creationId xmlns:a16="http://schemas.microsoft.com/office/drawing/2014/main" id="{83FF617D-02D3-40FA-97BB-9D1188B44D4B}"/>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10" name="【消防施設】&#10;一人当たり面積平均値テキスト">
          <a:extLst>
            <a:ext uri="{FF2B5EF4-FFF2-40B4-BE49-F238E27FC236}">
              <a16:creationId xmlns:a16="http://schemas.microsoft.com/office/drawing/2014/main" id="{E6179594-0323-41E9-9AFB-4AFC8CFFF194}"/>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1" name="フローチャート: 判断 410">
          <a:extLst>
            <a:ext uri="{FF2B5EF4-FFF2-40B4-BE49-F238E27FC236}">
              <a16:creationId xmlns:a16="http://schemas.microsoft.com/office/drawing/2014/main" id="{C83458E5-35F7-4C21-B3B6-72C0E0274686}"/>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2" name="フローチャート: 判断 411">
          <a:extLst>
            <a:ext uri="{FF2B5EF4-FFF2-40B4-BE49-F238E27FC236}">
              <a16:creationId xmlns:a16="http://schemas.microsoft.com/office/drawing/2014/main" id="{A4EEBAB0-BC2B-47D2-8EC3-992A1A1C0254}"/>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3" name="フローチャート: 判断 412">
          <a:extLst>
            <a:ext uri="{FF2B5EF4-FFF2-40B4-BE49-F238E27FC236}">
              <a16:creationId xmlns:a16="http://schemas.microsoft.com/office/drawing/2014/main" id="{12DCFD8E-6C1C-40D3-84C1-156C1C43B323}"/>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4" name="フローチャート: 判断 413">
          <a:extLst>
            <a:ext uri="{FF2B5EF4-FFF2-40B4-BE49-F238E27FC236}">
              <a16:creationId xmlns:a16="http://schemas.microsoft.com/office/drawing/2014/main" id="{59927CFE-08E1-422A-AFFF-BCC7001BC454}"/>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5" name="フローチャート: 判断 414">
          <a:extLst>
            <a:ext uri="{FF2B5EF4-FFF2-40B4-BE49-F238E27FC236}">
              <a16:creationId xmlns:a16="http://schemas.microsoft.com/office/drawing/2014/main" id="{96AD1F73-7769-4708-A83F-337471BECCE8}"/>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807B9AC7-3E3B-439B-ACC9-9063365FBD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DA226575-65CB-4E4A-B488-7A73CB18BD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27B35A02-8A7E-4B43-A357-146D92F19C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CADFFF4C-DEB8-44E3-8877-52799E8E12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EE7EF27-88B7-4537-8BF0-6036D87D32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125031</xdr:rowOff>
    </xdr:from>
    <xdr:to>
      <xdr:col>116</xdr:col>
      <xdr:colOff>114300</xdr:colOff>
      <xdr:row>84</xdr:row>
      <xdr:rowOff>55181</xdr:rowOff>
    </xdr:to>
    <xdr:sp macro="" textlink="">
      <xdr:nvSpPr>
        <xdr:cNvPr id="421" name="楕円 420">
          <a:extLst>
            <a:ext uri="{FF2B5EF4-FFF2-40B4-BE49-F238E27FC236}">
              <a16:creationId xmlns:a16="http://schemas.microsoft.com/office/drawing/2014/main" id="{EF91E3E4-6761-44AD-A61C-450990BD7345}"/>
            </a:ext>
          </a:extLst>
        </xdr:cNvPr>
        <xdr:cNvSpPr/>
      </xdr:nvSpPr>
      <xdr:spPr>
        <a:xfrm>
          <a:off x="22110700" y="143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147908</xdr:rowOff>
    </xdr:from>
    <xdr:ext cx="469744" cy="259045"/>
    <xdr:sp macro="" textlink="">
      <xdr:nvSpPr>
        <xdr:cNvPr id="422" name="【消防施設】&#10;一人当たり面積該当値テキスト">
          <a:extLst>
            <a:ext uri="{FF2B5EF4-FFF2-40B4-BE49-F238E27FC236}">
              <a16:creationId xmlns:a16="http://schemas.microsoft.com/office/drawing/2014/main" id="{41B7123C-3C84-4840-9D4F-28F6400BB3A0}"/>
            </a:ext>
          </a:extLst>
        </xdr:cNvPr>
        <xdr:cNvSpPr txBox="1"/>
      </xdr:nvSpPr>
      <xdr:spPr>
        <a:xfrm>
          <a:off x="22199600" y="142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133604</xdr:rowOff>
    </xdr:from>
    <xdr:to>
      <xdr:col>112</xdr:col>
      <xdr:colOff>38100</xdr:colOff>
      <xdr:row>84</xdr:row>
      <xdr:rowOff>63754</xdr:rowOff>
    </xdr:to>
    <xdr:sp macro="" textlink="">
      <xdr:nvSpPr>
        <xdr:cNvPr id="423" name="楕円 422">
          <a:extLst>
            <a:ext uri="{FF2B5EF4-FFF2-40B4-BE49-F238E27FC236}">
              <a16:creationId xmlns:a16="http://schemas.microsoft.com/office/drawing/2014/main" id="{BB98ACE6-6FE9-4DE3-8706-E1E8F1D512F9}"/>
            </a:ext>
          </a:extLst>
        </xdr:cNvPr>
        <xdr:cNvSpPr/>
      </xdr:nvSpPr>
      <xdr:spPr>
        <a:xfrm>
          <a:off x="21272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4381</xdr:rowOff>
    </xdr:from>
    <xdr:to>
      <xdr:col>116</xdr:col>
      <xdr:colOff>63500</xdr:colOff>
      <xdr:row>84</xdr:row>
      <xdr:rowOff>12954</xdr:rowOff>
    </xdr:to>
    <xdr:cxnSp macro="">
      <xdr:nvCxnSpPr>
        <xdr:cNvPr id="424" name="直線コネクタ 423">
          <a:extLst>
            <a:ext uri="{FF2B5EF4-FFF2-40B4-BE49-F238E27FC236}">
              <a16:creationId xmlns:a16="http://schemas.microsoft.com/office/drawing/2014/main" id="{FAA382CD-A186-45CD-8B67-90C9209E2E81}"/>
            </a:ext>
          </a:extLst>
        </xdr:cNvPr>
        <xdr:cNvCxnSpPr/>
      </xdr:nvCxnSpPr>
      <xdr:spPr>
        <a:xfrm flipV="1">
          <a:off x="21323300" y="1440618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142176</xdr:rowOff>
    </xdr:from>
    <xdr:to>
      <xdr:col>107</xdr:col>
      <xdr:colOff>101600</xdr:colOff>
      <xdr:row>84</xdr:row>
      <xdr:rowOff>72326</xdr:rowOff>
    </xdr:to>
    <xdr:sp macro="" textlink="">
      <xdr:nvSpPr>
        <xdr:cNvPr id="425" name="楕円 424">
          <a:extLst>
            <a:ext uri="{FF2B5EF4-FFF2-40B4-BE49-F238E27FC236}">
              <a16:creationId xmlns:a16="http://schemas.microsoft.com/office/drawing/2014/main" id="{187CD106-78B6-48BB-B2F6-8314B990DE62}"/>
            </a:ext>
          </a:extLst>
        </xdr:cNvPr>
        <xdr:cNvSpPr/>
      </xdr:nvSpPr>
      <xdr:spPr>
        <a:xfrm>
          <a:off x="20383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xdr:rowOff>
    </xdr:from>
    <xdr:to>
      <xdr:col>111</xdr:col>
      <xdr:colOff>177800</xdr:colOff>
      <xdr:row>84</xdr:row>
      <xdr:rowOff>21526</xdr:rowOff>
    </xdr:to>
    <xdr:cxnSp macro="">
      <xdr:nvCxnSpPr>
        <xdr:cNvPr id="426" name="直線コネクタ 425">
          <a:extLst>
            <a:ext uri="{FF2B5EF4-FFF2-40B4-BE49-F238E27FC236}">
              <a16:creationId xmlns:a16="http://schemas.microsoft.com/office/drawing/2014/main" id="{898AD396-3607-4907-A4F6-28239A976403}"/>
            </a:ext>
          </a:extLst>
        </xdr:cNvPr>
        <xdr:cNvCxnSpPr/>
      </xdr:nvCxnSpPr>
      <xdr:spPr>
        <a:xfrm flipV="1">
          <a:off x="20434300" y="1441475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147892</xdr:rowOff>
    </xdr:from>
    <xdr:to>
      <xdr:col>102</xdr:col>
      <xdr:colOff>165100</xdr:colOff>
      <xdr:row>84</xdr:row>
      <xdr:rowOff>78042</xdr:rowOff>
    </xdr:to>
    <xdr:sp macro="" textlink="">
      <xdr:nvSpPr>
        <xdr:cNvPr id="427" name="楕円 426">
          <a:extLst>
            <a:ext uri="{FF2B5EF4-FFF2-40B4-BE49-F238E27FC236}">
              <a16:creationId xmlns:a16="http://schemas.microsoft.com/office/drawing/2014/main" id="{5B8A758F-5400-4433-9C1E-049F4E73FFCD}"/>
            </a:ext>
          </a:extLst>
        </xdr:cNvPr>
        <xdr:cNvSpPr/>
      </xdr:nvSpPr>
      <xdr:spPr>
        <a:xfrm>
          <a:off x="19494500" y="143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21526</xdr:rowOff>
    </xdr:from>
    <xdr:to>
      <xdr:col>107</xdr:col>
      <xdr:colOff>50800</xdr:colOff>
      <xdr:row>84</xdr:row>
      <xdr:rowOff>27242</xdr:rowOff>
    </xdr:to>
    <xdr:cxnSp macro="">
      <xdr:nvCxnSpPr>
        <xdr:cNvPr id="428" name="直線コネクタ 427">
          <a:extLst>
            <a:ext uri="{FF2B5EF4-FFF2-40B4-BE49-F238E27FC236}">
              <a16:creationId xmlns:a16="http://schemas.microsoft.com/office/drawing/2014/main" id="{183D7154-0265-4D0E-A772-4DA12DF0BB06}"/>
            </a:ext>
          </a:extLst>
        </xdr:cNvPr>
        <xdr:cNvCxnSpPr/>
      </xdr:nvCxnSpPr>
      <xdr:spPr>
        <a:xfrm flipV="1">
          <a:off x="19545300" y="1442332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155321</xdr:rowOff>
    </xdr:from>
    <xdr:to>
      <xdr:col>98</xdr:col>
      <xdr:colOff>38100</xdr:colOff>
      <xdr:row>84</xdr:row>
      <xdr:rowOff>85471</xdr:rowOff>
    </xdr:to>
    <xdr:sp macro="" textlink="">
      <xdr:nvSpPr>
        <xdr:cNvPr id="429" name="楕円 428">
          <a:extLst>
            <a:ext uri="{FF2B5EF4-FFF2-40B4-BE49-F238E27FC236}">
              <a16:creationId xmlns:a16="http://schemas.microsoft.com/office/drawing/2014/main" id="{3127A1B8-EF65-4B72-A9B7-A3A16338B968}"/>
            </a:ext>
          </a:extLst>
        </xdr:cNvPr>
        <xdr:cNvSpPr/>
      </xdr:nvSpPr>
      <xdr:spPr>
        <a:xfrm>
          <a:off x="18605500" y="143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27242</xdr:rowOff>
    </xdr:from>
    <xdr:to>
      <xdr:col>102</xdr:col>
      <xdr:colOff>114300</xdr:colOff>
      <xdr:row>84</xdr:row>
      <xdr:rowOff>34671</xdr:rowOff>
    </xdr:to>
    <xdr:cxnSp macro="">
      <xdr:nvCxnSpPr>
        <xdr:cNvPr id="430" name="直線コネクタ 429">
          <a:extLst>
            <a:ext uri="{FF2B5EF4-FFF2-40B4-BE49-F238E27FC236}">
              <a16:creationId xmlns:a16="http://schemas.microsoft.com/office/drawing/2014/main" id="{91951549-7EB8-45E8-BF06-CBEA47652D41}"/>
            </a:ext>
          </a:extLst>
        </xdr:cNvPr>
        <xdr:cNvCxnSpPr/>
      </xdr:nvCxnSpPr>
      <xdr:spPr>
        <a:xfrm flipV="1">
          <a:off x="18656300" y="1442904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1" name="n_1aveValue【消防施設】&#10;一人当たり面積">
          <a:extLst>
            <a:ext uri="{FF2B5EF4-FFF2-40B4-BE49-F238E27FC236}">
              <a16:creationId xmlns:a16="http://schemas.microsoft.com/office/drawing/2014/main" id="{506F06F7-3D97-48EF-9D1B-D4953F38ABF9}"/>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2" name="n_2aveValue【消防施設】&#10;一人当たり面積">
          <a:extLst>
            <a:ext uri="{FF2B5EF4-FFF2-40B4-BE49-F238E27FC236}">
              <a16:creationId xmlns:a16="http://schemas.microsoft.com/office/drawing/2014/main" id="{D3F011F1-1C57-4EB9-B963-7CAAA39D68E9}"/>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433" name="n_3aveValue【消防施設】&#10;一人当たり面積">
          <a:extLst>
            <a:ext uri="{FF2B5EF4-FFF2-40B4-BE49-F238E27FC236}">
              <a16:creationId xmlns:a16="http://schemas.microsoft.com/office/drawing/2014/main" id="{FA054989-1439-4F9D-987B-6F40B6FFD917}"/>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434" name="n_4aveValue【消防施設】&#10;一人当たり面積">
          <a:extLst>
            <a:ext uri="{FF2B5EF4-FFF2-40B4-BE49-F238E27FC236}">
              <a16:creationId xmlns:a16="http://schemas.microsoft.com/office/drawing/2014/main" id="{B09E4AD7-18A2-4CFC-9979-3E2A8D8FA224}"/>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80281</xdr:rowOff>
    </xdr:from>
    <xdr:ext cx="469744" cy="259045"/>
    <xdr:sp macro="" textlink="">
      <xdr:nvSpPr>
        <xdr:cNvPr id="435" name="n_1mainValue【消防施設】&#10;一人当たり面積">
          <a:extLst>
            <a:ext uri="{FF2B5EF4-FFF2-40B4-BE49-F238E27FC236}">
              <a16:creationId xmlns:a16="http://schemas.microsoft.com/office/drawing/2014/main" id="{648C810A-9E91-475D-9839-B25115E83CD1}"/>
            </a:ext>
          </a:extLst>
        </xdr:cNvPr>
        <xdr:cNvSpPr txBox="1"/>
      </xdr:nvSpPr>
      <xdr:spPr>
        <a:xfrm>
          <a:off x="21075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88853</xdr:rowOff>
    </xdr:from>
    <xdr:ext cx="469744" cy="259045"/>
    <xdr:sp macro="" textlink="">
      <xdr:nvSpPr>
        <xdr:cNvPr id="436" name="n_2mainValue【消防施設】&#10;一人当たり面積">
          <a:extLst>
            <a:ext uri="{FF2B5EF4-FFF2-40B4-BE49-F238E27FC236}">
              <a16:creationId xmlns:a16="http://schemas.microsoft.com/office/drawing/2014/main" id="{A3EDB09D-7552-4F60-981E-23C48423128B}"/>
            </a:ext>
          </a:extLst>
        </xdr:cNvPr>
        <xdr:cNvSpPr txBox="1"/>
      </xdr:nvSpPr>
      <xdr:spPr>
        <a:xfrm>
          <a:off x="201994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94569</xdr:rowOff>
    </xdr:from>
    <xdr:ext cx="469744" cy="259045"/>
    <xdr:sp macro="" textlink="">
      <xdr:nvSpPr>
        <xdr:cNvPr id="437" name="n_3mainValue【消防施設】&#10;一人当たり面積">
          <a:extLst>
            <a:ext uri="{FF2B5EF4-FFF2-40B4-BE49-F238E27FC236}">
              <a16:creationId xmlns:a16="http://schemas.microsoft.com/office/drawing/2014/main" id="{A2997D92-99EE-4EBE-946F-AE8A012F06A3}"/>
            </a:ext>
          </a:extLst>
        </xdr:cNvPr>
        <xdr:cNvSpPr txBox="1"/>
      </xdr:nvSpPr>
      <xdr:spPr>
        <a:xfrm>
          <a:off x="19310427" y="1415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101998</xdr:rowOff>
    </xdr:from>
    <xdr:ext cx="469744" cy="259045"/>
    <xdr:sp macro="" textlink="">
      <xdr:nvSpPr>
        <xdr:cNvPr id="438" name="n_4mainValue【消防施設】&#10;一人当たり面積">
          <a:extLst>
            <a:ext uri="{FF2B5EF4-FFF2-40B4-BE49-F238E27FC236}">
              <a16:creationId xmlns:a16="http://schemas.microsoft.com/office/drawing/2014/main" id="{1448F501-B5BF-47E9-823B-DB0E53333C13}"/>
            </a:ext>
          </a:extLst>
        </xdr:cNvPr>
        <xdr:cNvSpPr txBox="1"/>
      </xdr:nvSpPr>
      <xdr:spPr>
        <a:xfrm>
          <a:off x="18421427" y="1416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7C53081A-845E-4432-B031-892F3F743E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38612334-075A-4ADC-B546-63CECD6ACF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C92E6F3F-089F-4788-AABF-898BCA159D0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BBEE228C-D2B4-42AE-BF6E-65122CF232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BE72117A-435A-431B-AED4-E6CF9AD451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1C97CE17-A9E9-4986-9847-F3A866F00C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6D0EB7E3-8F86-4CAB-9F6A-5AA3ABE879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9B39AACA-3B3C-429E-9534-072D0943D6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64A62B96-A227-4664-8093-B91978A202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66DDD49E-3C28-4863-8968-AEC932D6E0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C5901909-656E-47CF-AE42-3E65E20BC3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a:extLst>
            <a:ext uri="{FF2B5EF4-FFF2-40B4-BE49-F238E27FC236}">
              <a16:creationId xmlns:a16="http://schemas.microsoft.com/office/drawing/2014/main" id="{7DC46815-EB66-4C39-BFE5-4720E475A22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CB04E3D8-3B9B-4D71-B06A-9F941371147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a:extLst>
            <a:ext uri="{FF2B5EF4-FFF2-40B4-BE49-F238E27FC236}">
              <a16:creationId xmlns:a16="http://schemas.microsoft.com/office/drawing/2014/main" id="{83779AFE-4E41-4B96-9E44-19CD4A9C748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a:extLst>
            <a:ext uri="{FF2B5EF4-FFF2-40B4-BE49-F238E27FC236}">
              <a16:creationId xmlns:a16="http://schemas.microsoft.com/office/drawing/2014/main" id="{BA96E69D-FA81-4B68-90A2-6E7C0BD85D5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a:extLst>
            <a:ext uri="{FF2B5EF4-FFF2-40B4-BE49-F238E27FC236}">
              <a16:creationId xmlns:a16="http://schemas.microsoft.com/office/drawing/2014/main" id="{52EBBF72-6B26-4159-B2EA-286D9EB80AF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a:extLst>
            <a:ext uri="{FF2B5EF4-FFF2-40B4-BE49-F238E27FC236}">
              <a16:creationId xmlns:a16="http://schemas.microsoft.com/office/drawing/2014/main" id="{43625304-4F2E-4A18-8156-7577C4AA624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a:extLst>
            <a:ext uri="{FF2B5EF4-FFF2-40B4-BE49-F238E27FC236}">
              <a16:creationId xmlns:a16="http://schemas.microsoft.com/office/drawing/2014/main" id="{A6C1376B-E4F8-46D3-8371-8A72F5D81C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a:extLst>
            <a:ext uri="{FF2B5EF4-FFF2-40B4-BE49-F238E27FC236}">
              <a16:creationId xmlns:a16="http://schemas.microsoft.com/office/drawing/2014/main" id="{730AD9AF-3200-4EB6-A0C1-537DE24962F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a:extLst>
            <a:ext uri="{FF2B5EF4-FFF2-40B4-BE49-F238E27FC236}">
              <a16:creationId xmlns:a16="http://schemas.microsoft.com/office/drawing/2014/main" id="{82AB6B80-0C18-45AE-8B84-988A8A08CD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9" name="テキスト ボックス 458">
          <a:extLst>
            <a:ext uri="{FF2B5EF4-FFF2-40B4-BE49-F238E27FC236}">
              <a16:creationId xmlns:a16="http://schemas.microsoft.com/office/drawing/2014/main" id="{53DFB615-8022-4CDF-BA14-F3A9D83E6D8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EA026142-B6E3-4FC3-8E02-27AB90321A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a:extLst>
            <a:ext uri="{FF2B5EF4-FFF2-40B4-BE49-F238E27FC236}">
              <a16:creationId xmlns:a16="http://schemas.microsoft.com/office/drawing/2014/main" id="{39C25C01-902B-4C7B-A4FE-6E16E473769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2" name="直線コネクタ 461">
          <a:extLst>
            <a:ext uri="{FF2B5EF4-FFF2-40B4-BE49-F238E27FC236}">
              <a16:creationId xmlns:a16="http://schemas.microsoft.com/office/drawing/2014/main" id="{846242E0-4343-4AE8-AAD2-6D17C964B6E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3" name="【庁舎】&#10;有形固定資産減価償却率最小値テキスト">
          <a:extLst>
            <a:ext uri="{FF2B5EF4-FFF2-40B4-BE49-F238E27FC236}">
              <a16:creationId xmlns:a16="http://schemas.microsoft.com/office/drawing/2014/main" id="{8130D4AB-599D-4901-94AB-2E39E22AE51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4" name="直線コネクタ 463">
          <a:extLst>
            <a:ext uri="{FF2B5EF4-FFF2-40B4-BE49-F238E27FC236}">
              <a16:creationId xmlns:a16="http://schemas.microsoft.com/office/drawing/2014/main" id="{CAF1A146-7592-4799-AE93-3E9B8A02BC1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5" name="【庁舎】&#10;有形固定資産減価償却率最大値テキスト">
          <a:extLst>
            <a:ext uri="{FF2B5EF4-FFF2-40B4-BE49-F238E27FC236}">
              <a16:creationId xmlns:a16="http://schemas.microsoft.com/office/drawing/2014/main" id="{E3A876E0-4703-4EC1-9621-6515CFC79F4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6" name="直線コネクタ 465">
          <a:extLst>
            <a:ext uri="{FF2B5EF4-FFF2-40B4-BE49-F238E27FC236}">
              <a16:creationId xmlns:a16="http://schemas.microsoft.com/office/drawing/2014/main" id="{08DF7B8F-5272-43AC-9A50-A939F4FAF5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7" name="【庁舎】&#10;有形固定資産減価償却率平均値テキスト">
          <a:extLst>
            <a:ext uri="{FF2B5EF4-FFF2-40B4-BE49-F238E27FC236}">
              <a16:creationId xmlns:a16="http://schemas.microsoft.com/office/drawing/2014/main" id="{80DB6404-67AA-430C-B4EE-E0D8B828D771}"/>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8" name="フローチャート: 判断 467">
          <a:extLst>
            <a:ext uri="{FF2B5EF4-FFF2-40B4-BE49-F238E27FC236}">
              <a16:creationId xmlns:a16="http://schemas.microsoft.com/office/drawing/2014/main" id="{3344911F-884A-4421-94C8-2DA1CD3FA13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69" name="フローチャート: 判断 468">
          <a:extLst>
            <a:ext uri="{FF2B5EF4-FFF2-40B4-BE49-F238E27FC236}">
              <a16:creationId xmlns:a16="http://schemas.microsoft.com/office/drawing/2014/main" id="{72F2C646-1CF6-4338-B393-3D06C7383F7B}"/>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0" name="フローチャート: 判断 469">
          <a:extLst>
            <a:ext uri="{FF2B5EF4-FFF2-40B4-BE49-F238E27FC236}">
              <a16:creationId xmlns:a16="http://schemas.microsoft.com/office/drawing/2014/main" id="{37248BE9-2C61-430C-99AD-CFD917DBF721}"/>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1" name="フローチャート: 判断 470">
          <a:extLst>
            <a:ext uri="{FF2B5EF4-FFF2-40B4-BE49-F238E27FC236}">
              <a16:creationId xmlns:a16="http://schemas.microsoft.com/office/drawing/2014/main" id="{885E97E1-868D-4EC9-8054-A89FAC8D4779}"/>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2" name="フローチャート: 判断 471">
          <a:extLst>
            <a:ext uri="{FF2B5EF4-FFF2-40B4-BE49-F238E27FC236}">
              <a16:creationId xmlns:a16="http://schemas.microsoft.com/office/drawing/2014/main" id="{AAB29D61-F006-4F8F-B60E-1B77B93BD32D}"/>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FDB8CEE-8B8A-48E7-B2B8-6DD72C0518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1026ACB-594A-4B5F-80C4-B654B6ACCF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01F0F59-B639-48DF-A9BF-F24535E338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F8F44CC-8D9C-400F-8F88-7C05716F1F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227A2DA-526C-40EC-9B57-51D2C383E2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19050</xdr:rowOff>
    </xdr:from>
    <xdr:to>
      <xdr:col>85</xdr:col>
      <xdr:colOff>177800</xdr:colOff>
      <xdr:row>107</xdr:row>
      <xdr:rowOff>120650</xdr:rowOff>
    </xdr:to>
    <xdr:sp macro="" textlink="">
      <xdr:nvSpPr>
        <xdr:cNvPr id="478" name="楕円 477">
          <a:extLst>
            <a:ext uri="{FF2B5EF4-FFF2-40B4-BE49-F238E27FC236}">
              <a16:creationId xmlns:a16="http://schemas.microsoft.com/office/drawing/2014/main" id="{3DC5BDA6-F417-42E0-AECA-497D1E38600A}"/>
            </a:ext>
          </a:extLst>
        </xdr:cNvPr>
        <xdr:cNvSpPr/>
      </xdr:nvSpPr>
      <xdr:spPr>
        <a:xfrm>
          <a:off x="16268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105427</xdr:rowOff>
    </xdr:from>
    <xdr:ext cx="469744" cy="259045"/>
    <xdr:sp macro="" textlink="">
      <xdr:nvSpPr>
        <xdr:cNvPr id="479" name="【庁舎】&#10;有形固定資産減価償却率該当値テキスト">
          <a:extLst>
            <a:ext uri="{FF2B5EF4-FFF2-40B4-BE49-F238E27FC236}">
              <a16:creationId xmlns:a16="http://schemas.microsoft.com/office/drawing/2014/main" id="{9169284A-F32E-46E1-9629-6D9DE1373594}"/>
            </a:ext>
          </a:extLst>
        </xdr:cNvPr>
        <xdr:cNvSpPr txBox="1"/>
      </xdr:nvSpPr>
      <xdr:spPr>
        <a:xfrm>
          <a:off x="16357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11430</xdr:rowOff>
    </xdr:from>
    <xdr:to>
      <xdr:col>81</xdr:col>
      <xdr:colOff>101600</xdr:colOff>
      <xdr:row>107</xdr:row>
      <xdr:rowOff>113030</xdr:rowOff>
    </xdr:to>
    <xdr:sp macro="" textlink="">
      <xdr:nvSpPr>
        <xdr:cNvPr id="480" name="楕円 479">
          <a:extLst>
            <a:ext uri="{FF2B5EF4-FFF2-40B4-BE49-F238E27FC236}">
              <a16:creationId xmlns:a16="http://schemas.microsoft.com/office/drawing/2014/main" id="{18C20BF7-D446-4AA0-B07C-FFF262856F49}"/>
            </a:ext>
          </a:extLst>
        </xdr:cNvPr>
        <xdr:cNvSpPr/>
      </xdr:nvSpPr>
      <xdr:spPr>
        <a:xfrm>
          <a:off x="15430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62230</xdr:rowOff>
    </xdr:from>
    <xdr:to>
      <xdr:col>85</xdr:col>
      <xdr:colOff>127000</xdr:colOff>
      <xdr:row>107</xdr:row>
      <xdr:rowOff>69850</xdr:rowOff>
    </xdr:to>
    <xdr:cxnSp macro="">
      <xdr:nvCxnSpPr>
        <xdr:cNvPr id="481" name="直線コネクタ 480">
          <a:extLst>
            <a:ext uri="{FF2B5EF4-FFF2-40B4-BE49-F238E27FC236}">
              <a16:creationId xmlns:a16="http://schemas.microsoft.com/office/drawing/2014/main" id="{FBAC8072-AEA3-4FEA-81D7-9BB60CBABE4D}"/>
            </a:ext>
          </a:extLst>
        </xdr:cNvPr>
        <xdr:cNvCxnSpPr/>
      </xdr:nvCxnSpPr>
      <xdr:spPr>
        <a:xfrm>
          <a:off x="15481300" y="18407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482" name="楕円 481">
          <a:extLst>
            <a:ext uri="{FF2B5EF4-FFF2-40B4-BE49-F238E27FC236}">
              <a16:creationId xmlns:a16="http://schemas.microsoft.com/office/drawing/2014/main" id="{7B17FBBD-6AB6-4170-A053-B52016C78F85}"/>
            </a:ext>
          </a:extLst>
        </xdr:cNvPr>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62230</xdr:rowOff>
    </xdr:to>
    <xdr:cxnSp macro="">
      <xdr:nvCxnSpPr>
        <xdr:cNvPr id="483" name="直線コネクタ 482">
          <a:extLst>
            <a:ext uri="{FF2B5EF4-FFF2-40B4-BE49-F238E27FC236}">
              <a16:creationId xmlns:a16="http://schemas.microsoft.com/office/drawing/2014/main" id="{CAABC0EE-FB11-41A4-B273-F4D13C2CCA83}"/>
            </a:ext>
          </a:extLst>
        </xdr:cNvPr>
        <xdr:cNvCxnSpPr/>
      </xdr:nvCxnSpPr>
      <xdr:spPr>
        <a:xfrm>
          <a:off x="14592300" y="183984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165100</xdr:rowOff>
    </xdr:from>
    <xdr:to>
      <xdr:col>72</xdr:col>
      <xdr:colOff>38100</xdr:colOff>
      <xdr:row>107</xdr:row>
      <xdr:rowOff>95250</xdr:rowOff>
    </xdr:to>
    <xdr:sp macro="" textlink="">
      <xdr:nvSpPr>
        <xdr:cNvPr id="484" name="楕円 483">
          <a:extLst>
            <a:ext uri="{FF2B5EF4-FFF2-40B4-BE49-F238E27FC236}">
              <a16:creationId xmlns:a16="http://schemas.microsoft.com/office/drawing/2014/main" id="{21E01147-A6F2-4D8A-A049-A4025C21E0CA}"/>
            </a:ext>
          </a:extLst>
        </xdr:cNvPr>
        <xdr:cNvSpPr/>
      </xdr:nvSpPr>
      <xdr:spPr>
        <a:xfrm>
          <a:off x="13652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44450</xdr:rowOff>
    </xdr:from>
    <xdr:to>
      <xdr:col>76</xdr:col>
      <xdr:colOff>114300</xdr:colOff>
      <xdr:row>107</xdr:row>
      <xdr:rowOff>53339</xdr:rowOff>
    </xdr:to>
    <xdr:cxnSp macro="">
      <xdr:nvCxnSpPr>
        <xdr:cNvPr id="485" name="直線コネクタ 484">
          <a:extLst>
            <a:ext uri="{FF2B5EF4-FFF2-40B4-BE49-F238E27FC236}">
              <a16:creationId xmlns:a16="http://schemas.microsoft.com/office/drawing/2014/main" id="{086A6701-2E19-4381-AB31-681C2033C151}"/>
            </a:ext>
          </a:extLst>
        </xdr:cNvPr>
        <xdr:cNvCxnSpPr/>
      </xdr:nvCxnSpPr>
      <xdr:spPr>
        <a:xfrm>
          <a:off x="13703300" y="1838960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157480</xdr:rowOff>
    </xdr:from>
    <xdr:to>
      <xdr:col>67</xdr:col>
      <xdr:colOff>101600</xdr:colOff>
      <xdr:row>107</xdr:row>
      <xdr:rowOff>87630</xdr:rowOff>
    </xdr:to>
    <xdr:sp macro="" textlink="">
      <xdr:nvSpPr>
        <xdr:cNvPr id="486" name="楕円 485">
          <a:extLst>
            <a:ext uri="{FF2B5EF4-FFF2-40B4-BE49-F238E27FC236}">
              <a16:creationId xmlns:a16="http://schemas.microsoft.com/office/drawing/2014/main" id="{86FE0406-7A95-42E2-96EA-529811ED88D2}"/>
            </a:ext>
          </a:extLst>
        </xdr:cNvPr>
        <xdr:cNvSpPr/>
      </xdr:nvSpPr>
      <xdr:spPr>
        <a:xfrm>
          <a:off x="12763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36830</xdr:rowOff>
    </xdr:from>
    <xdr:to>
      <xdr:col>71</xdr:col>
      <xdr:colOff>177800</xdr:colOff>
      <xdr:row>107</xdr:row>
      <xdr:rowOff>44450</xdr:rowOff>
    </xdr:to>
    <xdr:cxnSp macro="">
      <xdr:nvCxnSpPr>
        <xdr:cNvPr id="487" name="直線コネクタ 486">
          <a:extLst>
            <a:ext uri="{FF2B5EF4-FFF2-40B4-BE49-F238E27FC236}">
              <a16:creationId xmlns:a16="http://schemas.microsoft.com/office/drawing/2014/main" id="{270F1E96-2E63-4F01-ADB7-47DE5D127593}"/>
            </a:ext>
          </a:extLst>
        </xdr:cNvPr>
        <xdr:cNvCxnSpPr/>
      </xdr:nvCxnSpPr>
      <xdr:spPr>
        <a:xfrm>
          <a:off x="12814300" y="1838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88" name="n_1aveValue【庁舎】&#10;有形固定資産減価償却率">
          <a:extLst>
            <a:ext uri="{FF2B5EF4-FFF2-40B4-BE49-F238E27FC236}">
              <a16:creationId xmlns:a16="http://schemas.microsoft.com/office/drawing/2014/main" id="{3D76982B-E95B-46E3-8D1B-0AF507EA3646}"/>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89" name="n_2aveValue【庁舎】&#10;有形固定資産減価償却率">
          <a:extLst>
            <a:ext uri="{FF2B5EF4-FFF2-40B4-BE49-F238E27FC236}">
              <a16:creationId xmlns:a16="http://schemas.microsoft.com/office/drawing/2014/main" id="{E9A3959C-D9FC-4CF4-A258-9234F43D26E8}"/>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0" name="n_3aveValue【庁舎】&#10;有形固定資産減価償却率">
          <a:extLst>
            <a:ext uri="{FF2B5EF4-FFF2-40B4-BE49-F238E27FC236}">
              <a16:creationId xmlns:a16="http://schemas.microsoft.com/office/drawing/2014/main" id="{65010FD2-5D25-4B73-A421-716FD773116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1" name="n_4aveValue【庁舎】&#10;有形固定資産減価償却率">
          <a:extLst>
            <a:ext uri="{FF2B5EF4-FFF2-40B4-BE49-F238E27FC236}">
              <a16:creationId xmlns:a16="http://schemas.microsoft.com/office/drawing/2014/main" id="{1B6F723A-4DE0-436E-BABC-E39F98E84E08}"/>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104157</xdr:rowOff>
    </xdr:from>
    <xdr:ext cx="405111" cy="259045"/>
    <xdr:sp macro="" textlink="">
      <xdr:nvSpPr>
        <xdr:cNvPr id="492" name="n_1mainValue【庁舎】&#10;有形固定資産減価償却率">
          <a:extLst>
            <a:ext uri="{FF2B5EF4-FFF2-40B4-BE49-F238E27FC236}">
              <a16:creationId xmlns:a16="http://schemas.microsoft.com/office/drawing/2014/main" id="{07A03D65-21A7-4B4A-A9F9-A6A57CEA1E97}"/>
            </a:ext>
          </a:extLst>
        </xdr:cNvPr>
        <xdr:cNvSpPr txBox="1"/>
      </xdr:nvSpPr>
      <xdr:spPr>
        <a:xfrm>
          <a:off x="15266044"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493" name="n_2mainValue【庁舎】&#10;有形固定資産減価償却率">
          <a:extLst>
            <a:ext uri="{FF2B5EF4-FFF2-40B4-BE49-F238E27FC236}">
              <a16:creationId xmlns:a16="http://schemas.microsoft.com/office/drawing/2014/main" id="{310C9517-A421-4741-A59B-C9E497E3D79E}"/>
            </a:ext>
          </a:extLst>
        </xdr:cNvPr>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86377</xdr:rowOff>
    </xdr:from>
    <xdr:ext cx="405111" cy="259045"/>
    <xdr:sp macro="" textlink="">
      <xdr:nvSpPr>
        <xdr:cNvPr id="494" name="n_3mainValue【庁舎】&#10;有形固定資産減価償却率">
          <a:extLst>
            <a:ext uri="{FF2B5EF4-FFF2-40B4-BE49-F238E27FC236}">
              <a16:creationId xmlns:a16="http://schemas.microsoft.com/office/drawing/2014/main" id="{1EC54EEF-390E-4B86-8337-9D038E6BFA4C}"/>
            </a:ext>
          </a:extLst>
        </xdr:cNvPr>
        <xdr:cNvSpPr txBox="1"/>
      </xdr:nvSpPr>
      <xdr:spPr>
        <a:xfrm>
          <a:off x="135007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78757</xdr:rowOff>
    </xdr:from>
    <xdr:ext cx="405111" cy="259045"/>
    <xdr:sp macro="" textlink="">
      <xdr:nvSpPr>
        <xdr:cNvPr id="495" name="n_4mainValue【庁舎】&#10;有形固定資産減価償却率">
          <a:extLst>
            <a:ext uri="{FF2B5EF4-FFF2-40B4-BE49-F238E27FC236}">
              <a16:creationId xmlns:a16="http://schemas.microsoft.com/office/drawing/2014/main" id="{963B62A5-B2DD-4124-8289-5EA34815178D}"/>
            </a:ext>
          </a:extLst>
        </xdr:cNvPr>
        <xdr:cNvSpPr txBox="1"/>
      </xdr:nvSpPr>
      <xdr:spPr>
        <a:xfrm>
          <a:off x="12611744" y="184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a:extLst>
            <a:ext uri="{FF2B5EF4-FFF2-40B4-BE49-F238E27FC236}">
              <a16:creationId xmlns:a16="http://schemas.microsoft.com/office/drawing/2014/main" id="{406C8D90-D766-41B5-8780-5C5F3E19AF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a:extLst>
            <a:ext uri="{FF2B5EF4-FFF2-40B4-BE49-F238E27FC236}">
              <a16:creationId xmlns:a16="http://schemas.microsoft.com/office/drawing/2014/main" id="{26E08892-EB71-4337-BD33-1B4F212BBF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a:extLst>
            <a:ext uri="{FF2B5EF4-FFF2-40B4-BE49-F238E27FC236}">
              <a16:creationId xmlns:a16="http://schemas.microsoft.com/office/drawing/2014/main" id="{9B0C7BB1-DE75-47A3-8720-2DDBF5103F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a:extLst>
            <a:ext uri="{FF2B5EF4-FFF2-40B4-BE49-F238E27FC236}">
              <a16:creationId xmlns:a16="http://schemas.microsoft.com/office/drawing/2014/main" id="{9ABE5A74-94B0-493D-AC22-E71C0A1435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a:extLst>
            <a:ext uri="{FF2B5EF4-FFF2-40B4-BE49-F238E27FC236}">
              <a16:creationId xmlns:a16="http://schemas.microsoft.com/office/drawing/2014/main" id="{70C8B600-94A2-4FB2-9A8F-1535D5E5616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a:extLst>
            <a:ext uri="{FF2B5EF4-FFF2-40B4-BE49-F238E27FC236}">
              <a16:creationId xmlns:a16="http://schemas.microsoft.com/office/drawing/2014/main" id="{F98DFC5D-2CB4-487B-8A50-C9829918A7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a:extLst>
            <a:ext uri="{FF2B5EF4-FFF2-40B4-BE49-F238E27FC236}">
              <a16:creationId xmlns:a16="http://schemas.microsoft.com/office/drawing/2014/main" id="{AA718864-CC94-4B90-A29C-E07018B77C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a:extLst>
            <a:ext uri="{FF2B5EF4-FFF2-40B4-BE49-F238E27FC236}">
              <a16:creationId xmlns:a16="http://schemas.microsoft.com/office/drawing/2014/main" id="{EC2696CC-86C1-4EC3-8023-E1CC9BC76D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a:extLst>
            <a:ext uri="{FF2B5EF4-FFF2-40B4-BE49-F238E27FC236}">
              <a16:creationId xmlns:a16="http://schemas.microsoft.com/office/drawing/2014/main" id="{C20ADD15-B45B-4E16-925B-9873BFCCB0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a:extLst>
            <a:ext uri="{FF2B5EF4-FFF2-40B4-BE49-F238E27FC236}">
              <a16:creationId xmlns:a16="http://schemas.microsoft.com/office/drawing/2014/main" id="{D36AF026-E34C-4238-B65C-6BB1BCEC9FF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6" name="直線コネクタ 505">
          <a:extLst>
            <a:ext uri="{FF2B5EF4-FFF2-40B4-BE49-F238E27FC236}">
              <a16:creationId xmlns:a16="http://schemas.microsoft.com/office/drawing/2014/main" id="{CF3DC1F9-C40A-4BD2-9DD4-D2CDA24AA09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7" name="テキスト ボックス 506">
          <a:extLst>
            <a:ext uri="{FF2B5EF4-FFF2-40B4-BE49-F238E27FC236}">
              <a16:creationId xmlns:a16="http://schemas.microsoft.com/office/drawing/2014/main" id="{CC480B9C-56DD-4A7C-91D1-52180F3095F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8" name="直線コネクタ 507">
          <a:extLst>
            <a:ext uri="{FF2B5EF4-FFF2-40B4-BE49-F238E27FC236}">
              <a16:creationId xmlns:a16="http://schemas.microsoft.com/office/drawing/2014/main" id="{1DC7B891-CC5A-4BF7-A31B-EB3F2948D0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9" name="テキスト ボックス 508">
          <a:extLst>
            <a:ext uri="{FF2B5EF4-FFF2-40B4-BE49-F238E27FC236}">
              <a16:creationId xmlns:a16="http://schemas.microsoft.com/office/drawing/2014/main" id="{983DF1F9-71CA-4097-9ECC-09D4C343E7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0" name="直線コネクタ 509">
          <a:extLst>
            <a:ext uri="{FF2B5EF4-FFF2-40B4-BE49-F238E27FC236}">
              <a16:creationId xmlns:a16="http://schemas.microsoft.com/office/drawing/2014/main" id="{A593C84B-BD9C-4C48-9A50-6FB3298D32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1" name="テキスト ボックス 510">
          <a:extLst>
            <a:ext uri="{FF2B5EF4-FFF2-40B4-BE49-F238E27FC236}">
              <a16:creationId xmlns:a16="http://schemas.microsoft.com/office/drawing/2014/main" id="{E5FE4583-1886-45BB-BC3E-EE5842A3B19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2" name="直線コネクタ 511">
          <a:extLst>
            <a:ext uri="{FF2B5EF4-FFF2-40B4-BE49-F238E27FC236}">
              <a16:creationId xmlns:a16="http://schemas.microsoft.com/office/drawing/2014/main" id="{03CB6F83-5128-4BB6-B9CA-3BFE2E3835A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3" name="テキスト ボックス 512">
          <a:extLst>
            <a:ext uri="{FF2B5EF4-FFF2-40B4-BE49-F238E27FC236}">
              <a16:creationId xmlns:a16="http://schemas.microsoft.com/office/drawing/2014/main" id="{D29D2000-FD1D-4F41-93B8-6055DCB310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4" name="直線コネクタ 513">
          <a:extLst>
            <a:ext uri="{FF2B5EF4-FFF2-40B4-BE49-F238E27FC236}">
              <a16:creationId xmlns:a16="http://schemas.microsoft.com/office/drawing/2014/main" id="{3A8D96C5-42BF-459C-890D-3F36AE7282D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5" name="テキスト ボックス 514">
          <a:extLst>
            <a:ext uri="{FF2B5EF4-FFF2-40B4-BE49-F238E27FC236}">
              <a16:creationId xmlns:a16="http://schemas.microsoft.com/office/drawing/2014/main" id="{FA1B2C7D-BA1E-438C-B136-36B2F2AC6E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6" name="直線コネクタ 515">
          <a:extLst>
            <a:ext uri="{FF2B5EF4-FFF2-40B4-BE49-F238E27FC236}">
              <a16:creationId xmlns:a16="http://schemas.microsoft.com/office/drawing/2014/main" id="{3FC463DB-6AA4-40A9-93C0-FFCAB3887A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7" name="テキスト ボックス 516">
          <a:extLst>
            <a:ext uri="{FF2B5EF4-FFF2-40B4-BE49-F238E27FC236}">
              <a16:creationId xmlns:a16="http://schemas.microsoft.com/office/drawing/2014/main" id="{4B444DBB-76BC-4A06-BB3B-07DA4251A3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8" name="【庁舎】&#10;一人当たり面積グラフ枠">
          <a:extLst>
            <a:ext uri="{FF2B5EF4-FFF2-40B4-BE49-F238E27FC236}">
              <a16:creationId xmlns:a16="http://schemas.microsoft.com/office/drawing/2014/main" id="{751FDF98-7233-46FC-8CCE-2A729CDBF8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9" name="直線コネクタ 518">
          <a:extLst>
            <a:ext uri="{FF2B5EF4-FFF2-40B4-BE49-F238E27FC236}">
              <a16:creationId xmlns:a16="http://schemas.microsoft.com/office/drawing/2014/main" id="{CB9B99B9-BC0E-4A7A-8A8B-617744669DBF}"/>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0" name="【庁舎】&#10;一人当たり面積最小値テキスト">
          <a:extLst>
            <a:ext uri="{FF2B5EF4-FFF2-40B4-BE49-F238E27FC236}">
              <a16:creationId xmlns:a16="http://schemas.microsoft.com/office/drawing/2014/main" id="{6FE5321A-AEF9-4768-A72A-129F22ABF11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1" name="直線コネクタ 520">
          <a:extLst>
            <a:ext uri="{FF2B5EF4-FFF2-40B4-BE49-F238E27FC236}">
              <a16:creationId xmlns:a16="http://schemas.microsoft.com/office/drawing/2014/main" id="{A472DF7F-E21A-48C4-A42C-39BEAAE21827}"/>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2" name="【庁舎】&#10;一人当たり面積最大値テキスト">
          <a:extLst>
            <a:ext uri="{FF2B5EF4-FFF2-40B4-BE49-F238E27FC236}">
              <a16:creationId xmlns:a16="http://schemas.microsoft.com/office/drawing/2014/main" id="{0626A45F-1087-4FC8-A2CF-252E23F0A85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3" name="直線コネクタ 522">
          <a:extLst>
            <a:ext uri="{FF2B5EF4-FFF2-40B4-BE49-F238E27FC236}">
              <a16:creationId xmlns:a16="http://schemas.microsoft.com/office/drawing/2014/main" id="{5D03A2DE-6B25-49CF-8C6E-F7BCDF659964}"/>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4" name="【庁舎】&#10;一人当たり面積平均値テキスト">
          <a:extLst>
            <a:ext uri="{FF2B5EF4-FFF2-40B4-BE49-F238E27FC236}">
              <a16:creationId xmlns:a16="http://schemas.microsoft.com/office/drawing/2014/main" id="{937D975F-9D1A-43B3-B080-7AF3E7E358D4}"/>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5" name="フローチャート: 判断 524">
          <a:extLst>
            <a:ext uri="{FF2B5EF4-FFF2-40B4-BE49-F238E27FC236}">
              <a16:creationId xmlns:a16="http://schemas.microsoft.com/office/drawing/2014/main" id="{CB3D4402-2E23-48BA-B9A7-B6246BC3D121}"/>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6" name="フローチャート: 判断 525">
          <a:extLst>
            <a:ext uri="{FF2B5EF4-FFF2-40B4-BE49-F238E27FC236}">
              <a16:creationId xmlns:a16="http://schemas.microsoft.com/office/drawing/2014/main" id="{E41E7C53-0FF7-4A1C-A2D5-CF6FCA729FDF}"/>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7" name="フローチャート: 判断 526">
          <a:extLst>
            <a:ext uri="{FF2B5EF4-FFF2-40B4-BE49-F238E27FC236}">
              <a16:creationId xmlns:a16="http://schemas.microsoft.com/office/drawing/2014/main" id="{73F0D9AB-CDDC-48BF-BD1A-3D66C035604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28" name="フローチャート: 判断 527">
          <a:extLst>
            <a:ext uri="{FF2B5EF4-FFF2-40B4-BE49-F238E27FC236}">
              <a16:creationId xmlns:a16="http://schemas.microsoft.com/office/drawing/2014/main" id="{4B6D48BF-B2B5-4E1A-95CE-158DEE556B2F}"/>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29" name="フローチャート: 判断 528">
          <a:extLst>
            <a:ext uri="{FF2B5EF4-FFF2-40B4-BE49-F238E27FC236}">
              <a16:creationId xmlns:a16="http://schemas.microsoft.com/office/drawing/2014/main" id="{63E9FC56-BF74-4F6D-BFB9-549EFCF8C2CC}"/>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A95728AB-2506-46E9-B4AF-31A6B21CD5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DE00D856-7A0D-49DE-9668-1B41ED07DF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AB6DBC93-7BAF-4997-A176-597793DF84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E7928CF1-2BE9-4E92-95AD-FA8ED4516D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3211A8D6-8988-407B-B7D1-7FDFD58076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535" name="楕円 534">
          <a:extLst>
            <a:ext uri="{FF2B5EF4-FFF2-40B4-BE49-F238E27FC236}">
              <a16:creationId xmlns:a16="http://schemas.microsoft.com/office/drawing/2014/main" id="{0CEAB77E-AEB7-445E-8B34-DD22E3ABF202}"/>
            </a:ext>
          </a:extLst>
        </xdr:cNvPr>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536" name="【庁舎】&#10;一人当たり面積該当値テキスト">
          <a:extLst>
            <a:ext uri="{FF2B5EF4-FFF2-40B4-BE49-F238E27FC236}">
              <a16:creationId xmlns:a16="http://schemas.microsoft.com/office/drawing/2014/main" id="{D3F90AC1-A87C-424E-B4F1-EDE7463907D0}"/>
            </a:ext>
          </a:extLst>
        </xdr:cNvPr>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33401</xdr:rowOff>
    </xdr:from>
    <xdr:to>
      <xdr:col>112</xdr:col>
      <xdr:colOff>38100</xdr:colOff>
      <xdr:row>107</xdr:row>
      <xdr:rowOff>135001</xdr:rowOff>
    </xdr:to>
    <xdr:sp macro="" textlink="">
      <xdr:nvSpPr>
        <xdr:cNvPr id="537" name="楕円 536">
          <a:extLst>
            <a:ext uri="{FF2B5EF4-FFF2-40B4-BE49-F238E27FC236}">
              <a16:creationId xmlns:a16="http://schemas.microsoft.com/office/drawing/2014/main" id="{2E45C4FF-0D30-40A8-BC0A-0061B77F3BDF}"/>
            </a:ext>
          </a:extLst>
        </xdr:cNvPr>
        <xdr:cNvSpPr/>
      </xdr:nvSpPr>
      <xdr:spPr>
        <a:xfrm>
          <a:off x="21272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84201</xdr:rowOff>
    </xdr:to>
    <xdr:cxnSp macro="">
      <xdr:nvCxnSpPr>
        <xdr:cNvPr id="538" name="直線コネクタ 537">
          <a:extLst>
            <a:ext uri="{FF2B5EF4-FFF2-40B4-BE49-F238E27FC236}">
              <a16:creationId xmlns:a16="http://schemas.microsoft.com/office/drawing/2014/main" id="{6C8DC1FB-202A-4748-BFB0-EE702E458451}"/>
            </a:ext>
          </a:extLst>
        </xdr:cNvPr>
        <xdr:cNvCxnSpPr/>
      </xdr:nvCxnSpPr>
      <xdr:spPr>
        <a:xfrm flipV="1">
          <a:off x="21323300" y="1842135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539" name="楕円 538">
          <a:extLst>
            <a:ext uri="{FF2B5EF4-FFF2-40B4-BE49-F238E27FC236}">
              <a16:creationId xmlns:a16="http://schemas.microsoft.com/office/drawing/2014/main" id="{29067D37-9CA7-4AE1-B7EE-71472C459F56}"/>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84201</xdr:rowOff>
    </xdr:from>
    <xdr:to>
      <xdr:col>111</xdr:col>
      <xdr:colOff>177800</xdr:colOff>
      <xdr:row>107</xdr:row>
      <xdr:rowOff>92202</xdr:rowOff>
    </xdr:to>
    <xdr:cxnSp macro="">
      <xdr:nvCxnSpPr>
        <xdr:cNvPr id="540" name="直線コネクタ 539">
          <a:extLst>
            <a:ext uri="{FF2B5EF4-FFF2-40B4-BE49-F238E27FC236}">
              <a16:creationId xmlns:a16="http://schemas.microsoft.com/office/drawing/2014/main" id="{4EEB0059-BDB9-4575-B1FA-F8D3A80EB836}"/>
            </a:ext>
          </a:extLst>
        </xdr:cNvPr>
        <xdr:cNvCxnSpPr/>
      </xdr:nvCxnSpPr>
      <xdr:spPr>
        <a:xfrm flipV="1">
          <a:off x="20434300" y="184293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48640</xdr:rowOff>
    </xdr:from>
    <xdr:to>
      <xdr:col>102</xdr:col>
      <xdr:colOff>165100</xdr:colOff>
      <xdr:row>107</xdr:row>
      <xdr:rowOff>150240</xdr:rowOff>
    </xdr:to>
    <xdr:sp macro="" textlink="">
      <xdr:nvSpPr>
        <xdr:cNvPr id="541" name="楕円 540">
          <a:extLst>
            <a:ext uri="{FF2B5EF4-FFF2-40B4-BE49-F238E27FC236}">
              <a16:creationId xmlns:a16="http://schemas.microsoft.com/office/drawing/2014/main" id="{223F2123-5959-46E5-9896-64920AE41B82}"/>
            </a:ext>
          </a:extLst>
        </xdr:cNvPr>
        <xdr:cNvSpPr/>
      </xdr:nvSpPr>
      <xdr:spPr>
        <a:xfrm>
          <a:off x="19494500" y="18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99440</xdr:rowOff>
    </xdr:to>
    <xdr:cxnSp macro="">
      <xdr:nvCxnSpPr>
        <xdr:cNvPr id="542" name="直線コネクタ 541">
          <a:extLst>
            <a:ext uri="{FF2B5EF4-FFF2-40B4-BE49-F238E27FC236}">
              <a16:creationId xmlns:a16="http://schemas.microsoft.com/office/drawing/2014/main" id="{A06E1F2F-DFF6-423F-9559-94397D44F8CC}"/>
            </a:ext>
          </a:extLst>
        </xdr:cNvPr>
        <xdr:cNvCxnSpPr/>
      </xdr:nvCxnSpPr>
      <xdr:spPr>
        <a:xfrm flipV="1">
          <a:off x="19545300" y="184373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55880</xdr:rowOff>
    </xdr:from>
    <xdr:to>
      <xdr:col>98</xdr:col>
      <xdr:colOff>38100</xdr:colOff>
      <xdr:row>107</xdr:row>
      <xdr:rowOff>157480</xdr:rowOff>
    </xdr:to>
    <xdr:sp macro="" textlink="">
      <xdr:nvSpPr>
        <xdr:cNvPr id="543" name="楕円 542">
          <a:extLst>
            <a:ext uri="{FF2B5EF4-FFF2-40B4-BE49-F238E27FC236}">
              <a16:creationId xmlns:a16="http://schemas.microsoft.com/office/drawing/2014/main" id="{D8BF567F-3FB7-49AF-925D-D5FE920EF775}"/>
            </a:ext>
          </a:extLst>
        </xdr:cNvPr>
        <xdr:cNvSpPr/>
      </xdr:nvSpPr>
      <xdr:spPr>
        <a:xfrm>
          <a:off x="18605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99440</xdr:rowOff>
    </xdr:from>
    <xdr:to>
      <xdr:col>102</xdr:col>
      <xdr:colOff>114300</xdr:colOff>
      <xdr:row>107</xdr:row>
      <xdr:rowOff>106680</xdr:rowOff>
    </xdr:to>
    <xdr:cxnSp macro="">
      <xdr:nvCxnSpPr>
        <xdr:cNvPr id="544" name="直線コネクタ 543">
          <a:extLst>
            <a:ext uri="{FF2B5EF4-FFF2-40B4-BE49-F238E27FC236}">
              <a16:creationId xmlns:a16="http://schemas.microsoft.com/office/drawing/2014/main" id="{61CCC632-1608-4B8D-9480-F02C7D810689}"/>
            </a:ext>
          </a:extLst>
        </xdr:cNvPr>
        <xdr:cNvCxnSpPr/>
      </xdr:nvCxnSpPr>
      <xdr:spPr>
        <a:xfrm flipV="1">
          <a:off x="18656300" y="1844459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5" name="n_1aveValue【庁舎】&#10;一人当たり面積">
          <a:extLst>
            <a:ext uri="{FF2B5EF4-FFF2-40B4-BE49-F238E27FC236}">
              <a16:creationId xmlns:a16="http://schemas.microsoft.com/office/drawing/2014/main" id="{86176F02-5DDD-4B2C-81A5-F201E72E9434}"/>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6" name="n_2aveValue【庁舎】&#10;一人当たり面積">
          <a:extLst>
            <a:ext uri="{FF2B5EF4-FFF2-40B4-BE49-F238E27FC236}">
              <a16:creationId xmlns:a16="http://schemas.microsoft.com/office/drawing/2014/main" id="{69FBB63A-6F57-4BF2-8A74-423C2A9304D1}"/>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7" name="n_3aveValue【庁舎】&#10;一人当たり面積">
          <a:extLst>
            <a:ext uri="{FF2B5EF4-FFF2-40B4-BE49-F238E27FC236}">
              <a16:creationId xmlns:a16="http://schemas.microsoft.com/office/drawing/2014/main" id="{2A77EDDC-2382-4697-92A1-40E4149ED35D}"/>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48" name="n_4aveValue【庁舎】&#10;一人当たり面積">
          <a:extLst>
            <a:ext uri="{FF2B5EF4-FFF2-40B4-BE49-F238E27FC236}">
              <a16:creationId xmlns:a16="http://schemas.microsoft.com/office/drawing/2014/main" id="{2F2B97A1-6C1D-4F7B-928F-A979702330EE}"/>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126128</xdr:rowOff>
    </xdr:from>
    <xdr:ext cx="469744" cy="259045"/>
    <xdr:sp macro="" textlink="">
      <xdr:nvSpPr>
        <xdr:cNvPr id="549" name="n_1mainValue【庁舎】&#10;一人当たり面積">
          <a:extLst>
            <a:ext uri="{FF2B5EF4-FFF2-40B4-BE49-F238E27FC236}">
              <a16:creationId xmlns:a16="http://schemas.microsoft.com/office/drawing/2014/main" id="{96E4F686-8F91-4809-8B9D-8C5D0563F2B4}"/>
            </a:ext>
          </a:extLst>
        </xdr:cNvPr>
        <xdr:cNvSpPr txBox="1"/>
      </xdr:nvSpPr>
      <xdr:spPr>
        <a:xfrm>
          <a:off x="210757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550" name="n_2mainValue【庁舎】&#10;一人当たり面積">
          <a:extLst>
            <a:ext uri="{FF2B5EF4-FFF2-40B4-BE49-F238E27FC236}">
              <a16:creationId xmlns:a16="http://schemas.microsoft.com/office/drawing/2014/main" id="{1326CF3A-762A-461A-8304-2D42ABAAE214}"/>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141367</xdr:rowOff>
    </xdr:from>
    <xdr:ext cx="469744" cy="259045"/>
    <xdr:sp macro="" textlink="">
      <xdr:nvSpPr>
        <xdr:cNvPr id="551" name="n_3mainValue【庁舎】&#10;一人当たり面積">
          <a:extLst>
            <a:ext uri="{FF2B5EF4-FFF2-40B4-BE49-F238E27FC236}">
              <a16:creationId xmlns:a16="http://schemas.microsoft.com/office/drawing/2014/main" id="{83913BD8-2A3F-4F87-9303-B36D5CE1B5B0}"/>
            </a:ext>
          </a:extLst>
        </xdr:cNvPr>
        <xdr:cNvSpPr txBox="1"/>
      </xdr:nvSpPr>
      <xdr:spPr>
        <a:xfrm>
          <a:off x="19310427" y="184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148607</xdr:rowOff>
    </xdr:from>
    <xdr:ext cx="469744" cy="259045"/>
    <xdr:sp macro="" textlink="">
      <xdr:nvSpPr>
        <xdr:cNvPr id="552" name="n_4mainValue【庁舎】&#10;一人当たり面積">
          <a:extLst>
            <a:ext uri="{FF2B5EF4-FFF2-40B4-BE49-F238E27FC236}">
              <a16:creationId xmlns:a16="http://schemas.microsoft.com/office/drawing/2014/main" id="{3D2DF322-1141-43B5-872C-489FD55BA5B9}"/>
            </a:ext>
          </a:extLst>
        </xdr:cNvPr>
        <xdr:cNvSpPr txBox="1"/>
      </xdr:nvSpPr>
      <xdr:spPr>
        <a:xfrm>
          <a:off x="18421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58A1E326-3143-49A4-8E98-D2F0D863F4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ED3E62F2-ECE8-40D1-AEB2-25DEA44747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C8C21E0A-29EC-4F9C-8AAB-FF966795C0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物処理施設、消防施設及び庁舎である。一般廃棄物処理施設については、平成元年度に建設し現在は休止中であり今後も利用予定はないため、公共施設総合管理計画に基づき除却を検討している。消防施設及び庁舎については、消防施設の有形固定資産減価償却率は</a:t>
          </a:r>
          <a:r>
            <a:rPr kumimoji="1" lang="en-US" altLang="ja-JP" sz="1100">
              <a:solidFill>
                <a:schemeClr val="dk1"/>
              </a:solidFill>
              <a:effectLst/>
              <a:latin typeface="+mn-lt"/>
              <a:ea typeface="+mn-ea"/>
              <a:cs typeface="+mn-cs"/>
            </a:rPr>
            <a:t>78.4</a:t>
          </a:r>
          <a:r>
            <a:rPr kumimoji="1" lang="ja-JP" altLang="ja-JP" sz="1100">
              <a:solidFill>
                <a:schemeClr val="dk1"/>
              </a:solidFill>
              <a:effectLst/>
              <a:latin typeface="+mn-lt"/>
              <a:ea typeface="+mn-ea"/>
              <a:cs typeface="+mn-cs"/>
            </a:rPr>
            <a:t>％、庁舎は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％となっており、耐用年数も大幅に経過している。</a:t>
          </a:r>
          <a:r>
            <a:rPr kumimoji="1" lang="ja-JP" altLang="en-US" sz="1100">
              <a:solidFill>
                <a:schemeClr val="dk1"/>
              </a:solidFill>
              <a:effectLst/>
              <a:latin typeface="+mn-lt"/>
              <a:ea typeface="+mn-ea"/>
              <a:cs typeface="+mn-cs"/>
            </a:rPr>
            <a:t>現庁舎は津浪浸水区域に位置し危険であることから</a:t>
          </a:r>
          <a:r>
            <a:rPr kumimoji="1" lang="ja-JP" altLang="ja-JP" sz="1100">
              <a:solidFill>
                <a:schemeClr val="dk1"/>
              </a:solidFill>
              <a:effectLst/>
              <a:latin typeface="+mn-lt"/>
              <a:ea typeface="+mn-ea"/>
              <a:cs typeface="+mn-cs"/>
            </a:rPr>
            <a:t>新庁舎</a:t>
          </a:r>
          <a:r>
            <a:rPr kumimoji="1" lang="ja-JP" altLang="en-US" sz="1100">
              <a:solidFill>
                <a:schemeClr val="dk1"/>
              </a:solidFill>
              <a:effectLst/>
              <a:latin typeface="+mn-lt"/>
              <a:ea typeface="+mn-ea"/>
              <a:cs typeface="+mn-cs"/>
            </a:rPr>
            <a:t>建設事業を進めており</a:t>
          </a:r>
          <a:r>
            <a:rPr kumimoji="1" lang="ja-JP" altLang="ja-JP" sz="1100">
              <a:solidFill>
                <a:schemeClr val="dk1"/>
              </a:solidFill>
              <a:effectLst/>
              <a:latin typeface="+mn-lt"/>
              <a:ea typeface="+mn-ea"/>
              <a:cs typeface="+mn-cs"/>
            </a:rPr>
            <a:t>、建設後は有形固定資産減価償却率の大幅な低下が見込まれる。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と類似団体を下回っている。人件費については職員数が定員管理計画を下回っていることから、今以上の抑制は難しいため、行財政改革による組織の見直しを推進し歳出の抑制を図り、税収の徴収率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％を目標に今後も高い徴収率を維持する。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要因としては、新型コロナウイルス感染症に関連した特別定額給付金等の補助費が増額となったためである。今後は公債費の増加が見込まれ経常収支比率の上昇が予想されるため、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18687</xdr:rowOff>
    </xdr:from>
    <xdr:to>
      <xdr:col>23</xdr:col>
      <xdr:colOff>133350</xdr:colOff>
      <xdr:row>64</xdr:row>
      <xdr:rowOff>70394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9148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64</xdr:row>
      <xdr:rowOff>18687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8465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58238</xdr:rowOff>
    </xdr:from>
    <xdr:to>
      <xdr:col>15</xdr:col>
      <xdr:colOff>82550</xdr:colOff>
      <xdr:row>62</xdr:row>
      <xdr:rowOff>154759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881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2177</xdr:rowOff>
    </xdr:from>
    <xdr:to>
      <xdr:col>11</xdr:col>
      <xdr:colOff>31750</xdr:colOff>
      <xdr:row>62</xdr:row>
      <xdr:rowOff>58238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60627"/>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19594</xdr:rowOff>
    </xdr:from>
    <xdr:to>
      <xdr:col>23</xdr:col>
      <xdr:colOff>184150</xdr:colOff>
      <xdr:row>64</xdr:row>
      <xdr:rowOff>121194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163121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139337</xdr:rowOff>
    </xdr:from>
    <xdr:to>
      <xdr:col>19</xdr:col>
      <xdr:colOff>184150</xdr:colOff>
      <xdr:row>64</xdr:row>
      <xdr:rowOff>69487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54264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2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103959</xdr:rowOff>
    </xdr:from>
    <xdr:to>
      <xdr:col>15</xdr:col>
      <xdr:colOff>133350</xdr:colOff>
      <xdr:row>63</xdr:row>
      <xdr:rowOff>34109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44286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7438</xdr:rowOff>
    </xdr:from>
    <xdr:to>
      <xdr:col>11</xdr:col>
      <xdr:colOff>82550</xdr:colOff>
      <xdr:row>62</xdr:row>
      <xdr:rowOff>109038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119215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122827</xdr:rowOff>
    </xdr:from>
    <xdr:to>
      <xdr:col>7</xdr:col>
      <xdr:colOff>31750</xdr:colOff>
      <xdr:row>61</xdr:row>
      <xdr:rowOff>52977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63154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のは、職員数が定員管理計画を下回っているためである。しかしながら、安定した行政運営を行うためにも職員数の確保は必要であるため、人件費に係る決算額は上昇する見込みである。物件費においては行政システム等の更新作業も必要となるため今後上昇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なお、指定管理制度は既に導入しているが、受託を希望する事業者が少ないため期待通りの競争が生まれず歳出抑制効果がないので、指定管理の在り方については今後も検討を続ける。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133815</xdr:rowOff>
    </xdr:from>
    <xdr:to>
      <xdr:col>23</xdr:col>
      <xdr:colOff>133350</xdr:colOff>
      <xdr:row>81</xdr:row>
      <xdr:rowOff>11012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49815"/>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101791</xdr:rowOff>
    </xdr:from>
    <xdr:to>
      <xdr:col>19</xdr:col>
      <xdr:colOff>133350</xdr:colOff>
      <xdr:row>80</xdr:row>
      <xdr:rowOff>133815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17791"/>
          <a:ext cx="8890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98814</xdr:rowOff>
    </xdr:from>
    <xdr:to>
      <xdr:col>15</xdr:col>
      <xdr:colOff>82550</xdr:colOff>
      <xdr:row>80</xdr:row>
      <xdr:rowOff>101791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1481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85001</xdr:rowOff>
    </xdr:from>
    <xdr:to>
      <xdr:col>11</xdr:col>
      <xdr:colOff>31750</xdr:colOff>
      <xdr:row>80</xdr:row>
      <xdr:rowOff>98814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01001"/>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131662</xdr:rowOff>
    </xdr:from>
    <xdr:to>
      <xdr:col>23</xdr:col>
      <xdr:colOff>184150</xdr:colOff>
      <xdr:row>81</xdr:row>
      <xdr:rowOff>61812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148189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83015</xdr:rowOff>
    </xdr:from>
    <xdr:to>
      <xdr:col>19</xdr:col>
      <xdr:colOff>184150</xdr:colOff>
      <xdr:row>81</xdr:row>
      <xdr:rowOff>13165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23342</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6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50991</xdr:rowOff>
    </xdr:from>
    <xdr:to>
      <xdr:col>15</xdr:col>
      <xdr:colOff>133350</xdr:colOff>
      <xdr:row>80</xdr:row>
      <xdr:rowOff>152591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48014</xdr:rowOff>
    </xdr:from>
    <xdr:to>
      <xdr:col>11</xdr:col>
      <xdr:colOff>82550</xdr:colOff>
      <xdr:row>80</xdr:row>
      <xdr:rowOff>149614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159791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34201</xdr:rowOff>
    </xdr:from>
    <xdr:to>
      <xdr:col>7</xdr:col>
      <xdr:colOff>31750</xdr:colOff>
      <xdr:row>80</xdr:row>
      <xdr:rowOff>135801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145978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1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ラスパイレス指数は学歴区分による経験年数の変動により昨年度より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ポイント下回っている。今後は定年退職者が毎年続くため、国の給与水準次第ではあるが減少していく見込みである。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87</xdr:row>
      <xdr:rowOff>62864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64398"/>
          <a:ext cx="8382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119698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161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167957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113664</xdr:rowOff>
    </xdr:from>
    <xdr:to>
      <xdr:col>68</xdr:col>
      <xdr:colOff>152400</xdr:colOff>
      <xdr:row>86</xdr:row>
      <xdr:rowOff>167957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583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もいるため類似団体平均を下回っている。行政サービスの維持の観点から新規採用者の他再任用制度も活用し職員数の確保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94044</xdr:rowOff>
    </xdr:from>
    <xdr:to>
      <xdr:col>81</xdr:col>
      <xdr:colOff>44450</xdr:colOff>
      <xdr:row>61</xdr:row>
      <xdr:rowOff>109728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2494"/>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94044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6327"/>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38786</xdr:rowOff>
    </xdr:from>
    <xdr:to>
      <xdr:col>72</xdr:col>
      <xdr:colOff>203200</xdr:colOff>
      <xdr:row>61</xdr:row>
      <xdr:rowOff>77877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723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12967</xdr:rowOff>
    </xdr:from>
    <xdr:to>
      <xdr:col>68</xdr:col>
      <xdr:colOff>152400</xdr:colOff>
      <xdr:row>61</xdr:row>
      <xdr:rowOff>38786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1417"/>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75455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43244</xdr:rowOff>
    </xdr:from>
    <xdr:to>
      <xdr:col>77</xdr:col>
      <xdr:colOff>95250</xdr:colOff>
      <xdr:row>61</xdr:row>
      <xdr:rowOff>144844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159436</xdr:rowOff>
    </xdr:from>
    <xdr:to>
      <xdr:col>68</xdr:col>
      <xdr:colOff>203200</xdr:colOff>
      <xdr:row>61</xdr:row>
      <xdr:rowOff>89586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99763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133617</xdr:rowOff>
    </xdr:from>
    <xdr:to>
      <xdr:col>64</xdr:col>
      <xdr:colOff>152400</xdr:colOff>
      <xdr:row>61</xdr:row>
      <xdr:rowOff>63767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73944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年度に借入れた風間浦小学校建設事業の元金償還が昨年度から開始されたことに伴い実質公債費比率は増加し、類似団体平均を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ポイント上回っている。また、今後下風呂温泉整備事業に係る元金償還が発生してくることからしばらくは実質公債費比率は上昇傾向となるため、地方債の新規発行についてはより一層抑制に努める。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100754</xdr:rowOff>
    </xdr:from>
    <xdr:to>
      <xdr:col>81</xdr:col>
      <xdr:colOff>44450</xdr:colOff>
      <xdr:row>44</xdr:row>
      <xdr:rowOff>116840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445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100754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140970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6043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66040</xdr:rowOff>
    </xdr:from>
    <xdr:to>
      <xdr:col>81</xdr:col>
      <xdr:colOff>95250</xdr:colOff>
      <xdr:row>44</xdr:row>
      <xdr:rowOff>167640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38117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地方債の発行による現在高が増加したものの充当可能基金の増加により比率が減少した。今年度以降も大規模事業に着手するため、今後の地方債現在高は増加することが見込まれ、それに伴い将来負担比率の更なる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144498</xdr:rowOff>
    </xdr:from>
    <xdr:to>
      <xdr:col>81</xdr:col>
      <xdr:colOff>44450</xdr:colOff>
      <xdr:row>14</xdr:row>
      <xdr:rowOff>36054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373348"/>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93698</xdr:rowOff>
    </xdr:from>
    <xdr:to>
      <xdr:col>81</xdr:col>
      <xdr:colOff>95250</xdr:colOff>
      <xdr:row>14</xdr:row>
      <xdr:rowOff>23848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65775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29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156704</xdr:rowOff>
    </xdr:from>
    <xdr:to>
      <xdr:col>77</xdr:col>
      <xdr:colOff>95250</xdr:colOff>
      <xdr:row>14</xdr:row>
      <xdr:rowOff>86854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71631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7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116487</xdr:rowOff>
    </xdr:from>
    <xdr:to>
      <xdr:col>64</xdr:col>
      <xdr:colOff>152400</xdr:colOff>
      <xdr:row>14</xdr:row>
      <xdr:rowOff>46637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31414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今後も時間外手当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890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物件費に係る経常収支比率は類似団体平均と同率となっており、昨年度と比較しても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ポイントの上昇となっている。主な要因は、職員数の不足により民間業者に対する業務委託へのシフトが概ね完了したためである。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4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16</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736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28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経常的経費に充てる特定財源の増加したことに伴い減少したものである。その他については操出金が大半を占めており、国民健康保険特別会計や後期高齢者医療特別会計の医療費に対し一般会計から操出しているため、保険料の見直し等により適正化を図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104140</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33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6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53340</xdr:rowOff>
    </xdr:from>
    <xdr:to>
      <xdr:col>78</xdr:col>
      <xdr:colOff>120650</xdr:colOff>
      <xdr:row>55</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139717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6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156210</xdr:rowOff>
    </xdr:from>
    <xdr:to>
      <xdr:col>65</xdr:col>
      <xdr:colOff>53975</xdr:colOff>
      <xdr:row>55</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新型コロナウイルス感染症に関連した定額給付金の実施による増加である。また、一部事務組合への負担金は今後も継続して支出となるため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272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年度に借入れた風間浦小学校建設事業の元金償還が昨年度から開始されたことにより地方債元利償還金も膨らんでおり、公債費に係る経常収支比率は類似団体平均を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年度から実施している防災行政無線設備デジタル化整備事業に係る元金償還が開始されることから上昇することが見込まれている。事業の見直しなどにより地方債の新規発行の抑制に努める。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78</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810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157480</xdr:rowOff>
    </xdr:from>
    <xdr:to>
      <xdr:col>19</xdr:col>
      <xdr:colOff>187325</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591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57150</xdr:rowOff>
    </xdr:from>
    <xdr:to>
      <xdr:col>24</xdr:col>
      <xdr:colOff>76200</xdr:colOff>
      <xdr:row>78</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29227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110489</xdr:rowOff>
    </xdr:from>
    <xdr:to>
      <xdr:col>20</xdr:col>
      <xdr:colOff>38100</xdr:colOff>
      <xdr:row>79</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25416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106680</xdr:rowOff>
    </xdr:from>
    <xdr:to>
      <xdr:col>15</xdr:col>
      <xdr:colOff>149225</xdr:colOff>
      <xdr:row>78</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ポイント上昇している。普通交付税の増額により経常一般財源が増加したものの、会計年度任用職員に係る人件費の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経常収支が増加したため上昇したと考えられる。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141696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0574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46990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97609</xdr:rowOff>
    </xdr:from>
    <xdr:to>
      <xdr:col>73</xdr:col>
      <xdr:colOff>180975</xdr:colOff>
      <xdr:row>75</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849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43724</xdr:rowOff>
    </xdr:from>
    <xdr:to>
      <xdr:col>69</xdr:col>
      <xdr:colOff>92075</xdr:colOff>
      <xdr:row>74</xdr:row>
      <xdr:rowOff>97609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559574"/>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62973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46809</xdr:rowOff>
    </xdr:from>
    <xdr:to>
      <xdr:col>69</xdr:col>
      <xdr:colOff>142875</xdr:colOff>
      <xdr:row>74</xdr:row>
      <xdr:rowOff>148409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158586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164374</xdr:rowOff>
    </xdr:from>
    <xdr:to>
      <xdr:col>65</xdr:col>
      <xdr:colOff>53975</xdr:colOff>
      <xdr:row>73</xdr:row>
      <xdr:rowOff>94524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104701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2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152127</xdr:rowOff>
    </xdr:from>
    <xdr:to>
      <xdr:col>29</xdr:col>
      <xdr:colOff>127000</xdr:colOff>
      <xdr:row>17</xdr:row>
      <xdr:rowOff>12071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2952"/>
          <a:ext cx="647700" cy="3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12071</xdr:rowOff>
    </xdr:from>
    <xdr:to>
      <xdr:col>26</xdr:col>
      <xdr:colOff>50800</xdr:colOff>
      <xdr:row>17</xdr:row>
      <xdr:rowOff>42226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74346"/>
          <a:ext cx="698500" cy="3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42226</xdr:rowOff>
    </xdr:from>
    <xdr:to>
      <xdr:col>22</xdr:col>
      <xdr:colOff>114300</xdr:colOff>
      <xdr:row>17</xdr:row>
      <xdr:rowOff>68631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04501"/>
          <a:ext cx="6985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68631</xdr:rowOff>
    </xdr:from>
    <xdr:to>
      <xdr:col>18</xdr:col>
      <xdr:colOff>177800</xdr:colOff>
      <xdr:row>17</xdr:row>
      <xdr:rowOff>81219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30906"/>
          <a:ext cx="698500" cy="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101327</xdr:rowOff>
    </xdr:from>
    <xdr:to>
      <xdr:col>29</xdr:col>
      <xdr:colOff>177800</xdr:colOff>
      <xdr:row>17</xdr:row>
      <xdr:rowOff>31477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117854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132721</xdr:rowOff>
    </xdr:from>
    <xdr:to>
      <xdr:col>26</xdr:col>
      <xdr:colOff>101600</xdr:colOff>
      <xdr:row>17</xdr:row>
      <xdr:rowOff>62871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73048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92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162876</xdr:rowOff>
    </xdr:from>
    <xdr:to>
      <xdr:col>22</xdr:col>
      <xdr:colOff>165100</xdr:colOff>
      <xdr:row>17</xdr:row>
      <xdr:rowOff>93026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103203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2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17831</xdr:rowOff>
    </xdr:from>
    <xdr:to>
      <xdr:col>19</xdr:col>
      <xdr:colOff>38100</xdr:colOff>
      <xdr:row>17</xdr:row>
      <xdr:rowOff>119431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129608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30419</xdr:rowOff>
    </xdr:from>
    <xdr:to>
      <xdr:col>15</xdr:col>
      <xdr:colOff>101600</xdr:colOff>
      <xdr:row>17</xdr:row>
      <xdr:rowOff>132019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9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142196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249926</xdr:rowOff>
    </xdr:from>
    <xdr:to>
      <xdr:col>29</xdr:col>
      <xdr:colOff>127000</xdr:colOff>
      <xdr:row>34</xdr:row>
      <xdr:rowOff>250726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17376"/>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249926</xdr:rowOff>
    </xdr:from>
    <xdr:to>
      <xdr:col>26</xdr:col>
      <xdr:colOff>50800</xdr:colOff>
      <xdr:row>35</xdr:row>
      <xdr:rowOff>17783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17376"/>
          <a:ext cx="698500" cy="11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340771</xdr:rowOff>
    </xdr:from>
    <xdr:to>
      <xdr:col>22</xdr:col>
      <xdr:colOff>114300</xdr:colOff>
      <xdr:row>35</xdr:row>
      <xdr:rowOff>17783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08221"/>
          <a:ext cx="698500" cy="1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340771</xdr:rowOff>
    </xdr:from>
    <xdr:to>
      <xdr:col>18</xdr:col>
      <xdr:colOff>177800</xdr:colOff>
      <xdr:row>35</xdr:row>
      <xdr:rowOff>36475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08221"/>
          <a:ext cx="698500" cy="3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199926</xdr:rowOff>
    </xdr:from>
    <xdr:to>
      <xdr:col>29</xdr:col>
      <xdr:colOff>177800</xdr:colOff>
      <xdr:row>34</xdr:row>
      <xdr:rowOff>301526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45003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199126</xdr:rowOff>
    </xdr:from>
    <xdr:to>
      <xdr:col>26</xdr:col>
      <xdr:colOff>101600</xdr:colOff>
      <xdr:row>34</xdr:row>
      <xdr:rowOff>300726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6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310903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3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309883</xdr:rowOff>
    </xdr:from>
    <xdr:to>
      <xdr:col>22</xdr:col>
      <xdr:colOff>165100</xdr:colOff>
      <xdr:row>35</xdr:row>
      <xdr:rowOff>68583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7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78760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4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289971</xdr:rowOff>
    </xdr:from>
    <xdr:to>
      <xdr:col>19</xdr:col>
      <xdr:colOff>38100</xdr:colOff>
      <xdr:row>35</xdr:row>
      <xdr:rowOff>48671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5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58848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328575</xdr:rowOff>
    </xdr:from>
    <xdr:to>
      <xdr:col>15</xdr:col>
      <xdr:colOff>101600</xdr:colOff>
      <xdr:row>35</xdr:row>
      <xdr:rowOff>87275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97452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160001</xdr:rowOff>
    </xdr:from>
    <xdr:to>
      <xdr:col>24</xdr:col>
      <xdr:colOff>63500</xdr:colOff>
      <xdr:row>37</xdr:row>
      <xdr:rowOff>45031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2201"/>
          <a:ext cx="8382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45031</xdr:rowOff>
    </xdr:from>
    <xdr:to>
      <xdr:col>19</xdr:col>
      <xdr:colOff>177800</xdr:colOff>
      <xdr:row>37</xdr:row>
      <xdr:rowOff>74614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8681"/>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62041</xdr:rowOff>
    </xdr:from>
    <xdr:to>
      <xdr:col>15</xdr:col>
      <xdr:colOff>50800</xdr:colOff>
      <xdr:row>37</xdr:row>
      <xdr:rowOff>74614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056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59273</xdr:rowOff>
    </xdr:from>
    <xdr:to>
      <xdr:col>10</xdr:col>
      <xdr:colOff>114300</xdr:colOff>
      <xdr:row>37</xdr:row>
      <xdr:rowOff>62041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2923"/>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109201</xdr:rowOff>
    </xdr:from>
    <xdr:to>
      <xdr:col>24</xdr:col>
      <xdr:colOff>114300</xdr:colOff>
      <xdr:row>37</xdr:row>
      <xdr:rowOff>39351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165681</xdr:rowOff>
    </xdr:from>
    <xdr:to>
      <xdr:col>20</xdr:col>
      <xdr:colOff>38100</xdr:colOff>
      <xdr:row>37</xdr:row>
      <xdr:rowOff>95831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86958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23814</xdr:rowOff>
    </xdr:from>
    <xdr:to>
      <xdr:col>15</xdr:col>
      <xdr:colOff>101600</xdr:colOff>
      <xdr:row>37</xdr:row>
      <xdr:rowOff>125414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116541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11241</xdr:rowOff>
    </xdr:from>
    <xdr:to>
      <xdr:col>10</xdr:col>
      <xdr:colOff>165100</xdr:colOff>
      <xdr:row>37</xdr:row>
      <xdr:rowOff>112841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103968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8473</xdr:rowOff>
    </xdr:from>
    <xdr:to>
      <xdr:col>6</xdr:col>
      <xdr:colOff>38100</xdr:colOff>
      <xdr:row>37</xdr:row>
      <xdr:rowOff>110073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101200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125671</xdr:rowOff>
    </xdr:from>
    <xdr:to>
      <xdr:col>24</xdr:col>
      <xdr:colOff>63500</xdr:colOff>
      <xdr:row>56</xdr:row>
      <xdr:rowOff>142834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6871"/>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142834</xdr:rowOff>
    </xdr:from>
    <xdr:to>
      <xdr:col>19</xdr:col>
      <xdr:colOff>177800</xdr:colOff>
      <xdr:row>56</xdr:row>
      <xdr:rowOff>167339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4034"/>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167339</xdr:rowOff>
    </xdr:from>
    <xdr:to>
      <xdr:col>15</xdr:col>
      <xdr:colOff>50800</xdr:colOff>
      <xdr:row>56</xdr:row>
      <xdr:rowOff>169921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8539"/>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169921</xdr:rowOff>
    </xdr:from>
    <xdr:to>
      <xdr:col>10</xdr:col>
      <xdr:colOff>114300</xdr:colOff>
      <xdr:row>56</xdr:row>
      <xdr:rowOff>170258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7112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74871</xdr:rowOff>
    </xdr:from>
    <xdr:to>
      <xdr:col>24</xdr:col>
      <xdr:colOff>114300</xdr:colOff>
      <xdr:row>57</xdr:row>
      <xdr:rowOff>5021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92034</xdr:rowOff>
    </xdr:from>
    <xdr:to>
      <xdr:col>20</xdr:col>
      <xdr:colOff>38100</xdr:colOff>
      <xdr:row>57</xdr:row>
      <xdr:rowOff>22184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13311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8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116539</xdr:rowOff>
    </xdr:from>
    <xdr:to>
      <xdr:col>15</xdr:col>
      <xdr:colOff>101600</xdr:colOff>
      <xdr:row>57</xdr:row>
      <xdr:rowOff>46689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37816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119121</xdr:rowOff>
    </xdr:from>
    <xdr:to>
      <xdr:col>10</xdr:col>
      <xdr:colOff>165100</xdr:colOff>
      <xdr:row>57</xdr:row>
      <xdr:rowOff>49271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40398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119458</xdr:rowOff>
    </xdr:from>
    <xdr:to>
      <xdr:col>6</xdr:col>
      <xdr:colOff>38100</xdr:colOff>
      <xdr:row>57</xdr:row>
      <xdr:rowOff>49608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40735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161150</xdr:rowOff>
    </xdr:from>
    <xdr:to>
      <xdr:col>24</xdr:col>
      <xdr:colOff>63500</xdr:colOff>
      <xdr:row>79</xdr:row>
      <xdr:rowOff>4868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4250"/>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1394</xdr:rowOff>
    </xdr:from>
    <xdr:to>
      <xdr:col>19</xdr:col>
      <xdr:colOff>177800</xdr:colOff>
      <xdr:row>79</xdr:row>
      <xdr:rowOff>4868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4594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156563</xdr:rowOff>
    </xdr:from>
    <xdr:to>
      <xdr:col>15</xdr:col>
      <xdr:colOff>50800</xdr:colOff>
      <xdr:row>79</xdr:row>
      <xdr:rowOff>1394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29663"/>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156563</xdr:rowOff>
    </xdr:from>
    <xdr:to>
      <xdr:col>10</xdr:col>
      <xdr:colOff>114300</xdr:colOff>
      <xdr:row>79</xdr:row>
      <xdr:rowOff>21659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29663"/>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110350</xdr:rowOff>
    </xdr:from>
    <xdr:to>
      <xdr:col>24</xdr:col>
      <xdr:colOff>114300</xdr:colOff>
      <xdr:row>79</xdr:row>
      <xdr:rowOff>40500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25277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125518</xdr:rowOff>
    </xdr:from>
    <xdr:to>
      <xdr:col>20</xdr:col>
      <xdr:colOff>38100</xdr:colOff>
      <xdr:row>79</xdr:row>
      <xdr:rowOff>55668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46795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122044</xdr:rowOff>
    </xdr:from>
    <xdr:to>
      <xdr:col>15</xdr:col>
      <xdr:colOff>101600</xdr:colOff>
      <xdr:row>79</xdr:row>
      <xdr:rowOff>52194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43321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105763</xdr:rowOff>
    </xdr:from>
    <xdr:to>
      <xdr:col>10</xdr:col>
      <xdr:colOff>165100</xdr:colOff>
      <xdr:row>79</xdr:row>
      <xdr:rowOff>35913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27040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142309</xdr:rowOff>
    </xdr:from>
    <xdr:to>
      <xdr:col>6</xdr:col>
      <xdr:colOff>38100</xdr:colOff>
      <xdr:row>79</xdr:row>
      <xdr:rowOff>72459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63586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139254</xdr:rowOff>
    </xdr:from>
    <xdr:to>
      <xdr:col>24</xdr:col>
      <xdr:colOff>63500</xdr:colOff>
      <xdr:row>96</xdr:row>
      <xdr:rowOff>12370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27004"/>
          <a:ext cx="838200" cy="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139254</xdr:rowOff>
    </xdr:from>
    <xdr:to>
      <xdr:col>19</xdr:col>
      <xdr:colOff>177800</xdr:colOff>
      <xdr:row>96</xdr:row>
      <xdr:rowOff>11771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2700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983</xdr:rowOff>
    </xdr:from>
    <xdr:to>
      <xdr:col>15</xdr:col>
      <xdr:colOff>50800</xdr:colOff>
      <xdr:row>96</xdr:row>
      <xdr:rowOff>11771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60183"/>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115567</xdr:rowOff>
    </xdr:from>
    <xdr:to>
      <xdr:col>10</xdr:col>
      <xdr:colOff>114300</xdr:colOff>
      <xdr:row>96</xdr:row>
      <xdr:rowOff>983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03317"/>
          <a:ext cx="8890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133020</xdr:rowOff>
    </xdr:from>
    <xdr:to>
      <xdr:col>24</xdr:col>
      <xdr:colOff>114300</xdr:colOff>
      <xdr:row>96</xdr:row>
      <xdr:rowOff>63170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111447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88454</xdr:rowOff>
    </xdr:from>
    <xdr:to>
      <xdr:col>20</xdr:col>
      <xdr:colOff>38100</xdr:colOff>
      <xdr:row>96</xdr:row>
      <xdr:rowOff>18604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132421</xdr:rowOff>
    </xdr:from>
    <xdr:to>
      <xdr:col>15</xdr:col>
      <xdr:colOff>101600</xdr:colOff>
      <xdr:row>96</xdr:row>
      <xdr:rowOff>62571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53698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121633</xdr:rowOff>
    </xdr:from>
    <xdr:to>
      <xdr:col>10</xdr:col>
      <xdr:colOff>165100</xdr:colOff>
      <xdr:row>96</xdr:row>
      <xdr:rowOff>51783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42910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64767</xdr:rowOff>
    </xdr:from>
    <xdr:to>
      <xdr:col>6</xdr:col>
      <xdr:colOff>38100</xdr:colOff>
      <xdr:row>95</xdr:row>
      <xdr:rowOff>166367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157494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166869</xdr:rowOff>
    </xdr:from>
    <xdr:to>
      <xdr:col>55</xdr:col>
      <xdr:colOff>0</xdr:colOff>
      <xdr:row>37</xdr:row>
      <xdr:rowOff>98760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67619"/>
          <a:ext cx="838200" cy="2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98760</xdr:rowOff>
    </xdr:from>
    <xdr:to>
      <xdr:col>50</xdr:col>
      <xdr:colOff>114300</xdr:colOff>
      <xdr:row>37</xdr:row>
      <xdr:rowOff>105389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241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105389</xdr:rowOff>
    </xdr:from>
    <xdr:to>
      <xdr:col>45</xdr:col>
      <xdr:colOff>177800</xdr:colOff>
      <xdr:row>38</xdr:row>
      <xdr:rowOff>19875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49039"/>
          <a:ext cx="889000" cy="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19875</xdr:rowOff>
    </xdr:from>
    <xdr:to>
      <xdr:col>41</xdr:col>
      <xdr:colOff>50800</xdr:colOff>
      <xdr:row>38</xdr:row>
      <xdr:rowOff>40608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4975"/>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116069</xdr:rowOff>
    </xdr:from>
    <xdr:to>
      <xdr:col>55</xdr:col>
      <xdr:colOff>50800</xdr:colOff>
      <xdr:row>36</xdr:row>
      <xdr:rowOff>46219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138946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47960</xdr:rowOff>
    </xdr:from>
    <xdr:to>
      <xdr:col>50</xdr:col>
      <xdr:colOff>165100</xdr:colOff>
      <xdr:row>37</xdr:row>
      <xdr:rowOff>149560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166087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6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54589</xdr:rowOff>
    </xdr:from>
    <xdr:to>
      <xdr:col>46</xdr:col>
      <xdr:colOff>38100</xdr:colOff>
      <xdr:row>37</xdr:row>
      <xdr:rowOff>156189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140525</xdr:rowOff>
    </xdr:from>
    <xdr:to>
      <xdr:col>41</xdr:col>
      <xdr:colOff>101600</xdr:colOff>
      <xdr:row>38</xdr:row>
      <xdr:rowOff>70675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161258</xdr:rowOff>
    </xdr:from>
    <xdr:to>
      <xdr:col>36</xdr:col>
      <xdr:colOff>165100</xdr:colOff>
      <xdr:row>38</xdr:row>
      <xdr:rowOff>91408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28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81622</xdr:rowOff>
    </xdr:from>
    <xdr:to>
      <xdr:col>55</xdr:col>
      <xdr:colOff>0</xdr:colOff>
      <xdr:row>58</xdr:row>
      <xdr:rowOff>137330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25722"/>
          <a:ext cx="838200" cy="5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136062</xdr:rowOff>
    </xdr:from>
    <xdr:to>
      <xdr:col>50</xdr:col>
      <xdr:colOff>114300</xdr:colOff>
      <xdr:row>58</xdr:row>
      <xdr:rowOff>137330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80162"/>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136062</xdr:rowOff>
    </xdr:from>
    <xdr:to>
      <xdr:col>45</xdr:col>
      <xdr:colOff>177800</xdr:colOff>
      <xdr:row>59</xdr:row>
      <xdr:rowOff>2942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80162"/>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2942</xdr:rowOff>
    </xdr:from>
    <xdr:to>
      <xdr:col>41</xdr:col>
      <xdr:colOff>50800</xdr:colOff>
      <xdr:row>59</xdr:row>
      <xdr:rowOff>14088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118492"/>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30822</xdr:rowOff>
    </xdr:from>
    <xdr:to>
      <xdr:col>55</xdr:col>
      <xdr:colOff>50800</xdr:colOff>
      <xdr:row>58</xdr:row>
      <xdr:rowOff>132422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161649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6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86530</xdr:rowOff>
    </xdr:from>
    <xdr:to>
      <xdr:col>50</xdr:col>
      <xdr:colOff>165100</xdr:colOff>
      <xdr:row>59</xdr:row>
      <xdr:rowOff>16680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7807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2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85262</xdr:rowOff>
    </xdr:from>
    <xdr:to>
      <xdr:col>46</xdr:col>
      <xdr:colOff>38100</xdr:colOff>
      <xdr:row>59</xdr:row>
      <xdr:rowOff>15412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6539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123592</xdr:rowOff>
    </xdr:from>
    <xdr:to>
      <xdr:col>41</xdr:col>
      <xdr:colOff>101600</xdr:colOff>
      <xdr:row>59</xdr:row>
      <xdr:rowOff>53742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44869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134738</xdr:rowOff>
    </xdr:from>
    <xdr:to>
      <xdr:col>36</xdr:col>
      <xdr:colOff>165100</xdr:colOff>
      <xdr:row>59</xdr:row>
      <xdr:rowOff>64888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56015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68667</xdr:rowOff>
    </xdr:from>
    <xdr:to>
      <xdr:col>55</xdr:col>
      <xdr:colOff>0</xdr:colOff>
      <xdr:row>78</xdr:row>
      <xdr:rowOff>140218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41767"/>
          <a:ext cx="8382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140218</xdr:rowOff>
    </xdr:from>
    <xdr:to>
      <xdr:col>50</xdr:col>
      <xdr:colOff>114300</xdr:colOff>
      <xdr:row>79</xdr:row>
      <xdr:rowOff>29584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13318"/>
          <a:ext cx="889000" cy="6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29584</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4134"/>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43374</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7924"/>
          <a:ext cx="8890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17867</xdr:rowOff>
    </xdr:from>
    <xdr:to>
      <xdr:col>55</xdr:col>
      <xdr:colOff>50800</xdr:colOff>
      <xdr:row>78</xdr:row>
      <xdr:rowOff>119467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40744</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89418</xdr:rowOff>
    </xdr:from>
    <xdr:to>
      <xdr:col>50</xdr:col>
      <xdr:colOff>165100</xdr:colOff>
      <xdr:row>79</xdr:row>
      <xdr:rowOff>19568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36095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2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150234</xdr:rowOff>
    </xdr:from>
    <xdr:to>
      <xdr:col>46</xdr:col>
      <xdr:colOff>38100</xdr:colOff>
      <xdr:row>79</xdr:row>
      <xdr:rowOff>80384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71511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61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164024</xdr:rowOff>
    </xdr:from>
    <xdr:to>
      <xdr:col>36</xdr:col>
      <xdr:colOff>165100</xdr:colOff>
      <xdr:row>79</xdr:row>
      <xdr:rowOff>94174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85301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72321</xdr:rowOff>
    </xdr:from>
    <xdr:to>
      <xdr:col>55</xdr:col>
      <xdr:colOff>0</xdr:colOff>
      <xdr:row>98</xdr:row>
      <xdr:rowOff>99448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7442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99448</xdr:rowOff>
    </xdr:from>
    <xdr:to>
      <xdr:col>50</xdr:col>
      <xdr:colOff>114300</xdr:colOff>
      <xdr:row>98</xdr:row>
      <xdr:rowOff>101423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01548"/>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96910</xdr:rowOff>
    </xdr:from>
    <xdr:to>
      <xdr:col>45</xdr:col>
      <xdr:colOff>177800</xdr:colOff>
      <xdr:row>98</xdr:row>
      <xdr:rowOff>101423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99010"/>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96910</xdr:rowOff>
    </xdr:from>
    <xdr:to>
      <xdr:col>41</xdr:col>
      <xdr:colOff>50800</xdr:colOff>
      <xdr:row>98</xdr:row>
      <xdr:rowOff>122388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99010"/>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21521</xdr:rowOff>
    </xdr:from>
    <xdr:to>
      <xdr:col>55</xdr:col>
      <xdr:colOff>50800</xdr:colOff>
      <xdr:row>98</xdr:row>
      <xdr:rowOff>123121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48648</xdr:rowOff>
    </xdr:from>
    <xdr:to>
      <xdr:col>50</xdr:col>
      <xdr:colOff>165100</xdr:colOff>
      <xdr:row>98</xdr:row>
      <xdr:rowOff>150248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50623</xdr:rowOff>
    </xdr:from>
    <xdr:to>
      <xdr:col>46</xdr:col>
      <xdr:colOff>38100</xdr:colOff>
      <xdr:row>98</xdr:row>
      <xdr:rowOff>152223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143350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46110</xdr:rowOff>
    </xdr:from>
    <xdr:to>
      <xdr:col>41</xdr:col>
      <xdr:colOff>101600</xdr:colOff>
      <xdr:row>98</xdr:row>
      <xdr:rowOff>147710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138837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71588</xdr:rowOff>
    </xdr:from>
    <xdr:to>
      <xdr:col>36</xdr:col>
      <xdr:colOff>165100</xdr:colOff>
      <xdr:row>99</xdr:row>
      <xdr:rowOff>1738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42414</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896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42414</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896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40204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675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163064</xdr:rowOff>
    </xdr:from>
    <xdr:to>
      <xdr:col>76</xdr:col>
      <xdr:colOff>165100</xdr:colOff>
      <xdr:row>39</xdr:row>
      <xdr:rowOff>93214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84341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7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160854</xdr:rowOff>
    </xdr:from>
    <xdr:to>
      <xdr:col>67</xdr:col>
      <xdr:colOff>101600</xdr:colOff>
      <xdr:row>39</xdr:row>
      <xdr:rowOff>91004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82131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6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104628</xdr:rowOff>
    </xdr:from>
    <xdr:to>
      <xdr:col>85</xdr:col>
      <xdr:colOff>127000</xdr:colOff>
      <xdr:row>77</xdr:row>
      <xdr:rowOff>109076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306278"/>
          <a:ext cx="8382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104628</xdr:rowOff>
    </xdr:from>
    <xdr:to>
      <xdr:col>81</xdr:col>
      <xdr:colOff>50800</xdr:colOff>
      <xdr:row>78</xdr:row>
      <xdr:rowOff>6393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06278"/>
          <a:ext cx="889000" cy="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6393</xdr:rowOff>
    </xdr:from>
    <xdr:to>
      <xdr:col>76</xdr:col>
      <xdr:colOff>114300</xdr:colOff>
      <xdr:row>78</xdr:row>
      <xdr:rowOff>11503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9493"/>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2087</xdr:rowOff>
    </xdr:from>
    <xdr:to>
      <xdr:col>71</xdr:col>
      <xdr:colOff>177800</xdr:colOff>
      <xdr:row>78</xdr:row>
      <xdr:rowOff>11503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75187"/>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58276</xdr:rowOff>
    </xdr:from>
    <xdr:to>
      <xdr:col>85</xdr:col>
      <xdr:colOff>177800</xdr:colOff>
      <xdr:row>77</xdr:row>
      <xdr:rowOff>159876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81153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53828</xdr:rowOff>
    </xdr:from>
    <xdr:to>
      <xdr:col>81</xdr:col>
      <xdr:colOff>101600</xdr:colOff>
      <xdr:row>77</xdr:row>
      <xdr:rowOff>155428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505</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127043</xdr:rowOff>
    </xdr:from>
    <xdr:to>
      <xdr:col>76</xdr:col>
      <xdr:colOff>165100</xdr:colOff>
      <xdr:row>78</xdr:row>
      <xdr:rowOff>57193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73720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10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132153</xdr:rowOff>
    </xdr:from>
    <xdr:to>
      <xdr:col>72</xdr:col>
      <xdr:colOff>38100</xdr:colOff>
      <xdr:row>78</xdr:row>
      <xdr:rowOff>62303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78830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10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122737</xdr:rowOff>
    </xdr:from>
    <xdr:to>
      <xdr:col>67</xdr:col>
      <xdr:colOff>101600</xdr:colOff>
      <xdr:row>78</xdr:row>
      <xdr:rowOff>52887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69414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153322</xdr:rowOff>
    </xdr:from>
    <xdr:to>
      <xdr:col>85</xdr:col>
      <xdr:colOff>127000</xdr:colOff>
      <xdr:row>98</xdr:row>
      <xdr:rowOff>104156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83972"/>
          <a:ext cx="838200" cy="1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97507</xdr:rowOff>
    </xdr:from>
    <xdr:to>
      <xdr:col>81</xdr:col>
      <xdr:colOff>50800</xdr:colOff>
      <xdr:row>98</xdr:row>
      <xdr:rowOff>104156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9607"/>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40492</xdr:rowOff>
    </xdr:from>
    <xdr:to>
      <xdr:col>76</xdr:col>
      <xdr:colOff>114300</xdr:colOff>
      <xdr:row>98</xdr:row>
      <xdr:rowOff>97507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42592"/>
          <a:ext cx="889000" cy="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40492</xdr:rowOff>
    </xdr:from>
    <xdr:to>
      <xdr:col>71</xdr:col>
      <xdr:colOff>177800</xdr:colOff>
      <xdr:row>98</xdr:row>
      <xdr:rowOff>91275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2592"/>
          <a:ext cx="889000" cy="5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102522</xdr:rowOff>
    </xdr:from>
    <xdr:to>
      <xdr:col>85</xdr:col>
      <xdr:colOff>177800</xdr:colOff>
      <xdr:row>98</xdr:row>
      <xdr:rowOff>32672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125399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53356</xdr:rowOff>
    </xdr:from>
    <xdr:to>
      <xdr:col>81</xdr:col>
      <xdr:colOff>101600</xdr:colOff>
      <xdr:row>98</xdr:row>
      <xdr:rowOff>154956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3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46707</xdr:rowOff>
    </xdr:from>
    <xdr:to>
      <xdr:col>76</xdr:col>
      <xdr:colOff>165100</xdr:colOff>
      <xdr:row>98</xdr:row>
      <xdr:rowOff>148307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164834</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161142</xdr:rowOff>
    </xdr:from>
    <xdr:to>
      <xdr:col>72</xdr:col>
      <xdr:colOff>38100</xdr:colOff>
      <xdr:row>98</xdr:row>
      <xdr:rowOff>91292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107819</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5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40475</xdr:rowOff>
    </xdr:from>
    <xdr:to>
      <xdr:col>67</xdr:col>
      <xdr:colOff>101600</xdr:colOff>
      <xdr:row>98</xdr:row>
      <xdr:rowOff>142075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158602</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1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138465</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3565"/>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138465</xdr:rowOff>
    </xdr:from>
    <xdr:to>
      <xdr:col>111</xdr:col>
      <xdr:colOff>177800</xdr:colOff>
      <xdr:row>38</xdr:row>
      <xdr:rowOff>138511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5356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138511</xdr:rowOff>
    </xdr:from>
    <xdr:to>
      <xdr:col>107</xdr:col>
      <xdr:colOff>50800</xdr:colOff>
      <xdr:row>38</xdr:row>
      <xdr:rowOff>138557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536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138557</xdr:rowOff>
    </xdr:from>
    <xdr:to>
      <xdr:col>102</xdr:col>
      <xdr:colOff>114300</xdr:colOff>
      <xdr:row>38</xdr:row>
      <xdr:rowOff>138580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5365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87665</xdr:rowOff>
    </xdr:from>
    <xdr:to>
      <xdr:col>112</xdr:col>
      <xdr:colOff>38100</xdr:colOff>
      <xdr:row>39</xdr:row>
      <xdr:rowOff>17815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8942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695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87711</xdr:rowOff>
    </xdr:from>
    <xdr:to>
      <xdr:col>107</xdr:col>
      <xdr:colOff>101600</xdr:colOff>
      <xdr:row>39</xdr:row>
      <xdr:rowOff>17861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8988</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87780</xdr:rowOff>
    </xdr:from>
    <xdr:to>
      <xdr:col>98</xdr:col>
      <xdr:colOff>38100</xdr:colOff>
      <xdr:row>39</xdr:row>
      <xdr:rowOff>17930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9057</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79980</xdr:rowOff>
    </xdr:from>
    <xdr:to>
      <xdr:col>116</xdr:col>
      <xdr:colOff>63500</xdr:colOff>
      <xdr:row>58</xdr:row>
      <xdr:rowOff>80081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24080"/>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77420</xdr:rowOff>
    </xdr:from>
    <xdr:to>
      <xdr:col>111</xdr:col>
      <xdr:colOff>177800</xdr:colOff>
      <xdr:row>58</xdr:row>
      <xdr:rowOff>79980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2152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74787</xdr:rowOff>
    </xdr:from>
    <xdr:to>
      <xdr:col>107</xdr:col>
      <xdr:colOff>50800</xdr:colOff>
      <xdr:row>58</xdr:row>
      <xdr:rowOff>77420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18887"/>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73740</xdr:rowOff>
    </xdr:from>
    <xdr:to>
      <xdr:col>102</xdr:col>
      <xdr:colOff>114300</xdr:colOff>
      <xdr:row>58</xdr:row>
      <xdr:rowOff>74787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17840"/>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29281</xdr:rowOff>
    </xdr:from>
    <xdr:to>
      <xdr:col>116</xdr:col>
      <xdr:colOff>114300</xdr:colOff>
      <xdr:row>58</xdr:row>
      <xdr:rowOff>130881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160108</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29180</xdr:rowOff>
    </xdr:from>
    <xdr:to>
      <xdr:col>112</xdr:col>
      <xdr:colOff>38100</xdr:colOff>
      <xdr:row>58</xdr:row>
      <xdr:rowOff>130780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147307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26620</xdr:rowOff>
    </xdr:from>
    <xdr:to>
      <xdr:col>107</xdr:col>
      <xdr:colOff>101600</xdr:colOff>
      <xdr:row>58</xdr:row>
      <xdr:rowOff>128220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144747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23987</xdr:rowOff>
    </xdr:from>
    <xdr:to>
      <xdr:col>102</xdr:col>
      <xdr:colOff>165100</xdr:colOff>
      <xdr:row>58</xdr:row>
      <xdr:rowOff>125587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142114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4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22940</xdr:rowOff>
    </xdr:from>
    <xdr:to>
      <xdr:col>98</xdr:col>
      <xdr:colOff>38100</xdr:colOff>
      <xdr:row>58</xdr:row>
      <xdr:rowOff>124540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141067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56325</xdr:rowOff>
    </xdr:from>
    <xdr:to>
      <xdr:col>116</xdr:col>
      <xdr:colOff>63500</xdr:colOff>
      <xdr:row>76</xdr:row>
      <xdr:rowOff>128232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6525"/>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125606</xdr:rowOff>
    </xdr:from>
    <xdr:to>
      <xdr:col>111</xdr:col>
      <xdr:colOff>177800</xdr:colOff>
      <xdr:row>76</xdr:row>
      <xdr:rowOff>128232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55806"/>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125606</xdr:rowOff>
    </xdr:from>
    <xdr:to>
      <xdr:col>107</xdr:col>
      <xdr:colOff>50800</xdr:colOff>
      <xdr:row>77</xdr:row>
      <xdr:rowOff>3812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55806"/>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3812</xdr:rowOff>
    </xdr:from>
    <xdr:to>
      <xdr:col>102</xdr:col>
      <xdr:colOff>114300</xdr:colOff>
      <xdr:row>77</xdr:row>
      <xdr:rowOff>16858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05462"/>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5525</xdr:rowOff>
    </xdr:from>
    <xdr:to>
      <xdr:col>116</xdr:col>
      <xdr:colOff>114300</xdr:colOff>
      <xdr:row>76</xdr:row>
      <xdr:rowOff>107125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28403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8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77432</xdr:rowOff>
    </xdr:from>
    <xdr:to>
      <xdr:col>112</xdr:col>
      <xdr:colOff>38100</xdr:colOff>
      <xdr:row>77</xdr:row>
      <xdr:rowOff>7582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24109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74806</xdr:rowOff>
    </xdr:from>
    <xdr:to>
      <xdr:col>107</xdr:col>
      <xdr:colOff>101600</xdr:colOff>
      <xdr:row>77</xdr:row>
      <xdr:rowOff>4956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21484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124462</xdr:rowOff>
    </xdr:from>
    <xdr:to>
      <xdr:col>102</xdr:col>
      <xdr:colOff>165100</xdr:colOff>
      <xdr:row>77</xdr:row>
      <xdr:rowOff>54612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45739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2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137508</xdr:rowOff>
    </xdr:from>
    <xdr:to>
      <xdr:col>98</xdr:col>
      <xdr:colOff>38100</xdr:colOff>
      <xdr:row>77</xdr:row>
      <xdr:rowOff>67658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1,927,624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209,343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227,364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年度は増加したが類似団体平均を上回った。補助費等は住民一人当たり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円となっており、類似団体平均に比べ大きく上回っている。その要因は新型コロナウイルス感染症に関連した定額給付金が多額であったためである。普通建設事業費は住民一人当たり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352,436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年度から実施している下風呂温泉施設整備に係る工事費が令和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年度に多額となったことから普通建設事業費が大幅に増加している。公債費は住民一人当たり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年度借入を行った風間浦小学校建設事業の元金償還が令和元年度から始まったことでしばらくは高い水準で移行する見込みである。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
1,794
69.55
3,532,246
3,462,012
68,690
1,421,227
3,160,503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50108</xdr:rowOff>
    </xdr:from>
    <xdr:to>
      <xdr:col>24</xdr:col>
      <xdr:colOff>63500</xdr:colOff>
      <xdr:row>36</xdr:row>
      <xdr:rowOff>89046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22308"/>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50108</xdr:rowOff>
    </xdr:from>
    <xdr:to>
      <xdr:col>19</xdr:col>
      <xdr:colOff>177800</xdr:colOff>
      <xdr:row>36</xdr:row>
      <xdr:rowOff>98266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2230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88513</xdr:rowOff>
    </xdr:from>
    <xdr:to>
      <xdr:col>15</xdr:col>
      <xdr:colOff>50800</xdr:colOff>
      <xdr:row>36</xdr:row>
      <xdr:rowOff>98266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6071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96114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071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38246</xdr:rowOff>
    </xdr:from>
    <xdr:to>
      <xdr:col>24</xdr:col>
      <xdr:colOff>114300</xdr:colOff>
      <xdr:row>36</xdr:row>
      <xdr:rowOff>139846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61123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170758</xdr:rowOff>
    </xdr:from>
    <xdr:to>
      <xdr:col>20</xdr:col>
      <xdr:colOff>38100</xdr:colOff>
      <xdr:row>36</xdr:row>
      <xdr:rowOff>100908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117435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47466</xdr:rowOff>
    </xdr:from>
    <xdr:to>
      <xdr:col>15</xdr:col>
      <xdr:colOff>101600</xdr:colOff>
      <xdr:row>36</xdr:row>
      <xdr:rowOff>149066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165593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37713</xdr:rowOff>
    </xdr:from>
    <xdr:to>
      <xdr:col>10</xdr:col>
      <xdr:colOff>165100</xdr:colOff>
      <xdr:row>36</xdr:row>
      <xdr:rowOff>139313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155840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45314</xdr:rowOff>
    </xdr:from>
    <xdr:to>
      <xdr:col>6</xdr:col>
      <xdr:colOff>38100</xdr:colOff>
      <xdr:row>36</xdr:row>
      <xdr:rowOff>146914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163441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78565</xdr:rowOff>
    </xdr:from>
    <xdr:to>
      <xdr:col>24</xdr:col>
      <xdr:colOff>63500</xdr:colOff>
      <xdr:row>57</xdr:row>
      <xdr:rowOff>120667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79765"/>
          <a:ext cx="838200" cy="2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119418</xdr:rowOff>
    </xdr:from>
    <xdr:to>
      <xdr:col>19</xdr:col>
      <xdr:colOff>177800</xdr:colOff>
      <xdr:row>57</xdr:row>
      <xdr:rowOff>120667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92068"/>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119418</xdr:rowOff>
    </xdr:from>
    <xdr:to>
      <xdr:col>15</xdr:col>
      <xdr:colOff>50800</xdr:colOff>
      <xdr:row>57</xdr:row>
      <xdr:rowOff>121048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92068"/>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121048</xdr:rowOff>
    </xdr:from>
    <xdr:to>
      <xdr:col>10</xdr:col>
      <xdr:colOff>114300</xdr:colOff>
      <xdr:row>57</xdr:row>
      <xdr:rowOff>147357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3698"/>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27765</xdr:rowOff>
    </xdr:from>
    <xdr:to>
      <xdr:col>24</xdr:col>
      <xdr:colOff>114300</xdr:colOff>
      <xdr:row>56</xdr:row>
      <xdr:rowOff>129365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50642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8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69867</xdr:rowOff>
    </xdr:from>
    <xdr:to>
      <xdr:col>20</xdr:col>
      <xdr:colOff>38100</xdr:colOff>
      <xdr:row>58</xdr:row>
      <xdr:rowOff>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16544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68618</xdr:rowOff>
    </xdr:from>
    <xdr:to>
      <xdr:col>15</xdr:col>
      <xdr:colOff>101600</xdr:colOff>
      <xdr:row>57</xdr:row>
      <xdr:rowOff>170218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70248</xdr:rowOff>
    </xdr:from>
    <xdr:to>
      <xdr:col>10</xdr:col>
      <xdr:colOff>165100</xdr:colOff>
      <xdr:row>58</xdr:row>
      <xdr:rowOff>398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96557</xdr:rowOff>
    </xdr:from>
    <xdr:to>
      <xdr:col>6</xdr:col>
      <xdr:colOff>38100</xdr:colOff>
      <xdr:row>58</xdr:row>
      <xdr:rowOff>26707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43234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123115</xdr:rowOff>
    </xdr:from>
    <xdr:to>
      <xdr:col>24</xdr:col>
      <xdr:colOff>63500</xdr:colOff>
      <xdr:row>76</xdr:row>
      <xdr:rowOff>136238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53315"/>
          <a:ext cx="8382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123115</xdr:rowOff>
    </xdr:from>
    <xdr:to>
      <xdr:col>19</xdr:col>
      <xdr:colOff>177800</xdr:colOff>
      <xdr:row>76</xdr:row>
      <xdr:rowOff>145728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53315"/>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145728</xdr:rowOff>
    </xdr:from>
    <xdr:to>
      <xdr:col>15</xdr:col>
      <xdr:colOff>50800</xdr:colOff>
      <xdr:row>77</xdr:row>
      <xdr:rowOff>822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592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xdr:rowOff>
    </xdr:from>
    <xdr:to>
      <xdr:col>10</xdr:col>
      <xdr:colOff>114300</xdr:colOff>
      <xdr:row>77</xdr:row>
      <xdr:rowOff>14968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02472"/>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85438</xdr:rowOff>
    </xdr:from>
    <xdr:to>
      <xdr:col>24</xdr:col>
      <xdr:colOff>114300</xdr:colOff>
      <xdr:row>77</xdr:row>
      <xdr:rowOff>15588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63865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72315</xdr:rowOff>
    </xdr:from>
    <xdr:to>
      <xdr:col>20</xdr:col>
      <xdr:colOff>38100</xdr:colOff>
      <xdr:row>77</xdr:row>
      <xdr:rowOff>2465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18992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7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94928</xdr:rowOff>
    </xdr:from>
    <xdr:to>
      <xdr:col>15</xdr:col>
      <xdr:colOff>101600</xdr:colOff>
      <xdr:row>77</xdr:row>
      <xdr:rowOff>25078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41605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121472</xdr:rowOff>
    </xdr:from>
    <xdr:to>
      <xdr:col>10</xdr:col>
      <xdr:colOff>165100</xdr:colOff>
      <xdr:row>77</xdr:row>
      <xdr:rowOff>51622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42749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4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135618</xdr:rowOff>
    </xdr:from>
    <xdr:to>
      <xdr:col>6</xdr:col>
      <xdr:colOff>38100</xdr:colOff>
      <xdr:row>77</xdr:row>
      <xdr:rowOff>65768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56895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5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88970</xdr:rowOff>
    </xdr:from>
    <xdr:to>
      <xdr:col>24</xdr:col>
      <xdr:colOff>63500</xdr:colOff>
      <xdr:row>96</xdr:row>
      <xdr:rowOff>162052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48170"/>
          <a:ext cx="838200" cy="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162052</xdr:rowOff>
    </xdr:from>
    <xdr:to>
      <xdr:col>19</xdr:col>
      <xdr:colOff>177800</xdr:colOff>
      <xdr:row>96</xdr:row>
      <xdr:rowOff>168117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2125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168117</xdr:rowOff>
    </xdr:from>
    <xdr:to>
      <xdr:col>15</xdr:col>
      <xdr:colOff>50800</xdr:colOff>
      <xdr:row>97</xdr:row>
      <xdr:rowOff>5181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27317"/>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5181</xdr:rowOff>
    </xdr:from>
    <xdr:to>
      <xdr:col>10</xdr:col>
      <xdr:colOff>114300</xdr:colOff>
      <xdr:row>97</xdr:row>
      <xdr:rowOff>16153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3583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38170</xdr:rowOff>
    </xdr:from>
    <xdr:to>
      <xdr:col>24</xdr:col>
      <xdr:colOff>114300</xdr:colOff>
      <xdr:row>96</xdr:row>
      <xdr:rowOff>139770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61047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4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111252</xdr:rowOff>
    </xdr:from>
    <xdr:to>
      <xdr:col>20</xdr:col>
      <xdr:colOff>38100</xdr:colOff>
      <xdr:row>97</xdr:row>
      <xdr:rowOff>41402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57929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4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117317</xdr:rowOff>
    </xdr:from>
    <xdr:to>
      <xdr:col>15</xdr:col>
      <xdr:colOff>101600</xdr:colOff>
      <xdr:row>97</xdr:row>
      <xdr:rowOff>47467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63994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125831</xdr:rowOff>
    </xdr:from>
    <xdr:to>
      <xdr:col>10</xdr:col>
      <xdr:colOff>165100</xdr:colOff>
      <xdr:row>97</xdr:row>
      <xdr:rowOff>55981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72508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136803</xdr:rowOff>
    </xdr:from>
    <xdr:to>
      <xdr:col>6</xdr:col>
      <xdr:colOff>38100</xdr:colOff>
      <xdr:row>97</xdr:row>
      <xdr:rowOff>66953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83480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7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101428</xdr:rowOff>
    </xdr:from>
    <xdr:to>
      <xdr:col>55</xdr:col>
      <xdr:colOff>0</xdr:colOff>
      <xdr:row>58</xdr:row>
      <xdr:rowOff>101484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5528"/>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97346</xdr:rowOff>
    </xdr:from>
    <xdr:to>
      <xdr:col>50</xdr:col>
      <xdr:colOff>114300</xdr:colOff>
      <xdr:row>58</xdr:row>
      <xdr:rowOff>101484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4144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97346</xdr:rowOff>
    </xdr:from>
    <xdr:to>
      <xdr:col>45</xdr:col>
      <xdr:colOff>177800</xdr:colOff>
      <xdr:row>58</xdr:row>
      <xdr:rowOff>113199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1446"/>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112702</xdr:rowOff>
    </xdr:from>
    <xdr:to>
      <xdr:col>41</xdr:col>
      <xdr:colOff>50800</xdr:colOff>
      <xdr:row>58</xdr:row>
      <xdr:rowOff>113199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6802"/>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50628</xdr:rowOff>
    </xdr:from>
    <xdr:to>
      <xdr:col>55</xdr:col>
      <xdr:colOff>50800</xdr:colOff>
      <xdr:row>58</xdr:row>
      <xdr:rowOff>152228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50684</xdr:rowOff>
    </xdr:from>
    <xdr:to>
      <xdr:col>50</xdr:col>
      <xdr:colOff>165100</xdr:colOff>
      <xdr:row>58</xdr:row>
      <xdr:rowOff>152284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143411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46546</xdr:rowOff>
    </xdr:from>
    <xdr:to>
      <xdr:col>46</xdr:col>
      <xdr:colOff>38100</xdr:colOff>
      <xdr:row>58</xdr:row>
      <xdr:rowOff>148146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139273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62399</xdr:rowOff>
    </xdr:from>
    <xdr:to>
      <xdr:col>41</xdr:col>
      <xdr:colOff>101600</xdr:colOff>
      <xdr:row>58</xdr:row>
      <xdr:rowOff>163999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155126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61902</xdr:rowOff>
    </xdr:from>
    <xdr:to>
      <xdr:col>36</xdr:col>
      <xdr:colOff>165100</xdr:colOff>
      <xdr:row>58</xdr:row>
      <xdr:rowOff>163502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154629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90666</xdr:rowOff>
    </xdr:from>
    <xdr:to>
      <xdr:col>55</xdr:col>
      <xdr:colOff>0</xdr:colOff>
      <xdr:row>78</xdr:row>
      <xdr:rowOff>128943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3766"/>
          <a:ext cx="8382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128943</xdr:rowOff>
    </xdr:from>
    <xdr:to>
      <xdr:col>50</xdr:col>
      <xdr:colOff>114300</xdr:colOff>
      <xdr:row>78</xdr:row>
      <xdr:rowOff>140464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0204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110165</xdr:rowOff>
    </xdr:from>
    <xdr:to>
      <xdr:col>45</xdr:col>
      <xdr:colOff>177800</xdr:colOff>
      <xdr:row>78</xdr:row>
      <xdr:rowOff>140464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3265"/>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110165</xdr:rowOff>
    </xdr:from>
    <xdr:to>
      <xdr:col>41</xdr:col>
      <xdr:colOff>50800</xdr:colOff>
      <xdr:row>79</xdr:row>
      <xdr:rowOff>1674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3265"/>
          <a:ext cx="889000" cy="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39866</xdr:rowOff>
    </xdr:from>
    <xdr:to>
      <xdr:col>55</xdr:col>
      <xdr:colOff>50800</xdr:colOff>
      <xdr:row>78</xdr:row>
      <xdr:rowOff>141466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18293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78143</xdr:rowOff>
    </xdr:from>
    <xdr:to>
      <xdr:col>50</xdr:col>
      <xdr:colOff>165100</xdr:colOff>
      <xdr:row>79</xdr:row>
      <xdr:rowOff>8293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170870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89664</xdr:rowOff>
    </xdr:from>
    <xdr:to>
      <xdr:col>46</xdr:col>
      <xdr:colOff>38100</xdr:colOff>
      <xdr:row>79</xdr:row>
      <xdr:rowOff>19814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10941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59365</xdr:rowOff>
    </xdr:from>
    <xdr:to>
      <xdr:col>41</xdr:col>
      <xdr:colOff>101600</xdr:colOff>
      <xdr:row>78</xdr:row>
      <xdr:rowOff>160965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122324</xdr:rowOff>
    </xdr:from>
    <xdr:to>
      <xdr:col>36</xdr:col>
      <xdr:colOff>165100</xdr:colOff>
      <xdr:row>79</xdr:row>
      <xdr:rowOff>52474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43601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26970</xdr:rowOff>
    </xdr:from>
    <xdr:to>
      <xdr:col>55</xdr:col>
      <xdr:colOff>0</xdr:colOff>
      <xdr:row>99</xdr:row>
      <xdr:rowOff>43109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0520"/>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26970</xdr:rowOff>
    </xdr:from>
    <xdr:to>
      <xdr:col>50</xdr:col>
      <xdr:colOff>114300</xdr:colOff>
      <xdr:row>99</xdr:row>
      <xdr:rowOff>29254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0520"/>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29254</xdr:rowOff>
    </xdr:from>
    <xdr:to>
      <xdr:col>45</xdr:col>
      <xdr:colOff>177800</xdr:colOff>
      <xdr:row>99</xdr:row>
      <xdr:rowOff>40201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2804"/>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33209</xdr:rowOff>
    </xdr:from>
    <xdr:to>
      <xdr:col>41</xdr:col>
      <xdr:colOff>50800</xdr:colOff>
      <xdr:row>99</xdr:row>
      <xdr:rowOff>40201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06759"/>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163759</xdr:rowOff>
    </xdr:from>
    <xdr:to>
      <xdr:col>55</xdr:col>
      <xdr:colOff>50800</xdr:colOff>
      <xdr:row>99</xdr:row>
      <xdr:rowOff>93909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78686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147620</xdr:rowOff>
    </xdr:from>
    <xdr:to>
      <xdr:col>50</xdr:col>
      <xdr:colOff>165100</xdr:colOff>
      <xdr:row>99</xdr:row>
      <xdr:rowOff>77770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68897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149904</xdr:rowOff>
    </xdr:from>
    <xdr:to>
      <xdr:col>46</xdr:col>
      <xdr:colOff>38100</xdr:colOff>
      <xdr:row>99</xdr:row>
      <xdr:rowOff>80054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71181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160851</xdr:rowOff>
    </xdr:from>
    <xdr:to>
      <xdr:col>41</xdr:col>
      <xdr:colOff>101600</xdr:colOff>
      <xdr:row>99</xdr:row>
      <xdr:rowOff>91001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82128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153859</xdr:rowOff>
    </xdr:from>
    <xdr:to>
      <xdr:col>36</xdr:col>
      <xdr:colOff>165100</xdr:colOff>
      <xdr:row>99</xdr:row>
      <xdr:rowOff>84009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75136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61507</xdr:rowOff>
    </xdr:from>
    <xdr:to>
      <xdr:col>85</xdr:col>
      <xdr:colOff>127000</xdr:colOff>
      <xdr:row>36</xdr:row>
      <xdr:rowOff>74991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33707"/>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5969</xdr:rowOff>
    </xdr:from>
    <xdr:to>
      <xdr:col>81</xdr:col>
      <xdr:colOff>50800</xdr:colOff>
      <xdr:row>36</xdr:row>
      <xdr:rowOff>74991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178169"/>
          <a:ext cx="889000" cy="6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5969</xdr:rowOff>
    </xdr:from>
    <xdr:to>
      <xdr:col>76</xdr:col>
      <xdr:colOff>114300</xdr:colOff>
      <xdr:row>36</xdr:row>
      <xdr:rowOff>112436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78169"/>
          <a:ext cx="889000" cy="10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112436</xdr:rowOff>
    </xdr:from>
    <xdr:to>
      <xdr:col>71</xdr:col>
      <xdr:colOff>177800</xdr:colOff>
      <xdr:row>36</xdr:row>
      <xdr:rowOff>146669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84636"/>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10707</xdr:rowOff>
    </xdr:from>
    <xdr:to>
      <xdr:col>85</xdr:col>
      <xdr:colOff>177800</xdr:colOff>
      <xdr:row>36</xdr:row>
      <xdr:rowOff>112307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33584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3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24191</xdr:rowOff>
    </xdr:from>
    <xdr:to>
      <xdr:col>81</xdr:col>
      <xdr:colOff>101600</xdr:colOff>
      <xdr:row>36</xdr:row>
      <xdr:rowOff>125791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9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142318</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97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126619</xdr:rowOff>
    </xdr:from>
    <xdr:to>
      <xdr:col>76</xdr:col>
      <xdr:colOff>165100</xdr:colOff>
      <xdr:row>36</xdr:row>
      <xdr:rowOff>56769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73296</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90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61636</xdr:rowOff>
    </xdr:from>
    <xdr:to>
      <xdr:col>72</xdr:col>
      <xdr:colOff>38100</xdr:colOff>
      <xdr:row>36</xdr:row>
      <xdr:rowOff>163236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8313</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00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95869</xdr:rowOff>
    </xdr:from>
    <xdr:to>
      <xdr:col>67</xdr:col>
      <xdr:colOff>101600</xdr:colOff>
      <xdr:row>37</xdr:row>
      <xdr:rowOff>26019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42546</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4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11209</xdr:rowOff>
    </xdr:from>
    <xdr:to>
      <xdr:col>85</xdr:col>
      <xdr:colOff>127000</xdr:colOff>
      <xdr:row>58</xdr:row>
      <xdr:rowOff>23488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55309"/>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11209</xdr:rowOff>
    </xdr:from>
    <xdr:to>
      <xdr:col>81</xdr:col>
      <xdr:colOff>50800</xdr:colOff>
      <xdr:row>58</xdr:row>
      <xdr:rowOff>65203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55309"/>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29420</xdr:rowOff>
    </xdr:from>
    <xdr:to>
      <xdr:col>76</xdr:col>
      <xdr:colOff>114300</xdr:colOff>
      <xdr:row>58</xdr:row>
      <xdr:rowOff>65203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73520"/>
          <a:ext cx="889000" cy="3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29420</xdr:rowOff>
    </xdr:from>
    <xdr:to>
      <xdr:col>71</xdr:col>
      <xdr:colOff>177800</xdr:colOff>
      <xdr:row>58</xdr:row>
      <xdr:rowOff>68162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73520"/>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144138</xdr:rowOff>
    </xdr:from>
    <xdr:to>
      <xdr:col>85</xdr:col>
      <xdr:colOff>177800</xdr:colOff>
      <xdr:row>58</xdr:row>
      <xdr:rowOff>74288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59065</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131859</xdr:rowOff>
    </xdr:from>
    <xdr:to>
      <xdr:col>81</xdr:col>
      <xdr:colOff>101600</xdr:colOff>
      <xdr:row>58</xdr:row>
      <xdr:rowOff>62009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53136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14403</xdr:rowOff>
    </xdr:from>
    <xdr:to>
      <xdr:col>76</xdr:col>
      <xdr:colOff>165100</xdr:colOff>
      <xdr:row>58</xdr:row>
      <xdr:rowOff>116003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107130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150070</xdr:rowOff>
    </xdr:from>
    <xdr:to>
      <xdr:col>72</xdr:col>
      <xdr:colOff>38100</xdr:colOff>
      <xdr:row>58</xdr:row>
      <xdr:rowOff>80220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71347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17362</xdr:rowOff>
    </xdr:from>
    <xdr:to>
      <xdr:col>67</xdr:col>
      <xdr:colOff>101600</xdr:colOff>
      <xdr:row>58</xdr:row>
      <xdr:rowOff>118962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110089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42413</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6963"/>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42413</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6963"/>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40204</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475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163063</xdr:rowOff>
    </xdr:from>
    <xdr:to>
      <xdr:col>76</xdr:col>
      <xdr:colOff>165100</xdr:colOff>
      <xdr:row>79</xdr:row>
      <xdr:rowOff>93213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84340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160854</xdr:rowOff>
    </xdr:from>
    <xdr:to>
      <xdr:col>67</xdr:col>
      <xdr:colOff>101600</xdr:colOff>
      <xdr:row>79</xdr:row>
      <xdr:rowOff>91004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82131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104628</xdr:rowOff>
    </xdr:from>
    <xdr:to>
      <xdr:col>85</xdr:col>
      <xdr:colOff>127000</xdr:colOff>
      <xdr:row>97</xdr:row>
      <xdr:rowOff>109076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35278"/>
          <a:ext cx="8382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104628</xdr:rowOff>
    </xdr:from>
    <xdr:to>
      <xdr:col>81</xdr:col>
      <xdr:colOff>50800</xdr:colOff>
      <xdr:row>98</xdr:row>
      <xdr:rowOff>6393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35278"/>
          <a:ext cx="889000" cy="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6393</xdr:rowOff>
    </xdr:from>
    <xdr:to>
      <xdr:col>76</xdr:col>
      <xdr:colOff>114300</xdr:colOff>
      <xdr:row>98</xdr:row>
      <xdr:rowOff>11503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08493"/>
          <a:ext cx="8890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2087</xdr:rowOff>
    </xdr:from>
    <xdr:to>
      <xdr:col>71</xdr:col>
      <xdr:colOff>177800</xdr:colOff>
      <xdr:row>98</xdr:row>
      <xdr:rowOff>11503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04187"/>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58276</xdr:rowOff>
    </xdr:from>
    <xdr:to>
      <xdr:col>85</xdr:col>
      <xdr:colOff>177800</xdr:colOff>
      <xdr:row>97</xdr:row>
      <xdr:rowOff>159876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81153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53828</xdr:rowOff>
    </xdr:from>
    <xdr:to>
      <xdr:col>81</xdr:col>
      <xdr:colOff>101600</xdr:colOff>
      <xdr:row>97</xdr:row>
      <xdr:rowOff>155428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505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5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127043</xdr:rowOff>
    </xdr:from>
    <xdr:to>
      <xdr:col>76</xdr:col>
      <xdr:colOff>165100</xdr:colOff>
      <xdr:row>98</xdr:row>
      <xdr:rowOff>57193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73720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132153</xdr:rowOff>
    </xdr:from>
    <xdr:to>
      <xdr:col>72</xdr:col>
      <xdr:colOff>38100</xdr:colOff>
      <xdr:row>98</xdr:row>
      <xdr:rowOff>62303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78830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3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122737</xdr:rowOff>
    </xdr:from>
    <xdr:to>
      <xdr:col>67</xdr:col>
      <xdr:colOff>101600</xdr:colOff>
      <xdr:row>98</xdr:row>
      <xdr:rowOff>52887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69414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883,717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っている。その主な要因は下風呂温泉施設整備事業の普通建設事業費の増額及び新型コロナウイルス感染症に関連した定額給付金の増加によ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円であり、類似団体平均を下回っている。衛生費については住民一人当たり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円であり、類似団体平均を上回っている。その主な要因としては、診療所に係る普通建設事業費が増加したためである。消防費については住民一人当たり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130,523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円となっており、類似団体平均大きく上回っている。その主な要因は常備消防費に係る補助費が多額となっているためである。公債費は住民一人当たり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円であり、類似団体平均を大きく上回っており、本村の前年度数値と比較しても減少したものの高い水準となっている。その主な要因は平成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年度に借入れた風間浦小学校建設事業に係る元金償還が令和元年度から開始されたことによるもので今後も高い水準で推移する見込みである。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連結実質赤字比率は現状で全会計とも赤字はでていないが、いずれの会計も一般会計から多額の繰出がある。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おりそれを補うため一般会計からの繰出金の増加及び水道施設の大規模事業の実施により公債費に係る繰出金も増加していることもあり、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3532246</v>
      </c>
      <c r="BO4" s="431"/>
      <c r="BP4" s="431"/>
      <c r="BQ4" s="431"/>
      <c r="BR4" s="431"/>
      <c r="BS4" s="431"/>
      <c r="BT4" s="431"/>
      <c r="BU4" s="432"/>
      <c r="BV4" s="430">
        <v>2760519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4.8</v>
      </c>
      <c r="CU4" s="437"/>
      <c r="CV4" s="437"/>
      <c r="CW4" s="437"/>
      <c r="CX4" s="437"/>
      <c r="CY4" s="437"/>
      <c r="CZ4" s="437"/>
      <c r="DA4" s="438"/>
      <c r="DB4" s="436">
        <v>5.5</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3462012</v>
      </c>
      <c r="BO5" s="468"/>
      <c r="BP5" s="468"/>
      <c r="BQ5" s="468"/>
      <c r="BR5" s="468"/>
      <c r="BS5" s="468"/>
      <c r="BT5" s="468"/>
      <c r="BU5" s="469"/>
      <c r="BV5" s="467">
        <v>2682536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92.2</v>
      </c>
      <c r="CU5" s="465"/>
      <c r="CV5" s="465"/>
      <c r="CW5" s="465"/>
      <c r="CX5" s="465"/>
      <c r="CY5" s="465"/>
      <c r="CZ5" s="465"/>
      <c r="DA5" s="466"/>
      <c r="DB5" s="464">
        <v>90.7</v>
      </c>
      <c r="DC5" s="465"/>
      <c r="DD5" s="465"/>
      <c r="DE5" s="465"/>
      <c r="DF5" s="465"/>
      <c r="DG5" s="465"/>
      <c r="DH5" s="465"/>
      <c r="DI5" s="466"/>
      <c r="DJ5" s="184"/>
      <c r="DK5" s="184"/>
      <c r="DL5" s="184"/>
      <c r="DM5" s="184"/>
      <c r="DN5" s="184"/>
      <c r="DO5" s="184"/>
    </row>
    <row r="6" spans="1:119" ht="18.75" customHeight="1" x14ac:dyDescent="0.15">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70234</v>
      </c>
      <c r="BO6" s="468"/>
      <c r="BP6" s="468"/>
      <c r="BQ6" s="468"/>
      <c r="BR6" s="468"/>
      <c r="BS6" s="468"/>
      <c r="BT6" s="468"/>
      <c r="BU6" s="469"/>
      <c r="BV6" s="467">
        <v>77983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94.4</v>
      </c>
      <c r="CU6" s="505"/>
      <c r="CV6" s="505"/>
      <c r="CW6" s="505"/>
      <c r="CX6" s="505"/>
      <c r="CY6" s="505"/>
      <c r="CZ6" s="505"/>
      <c r="DA6" s="506"/>
      <c r="DB6" s="504">
        <v>93</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1544</v>
      </c>
      <c r="BO7" s="468"/>
      <c r="BP7" s="468"/>
      <c r="BQ7" s="468"/>
      <c r="BR7" s="468"/>
      <c r="BS7" s="468"/>
      <c r="BT7" s="468"/>
      <c r="BU7" s="469"/>
      <c r="BV7" s="467">
        <v>1126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1421227</v>
      </c>
      <c r="CU7" s="468"/>
      <c r="CV7" s="468"/>
      <c r="CW7" s="468"/>
      <c r="CX7" s="468"/>
      <c r="CY7" s="468"/>
      <c r="CZ7" s="468"/>
      <c r="DA7" s="469"/>
      <c r="DB7" s="467">
        <v>1395985</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68690</v>
      </c>
      <c r="BO8" s="468"/>
      <c r="BP8" s="468"/>
      <c r="BQ8" s="468"/>
      <c r="BR8" s="468"/>
      <c r="BS8" s="468"/>
      <c r="BT8" s="468"/>
      <c r="BU8" s="469"/>
      <c r="BV8" s="467">
        <v>76857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v>
      </c>
      <c r="CU8" s="508"/>
      <c r="CV8" s="508"/>
      <c r="CW8" s="508"/>
      <c r="CX8" s="508"/>
      <c r="CY8" s="508"/>
      <c r="CZ8" s="508"/>
      <c r="DA8" s="509"/>
      <c r="DB8" s="507">
        <v>0.1</v>
      </c>
      <c r="DC8" s="508"/>
      <c r="DD8" s="508"/>
      <c r="DE8" s="508"/>
      <c r="DF8" s="508"/>
      <c r="DG8" s="508"/>
      <c r="DH8" s="508"/>
      <c r="DI8" s="509"/>
      <c r="DJ8" s="184"/>
      <c r="DK8" s="184"/>
      <c r="DL8" s="184"/>
      <c r="DM8" s="184"/>
      <c r="DN8" s="184"/>
      <c r="DO8" s="184"/>
    </row>
    <row r="9" spans="1:119" ht="18.75" customHeight="1" thickBot="1" x14ac:dyDescent="0.2">
      <c r="A9" s="185"/>
      <c r="B9" s="461" t="s">
        <v>113</v>
      </c>
      <c r="C9" s="462"/>
      <c r="D9" s="462"/>
      <c r="E9" s="462"/>
      <c r="F9" s="462"/>
      <c r="G9" s="462"/>
      <c r="H9" s="462"/>
      <c r="I9" s="462"/>
      <c r="J9" s="462"/>
      <c r="K9" s="510"/>
      <c r="L9" s="511" t="s">
        <v>114</v>
      </c>
      <c r="M9" s="512"/>
      <c r="N9" s="512"/>
      <c r="O9" s="512"/>
      <c r="P9" s="512"/>
      <c r="Q9" s="513"/>
      <c r="R9" s="514">
        <v>1636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-8167</v>
      </c>
      <c r="BO9" s="468"/>
      <c r="BP9" s="468"/>
      <c r="BQ9" s="468"/>
      <c r="BR9" s="468"/>
      <c r="BS9" s="468"/>
      <c r="BT9" s="468"/>
      <c r="BU9" s="469"/>
      <c r="BV9" s="467">
        <v>15901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19.899999999999999</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119</v>
      </c>
      <c r="M10" s="497"/>
      <c r="N10" s="497"/>
      <c r="O10" s="497"/>
      <c r="P10" s="497"/>
      <c r="Q10" s="498"/>
      <c r="R10" s="518">
        <v>1976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220019</v>
      </c>
      <c r="BO10" s="468"/>
      <c r="BP10" s="468"/>
      <c r="BQ10" s="468"/>
      <c r="BR10" s="468"/>
      <c r="BS10" s="468"/>
      <c r="BT10" s="468"/>
      <c r="BU10" s="469"/>
      <c r="BV10" s="467">
        <v>174022</v>
      </c>
      <c r="BW10" s="468"/>
      <c r="BX10" s="468"/>
      <c r="BY10" s="468"/>
      <c r="BZ10" s="468"/>
      <c r="CA10" s="468"/>
      <c r="CB10" s="468"/>
      <c r="CC10" s="469"/>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4"/>
      <c r="DK11" s="184"/>
      <c r="DL11" s="184"/>
      <c r="DM11" s="184"/>
      <c r="DN11" s="184"/>
      <c r="DO11" s="184"/>
    </row>
    <row r="12" spans="1:119" ht="18.75" customHeight="1" x14ac:dyDescent="0.15">
      <c r="A12" s="185"/>
      <c r="B12" s="527" t="s">
        <v>130</v>
      </c>
      <c r="C12" s="528"/>
      <c r="D12" s="528"/>
      <c r="E12" s="528"/>
      <c r="F12" s="528"/>
      <c r="G12" s="528"/>
      <c r="H12" s="528"/>
      <c r="I12" s="528"/>
      <c r="J12" s="528"/>
      <c r="K12" s="529"/>
      <c r="L12" s="536" t="s">
        <v>131</v>
      </c>
      <c r="M12" s="537"/>
      <c r="N12" s="537"/>
      <c r="O12" s="537"/>
      <c r="P12" s="537"/>
      <c r="Q12" s="538"/>
      <c r="R12" s="539">
        <v>1796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220000</v>
      </c>
      <c r="BO12" s="468"/>
      <c r="BP12" s="468"/>
      <c r="BQ12" s="468"/>
      <c r="BR12" s="468"/>
      <c r="BS12" s="468"/>
      <c r="BT12" s="468"/>
      <c r="BU12" s="469"/>
      <c r="BV12" s="467">
        <v>200000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138</v>
      </c>
      <c r="N13" s="559"/>
      <c r="O13" s="559"/>
      <c r="P13" s="559"/>
      <c r="Q13" s="560"/>
      <c r="R13" s="551">
        <v>1794</v>
      </c>
      <c r="S13" s="552"/>
      <c r="T13" s="552"/>
      <c r="U13" s="552"/>
      <c r="V13" s="553"/>
      <c r="W13" s="483" t="s">
        <v>139</v>
      </c>
      <c r="X13" s="484"/>
      <c r="Y13" s="484"/>
      <c r="Z13" s="484"/>
      <c r="AA13" s="484"/>
      <c r="AB13" s="474"/>
      <c r="AC13" s="518">
        <v>199</v>
      </c>
      <c r="AD13" s="519"/>
      <c r="AE13" s="519"/>
      <c r="AF13" s="519"/>
      <c r="AG13" s="561"/>
      <c r="AH13" s="518">
        <v>229</v>
      </c>
      <c r="AI13" s="519"/>
      <c r="AJ13" s="519"/>
      <c r="AK13" s="519"/>
      <c r="AL13" s="520"/>
      <c r="AM13" s="496" t="s">
        <v>140</v>
      </c>
      <c r="AN13" s="497"/>
      <c r="AO13" s="497"/>
      <c r="AP13" s="497"/>
      <c r="AQ13" s="497"/>
      <c r="AR13" s="497"/>
      <c r="AS13" s="497"/>
      <c r="AT13" s="498"/>
      <c r="AU13" s="499" t="s">
        <v>121</v>
      </c>
      <c r="AV13" s="500"/>
      <c r="AW13" s="500"/>
      <c r="AX13" s="500"/>
      <c r="AY13" s="501" t="s">
        <v>141</v>
      </c>
      <c r="AZ13" s="502"/>
      <c r="BA13" s="502"/>
      <c r="BB13" s="502"/>
      <c r="BC13" s="502"/>
      <c r="BD13" s="502"/>
      <c r="BE13" s="502"/>
      <c r="BF13" s="502"/>
      <c r="BG13" s="502"/>
      <c r="BH13" s="502"/>
      <c r="BI13" s="502"/>
      <c r="BJ13" s="502"/>
      <c r="BK13" s="502"/>
      <c r="BL13" s="502"/>
      <c r="BM13" s="503"/>
      <c r="BN13" s="467">
        <v>-8148</v>
      </c>
      <c r="BO13" s="468"/>
      <c r="BP13" s="468"/>
      <c r="BQ13" s="468"/>
      <c r="BR13" s="468"/>
      <c r="BS13" s="468"/>
      <c r="BT13" s="468"/>
      <c r="BU13" s="469"/>
      <c r="BV13" s="467">
        <v>-10077</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13.4</v>
      </c>
      <c r="CU13" s="465"/>
      <c r="CV13" s="465"/>
      <c r="CW13" s="465"/>
      <c r="CX13" s="465"/>
      <c r="CY13" s="465"/>
      <c r="CZ13" s="465"/>
      <c r="DA13" s="466"/>
      <c r="DB13" s="464">
        <v>13.2</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143</v>
      </c>
      <c r="M14" s="549"/>
      <c r="N14" s="549"/>
      <c r="O14" s="549"/>
      <c r="P14" s="549"/>
      <c r="Q14" s="550"/>
      <c r="R14" s="551">
        <v>1855</v>
      </c>
      <c r="S14" s="552"/>
      <c r="T14" s="552"/>
      <c r="U14" s="552"/>
      <c r="V14" s="553"/>
      <c r="W14" s="457"/>
      <c r="X14" s="458"/>
      <c r="Y14" s="458"/>
      <c r="Z14" s="458"/>
      <c r="AA14" s="458"/>
      <c r="AB14" s="447"/>
      <c r="AC14" s="554">
        <v>20.9</v>
      </c>
      <c r="AD14" s="555"/>
      <c r="AE14" s="555"/>
      <c r="AF14" s="555"/>
      <c r="AG14" s="556"/>
      <c r="AH14" s="554">
        <v>17.899999999999999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0.2</v>
      </c>
      <c r="CU14" s="566"/>
      <c r="CV14" s="566"/>
      <c r="CW14" s="566"/>
      <c r="CX14" s="566"/>
      <c r="CY14" s="566"/>
      <c r="CZ14" s="566"/>
      <c r="DA14" s="567"/>
      <c r="DB14" s="565">
        <v>4.9000000000000004</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145</v>
      </c>
      <c r="N15" s="559"/>
      <c r="O15" s="559"/>
      <c r="P15" s="559"/>
      <c r="Q15" s="560"/>
      <c r="R15" s="551">
        <v>1853</v>
      </c>
      <c r="S15" s="552"/>
      <c r="T15" s="552"/>
      <c r="U15" s="552"/>
      <c r="V15" s="553"/>
      <c r="W15" s="483" t="s">
        <v>146</v>
      </c>
      <c r="X15" s="484"/>
      <c r="Y15" s="484"/>
      <c r="Z15" s="484"/>
      <c r="AA15" s="484"/>
      <c r="AB15" s="474"/>
      <c r="AC15" s="518">
        <v>208</v>
      </c>
      <c r="AD15" s="519"/>
      <c r="AE15" s="519"/>
      <c r="AF15" s="519"/>
      <c r="AG15" s="561"/>
      <c r="AH15" s="518">
        <v>462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138614</v>
      </c>
      <c r="BO15" s="431"/>
      <c r="BP15" s="431"/>
      <c r="BQ15" s="431"/>
      <c r="BR15" s="431"/>
      <c r="BS15" s="431"/>
      <c r="BT15" s="431"/>
      <c r="BU15" s="432"/>
      <c r="BV15" s="430">
        <v>124978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21.8</v>
      </c>
      <c r="AD16" s="555"/>
      <c r="AE16" s="555"/>
      <c r="AF16" s="555"/>
      <c r="AG16" s="556"/>
      <c r="AH16" s="554">
        <v>36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1358331</v>
      </c>
      <c r="BO16" s="468"/>
      <c r="BP16" s="468"/>
      <c r="BQ16" s="468"/>
      <c r="BR16" s="468"/>
      <c r="BS16" s="468"/>
      <c r="BT16" s="468"/>
      <c r="BU16" s="469"/>
      <c r="BV16" s="467">
        <v>1333971</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152</v>
      </c>
      <c r="N17" s="575"/>
      <c r="O17" s="575"/>
      <c r="P17" s="575"/>
      <c r="Q17" s="576"/>
      <c r="R17" s="571" t="s">
        <v>150</v>
      </c>
      <c r="S17" s="572"/>
      <c r="T17" s="572"/>
      <c r="U17" s="572"/>
      <c r="V17" s="573"/>
      <c r="W17" s="483" t="s">
        <v>153</v>
      </c>
      <c r="X17" s="484"/>
      <c r="Y17" s="484"/>
      <c r="Z17" s="484"/>
      <c r="AA17" s="484"/>
      <c r="AB17" s="474"/>
      <c r="AC17" s="518">
        <v>547</v>
      </c>
      <c r="AD17" s="519"/>
      <c r="AE17" s="519"/>
      <c r="AF17" s="519"/>
      <c r="AG17" s="561"/>
      <c r="AH17" s="518">
        <v>591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168729</v>
      </c>
      <c r="BO17" s="468"/>
      <c r="BP17" s="468"/>
      <c r="BQ17" s="468"/>
      <c r="BR17" s="468"/>
      <c r="BS17" s="468"/>
      <c r="BT17" s="468"/>
      <c r="BU17" s="469"/>
      <c r="BV17" s="467">
        <v>152630</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155</v>
      </c>
      <c r="C18" s="510"/>
      <c r="D18" s="510"/>
      <c r="E18" s="582"/>
      <c r="F18" s="582"/>
      <c r="G18" s="582"/>
      <c r="H18" s="582"/>
      <c r="I18" s="582"/>
      <c r="J18" s="582"/>
      <c r="K18" s="582"/>
      <c r="L18" s="583">
        <v>69.55</v>
      </c>
      <c r="M18" s="583"/>
      <c r="N18" s="583"/>
      <c r="O18" s="583"/>
      <c r="P18" s="583"/>
      <c r="Q18" s="583"/>
      <c r="R18" s="584"/>
      <c r="S18" s="584"/>
      <c r="T18" s="584"/>
      <c r="U18" s="584"/>
      <c r="V18" s="585"/>
      <c r="W18" s="485"/>
      <c r="X18" s="486"/>
      <c r="Y18" s="486"/>
      <c r="Z18" s="486"/>
      <c r="AA18" s="486"/>
      <c r="AB18" s="477"/>
      <c r="AC18" s="586">
        <v>57.3</v>
      </c>
      <c r="AD18" s="587"/>
      <c r="AE18" s="587"/>
      <c r="AF18" s="587"/>
      <c r="AG18" s="588"/>
      <c r="AH18" s="586">
        <v>46.1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1306690</v>
      </c>
      <c r="BO18" s="468"/>
      <c r="BP18" s="468"/>
      <c r="BQ18" s="468"/>
      <c r="BR18" s="468"/>
      <c r="BS18" s="468"/>
      <c r="BT18" s="468"/>
      <c r="BU18" s="469"/>
      <c r="BV18" s="467">
        <v>1276720</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157</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2202592</v>
      </c>
      <c r="BO19" s="468"/>
      <c r="BP19" s="468"/>
      <c r="BQ19" s="468"/>
      <c r="BR19" s="468"/>
      <c r="BS19" s="468"/>
      <c r="BT19" s="468"/>
      <c r="BU19" s="469"/>
      <c r="BV19" s="467">
        <v>1898997</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159</v>
      </c>
      <c r="C20" s="510"/>
      <c r="D20" s="510"/>
      <c r="E20" s="582"/>
      <c r="F20" s="582"/>
      <c r="G20" s="582"/>
      <c r="H20" s="582"/>
      <c r="I20" s="582"/>
      <c r="J20" s="582"/>
      <c r="K20" s="582"/>
      <c r="L20" s="590">
        <v>750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3160503</v>
      </c>
      <c r="BO23" s="468"/>
      <c r="BP23" s="468"/>
      <c r="BQ23" s="468"/>
      <c r="BR23" s="468"/>
      <c r="BS23" s="468"/>
      <c r="BT23" s="468"/>
      <c r="BU23" s="469"/>
      <c r="BV23" s="467">
        <v>3045692</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168</v>
      </c>
      <c r="F24" s="497"/>
      <c r="G24" s="497"/>
      <c r="H24" s="497"/>
      <c r="I24" s="497"/>
      <c r="J24" s="497"/>
      <c r="K24" s="498"/>
      <c r="L24" s="518">
        <v>1</v>
      </c>
      <c r="M24" s="519"/>
      <c r="N24" s="519"/>
      <c r="O24" s="519"/>
      <c r="P24" s="561"/>
      <c r="Q24" s="518">
        <v>6550</v>
      </c>
      <c r="R24" s="519"/>
      <c r="S24" s="519"/>
      <c r="T24" s="519"/>
      <c r="U24" s="519"/>
      <c r="V24" s="561"/>
      <c r="W24" s="620"/>
      <c r="X24" s="608"/>
      <c r="Y24" s="609"/>
      <c r="Z24" s="517" t="s">
        <v>169</v>
      </c>
      <c r="AA24" s="497"/>
      <c r="AB24" s="497"/>
      <c r="AC24" s="497"/>
      <c r="AD24" s="497"/>
      <c r="AE24" s="497"/>
      <c r="AF24" s="497"/>
      <c r="AG24" s="498"/>
      <c r="AH24" s="518">
        <v>37</v>
      </c>
      <c r="AI24" s="519"/>
      <c r="AJ24" s="519"/>
      <c r="AK24" s="519"/>
      <c r="AL24" s="561"/>
      <c r="AM24" s="518">
        <v>109446</v>
      </c>
      <c r="AN24" s="519"/>
      <c r="AO24" s="519"/>
      <c r="AP24" s="519"/>
      <c r="AQ24" s="519"/>
      <c r="AR24" s="561"/>
      <c r="AS24" s="518">
        <v>2958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2723558</v>
      </c>
      <c r="BO24" s="468"/>
      <c r="BP24" s="468"/>
      <c r="BQ24" s="468"/>
      <c r="BR24" s="468"/>
      <c r="BS24" s="468"/>
      <c r="BT24" s="468"/>
      <c r="BU24" s="469"/>
      <c r="BV24" s="467">
        <v>2560836</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171</v>
      </c>
      <c r="F25" s="497"/>
      <c r="G25" s="497"/>
      <c r="H25" s="497"/>
      <c r="I25" s="497"/>
      <c r="J25" s="497"/>
      <c r="K25" s="498"/>
      <c r="L25" s="518">
        <v>1</v>
      </c>
      <c r="M25" s="519"/>
      <c r="N25" s="519"/>
      <c r="O25" s="519"/>
      <c r="P25" s="561"/>
      <c r="Q25" s="518">
        <v>5490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t="s">
        <v>173</v>
      </c>
      <c r="BO25" s="431"/>
      <c r="BP25" s="431"/>
      <c r="BQ25" s="431"/>
      <c r="BR25" s="431"/>
      <c r="BS25" s="431"/>
      <c r="BT25" s="431"/>
      <c r="BU25" s="432"/>
      <c r="BV25" s="430" t="s">
        <v>137</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175</v>
      </c>
      <c r="F26" s="497"/>
      <c r="G26" s="497"/>
      <c r="H26" s="497"/>
      <c r="I26" s="497"/>
      <c r="J26" s="497"/>
      <c r="K26" s="498"/>
      <c r="L26" s="518">
        <v>1</v>
      </c>
      <c r="M26" s="519"/>
      <c r="N26" s="519"/>
      <c r="O26" s="519"/>
      <c r="P26" s="561"/>
      <c r="Q26" s="518">
        <v>5090</v>
      </c>
      <c r="R26" s="519"/>
      <c r="S26" s="519"/>
      <c r="T26" s="519"/>
      <c r="U26" s="519"/>
      <c r="V26" s="561"/>
      <c r="W26" s="620"/>
      <c r="X26" s="608"/>
      <c r="Y26" s="609"/>
      <c r="Z26" s="517" t="s">
        <v>176</v>
      </c>
      <c r="AA26" s="630"/>
      <c r="AB26" s="630"/>
      <c r="AC26" s="630"/>
      <c r="AD26" s="630"/>
      <c r="AE26" s="630"/>
      <c r="AF26" s="630"/>
      <c r="AG26" s="631"/>
      <c r="AH26" s="518" t="s">
        <v>173</v>
      </c>
      <c r="AI26" s="519"/>
      <c r="AJ26" s="519"/>
      <c r="AK26" s="519"/>
      <c r="AL26" s="561"/>
      <c r="AM26" s="518" t="s">
        <v>173</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137</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178</v>
      </c>
      <c r="F27" s="497"/>
      <c r="G27" s="497"/>
      <c r="H27" s="497"/>
      <c r="I27" s="497"/>
      <c r="J27" s="497"/>
      <c r="K27" s="498"/>
      <c r="L27" s="518">
        <v>1</v>
      </c>
      <c r="M27" s="519"/>
      <c r="N27" s="519"/>
      <c r="O27" s="519"/>
      <c r="P27" s="561"/>
      <c r="Q27" s="518">
        <v>2299</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173</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173</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181</v>
      </c>
      <c r="F28" s="497"/>
      <c r="G28" s="497"/>
      <c r="H28" s="497"/>
      <c r="I28" s="497"/>
      <c r="J28" s="497"/>
      <c r="K28" s="498"/>
      <c r="L28" s="518">
        <v>1</v>
      </c>
      <c r="M28" s="519"/>
      <c r="N28" s="519"/>
      <c r="O28" s="519"/>
      <c r="P28" s="561"/>
      <c r="Q28" s="518">
        <v>1948</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137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445330</v>
      </c>
      <c r="BO28" s="431"/>
      <c r="BP28" s="431"/>
      <c r="BQ28" s="431"/>
      <c r="BR28" s="431"/>
      <c r="BS28" s="431"/>
      <c r="BT28" s="431"/>
      <c r="BU28" s="432"/>
      <c r="BV28" s="430">
        <v>405311</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184</v>
      </c>
      <c r="F29" s="497"/>
      <c r="G29" s="497"/>
      <c r="H29" s="497"/>
      <c r="I29" s="497"/>
      <c r="J29" s="497"/>
      <c r="K29" s="498"/>
      <c r="L29" s="518">
        <v>6</v>
      </c>
      <c r="M29" s="519"/>
      <c r="N29" s="519"/>
      <c r="O29" s="519"/>
      <c r="P29" s="561"/>
      <c r="Q29" s="518">
        <v>1824</v>
      </c>
      <c r="R29" s="519"/>
      <c r="S29" s="519"/>
      <c r="T29" s="519"/>
      <c r="U29" s="519"/>
      <c r="V29" s="561"/>
      <c r="W29" s="621"/>
      <c r="X29" s="622"/>
      <c r="Y29" s="623"/>
      <c r="Z29" s="517" t="s">
        <v>185</v>
      </c>
      <c r="AA29" s="497"/>
      <c r="AB29" s="497"/>
      <c r="AC29" s="497"/>
      <c r="AD29" s="497"/>
      <c r="AE29" s="497"/>
      <c r="AF29" s="497"/>
      <c r="AG29" s="498"/>
      <c r="AH29" s="518">
        <v>37</v>
      </c>
      <c r="AI29" s="519"/>
      <c r="AJ29" s="519"/>
      <c r="AK29" s="519"/>
      <c r="AL29" s="561"/>
      <c r="AM29" s="518">
        <v>109446</v>
      </c>
      <c r="AN29" s="519"/>
      <c r="AO29" s="519"/>
      <c r="AP29" s="519"/>
      <c r="AQ29" s="519"/>
      <c r="AR29" s="561"/>
      <c r="AS29" s="518">
        <v>2958</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94</v>
      </c>
      <c r="BO29" s="468"/>
      <c r="BP29" s="468"/>
      <c r="BQ29" s="468"/>
      <c r="BR29" s="468"/>
      <c r="BS29" s="468"/>
      <c r="BT29" s="468"/>
      <c r="BU29" s="469"/>
      <c r="BV29" s="467">
        <v>94</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1118735</v>
      </c>
      <c r="BO30" s="644"/>
      <c r="BP30" s="644"/>
      <c r="BQ30" s="644"/>
      <c r="BR30" s="644"/>
      <c r="BS30" s="644"/>
      <c r="BT30" s="644"/>
      <c r="BU30" s="645"/>
      <c r="BV30" s="643">
        <v>1056903</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194</v>
      </c>
      <c r="D33" s="491"/>
      <c r="E33" s="456" t="s">
        <v>195</v>
      </c>
      <c r="F33" s="456"/>
      <c r="G33" s="456"/>
      <c r="H33" s="456"/>
      <c r="I33" s="456"/>
      <c r="J33" s="456"/>
      <c r="K33" s="456"/>
      <c r="L33" s="456"/>
      <c r="M33" s="456"/>
      <c r="N33" s="456"/>
      <c r="O33" s="456"/>
      <c r="P33" s="456"/>
      <c r="Q33" s="456"/>
      <c r="R33" s="456"/>
      <c r="S33" s="456"/>
      <c r="T33" s="214"/>
      <c r="U33" s="491" t="s">
        <v>194</v>
      </c>
      <c r="V33" s="491"/>
      <c r="W33" s="456" t="s">
        <v>196</v>
      </c>
      <c r="X33" s="456"/>
      <c r="Y33" s="456"/>
      <c r="Z33" s="456"/>
      <c r="AA33" s="456"/>
      <c r="AB33" s="456"/>
      <c r="AC33" s="456"/>
      <c r="AD33" s="456"/>
      <c r="AE33" s="456"/>
      <c r="AF33" s="456"/>
      <c r="AG33" s="456"/>
      <c r="AH33" s="456"/>
      <c r="AI33" s="456"/>
      <c r="AJ33" s="456"/>
      <c r="AK33" s="456"/>
      <c r="AL33" s="214"/>
      <c r="AM33" s="491" t="s">
        <v>194</v>
      </c>
      <c r="AN33" s="491"/>
      <c r="AO33" s="456" t="s">
        <v>196</v>
      </c>
      <c r="AP33" s="456"/>
      <c r="AQ33" s="456"/>
      <c r="AR33" s="456"/>
      <c r="AS33" s="456"/>
      <c r="AT33" s="456"/>
      <c r="AU33" s="456"/>
      <c r="AV33" s="456"/>
      <c r="AW33" s="456"/>
      <c r="AX33" s="456"/>
      <c r="AY33" s="456"/>
      <c r="AZ33" s="456"/>
      <c r="BA33" s="456"/>
      <c r="BB33" s="456"/>
      <c r="BC33" s="456"/>
      <c r="BD33" s="215"/>
      <c r="BE33" s="456" t="s">
        <v>197</v>
      </c>
      <c r="BF33" s="456"/>
      <c r="BG33" s="456" t="s">
        <v>198</v>
      </c>
      <c r="BH33" s="456"/>
      <c r="BI33" s="456"/>
      <c r="BJ33" s="456"/>
      <c r="BK33" s="456"/>
      <c r="BL33" s="456"/>
      <c r="BM33" s="456"/>
      <c r="BN33" s="456"/>
      <c r="BO33" s="456"/>
      <c r="BP33" s="456"/>
      <c r="BQ33" s="456"/>
      <c r="BR33" s="456"/>
      <c r="BS33" s="456"/>
      <c r="BT33" s="456"/>
      <c r="BU33" s="456"/>
      <c r="BV33" s="215"/>
      <c r="BW33" s="491" t="s">
        <v>197</v>
      </c>
      <c r="BX33" s="491"/>
      <c r="BY33" s="456" t="s">
        <v>199</v>
      </c>
      <c r="BZ33" s="456"/>
      <c r="CA33" s="456"/>
      <c r="CB33" s="456"/>
      <c r="CC33" s="456"/>
      <c r="CD33" s="456"/>
      <c r="CE33" s="456"/>
      <c r="CF33" s="456"/>
      <c r="CG33" s="456"/>
      <c r="CH33" s="456"/>
      <c r="CI33" s="456"/>
      <c r="CJ33" s="456"/>
      <c r="CK33" s="456"/>
      <c r="CL33" s="456"/>
      <c r="CM33" s="456"/>
      <c r="CN33" s="214"/>
      <c r="CO33" s="491" t="s">
        <v>194</v>
      </c>
      <c r="CP33" s="491"/>
      <c r="CQ33" s="456" t="s">
        <v>200</v>
      </c>
      <c r="CR33" s="456"/>
      <c r="CS33" s="456"/>
      <c r="CT33" s="456"/>
      <c r="CU33" s="456"/>
      <c r="CV33" s="456"/>
      <c r="CW33" s="456"/>
      <c r="CX33" s="456"/>
      <c r="CY33" s="456"/>
      <c r="CZ33" s="456"/>
      <c r="DA33" s="456"/>
      <c r="DB33" s="456"/>
      <c r="DC33" s="456"/>
      <c r="DD33" s="456"/>
      <c r="DE33" s="456"/>
      <c r="DF33" s="214"/>
      <c r="DG33" s="655" t="s">
        <v>201</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2"/>
      <c r="AM34" s="656" t="str">
        <f>IF(AO34="","",MAX(C34:D43,U34:V43)+1)</f>
        <v/>
      </c>
      <c r="AN34" s="656"/>
      <c r="AO34" s="657"/>
      <c r="AP34" s="657"/>
      <c r="AQ34" s="657"/>
      <c r="AR34" s="657"/>
      <c r="AS34" s="657"/>
      <c r="AT34" s="657"/>
      <c r="AU34" s="657"/>
      <c r="AV34" s="657"/>
      <c r="AW34" s="657"/>
      <c r="AX34" s="657"/>
      <c r="AY34" s="657"/>
      <c r="AZ34" s="657"/>
      <c r="BA34" s="657"/>
      <c r="BB34" s="657"/>
      <c r="BC34" s="657"/>
      <c r="BD34" s="212"/>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2"/>
      <c r="BW34" s="656">
        <f>IF(BY34="","",MAX(C34:D43,U34:V43,AM34:AN43,BE34:BF43)+1)</f>
        <v>6</v>
      </c>
      <c r="BX34" s="656"/>
      <c r="BY34" s="657" t="str">
        <f>IF('各会計、関係団体の財政状況及び健全化判断比率'!B68="","",'各会計、関係団体の財政状況及び健全化判断比率'!B68)</f>
        <v>一部事務組合下北医療センター</v>
      </c>
      <c r="BZ34" s="657"/>
      <c r="CA34" s="657"/>
      <c r="CB34" s="657"/>
      <c r="CC34" s="657"/>
      <c r="CD34" s="657"/>
      <c r="CE34" s="657"/>
      <c r="CF34" s="657"/>
      <c r="CG34" s="657"/>
      <c r="CH34" s="657"/>
      <c r="CI34" s="657"/>
      <c r="CJ34" s="657"/>
      <c r="CK34" s="657"/>
      <c r="CL34" s="657"/>
      <c r="CM34" s="657"/>
      <c r="CN34" s="212"/>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7</v>
      </c>
      <c r="BX35" s="656"/>
      <c r="BY35" s="657" t="str">
        <f>IF('各会計、関係団体の財政状況及び健全化判断比率'!B69="","",'各会計、関係団体の財政状況及び健全化判断比率'!B69)</f>
        <v>下北地域広域行政事務組合</v>
      </c>
      <c r="BZ35" s="657"/>
      <c r="CA35" s="657"/>
      <c r="CB35" s="657"/>
      <c r="CC35" s="657"/>
      <c r="CD35" s="657"/>
      <c r="CE35" s="657"/>
      <c r="CF35" s="657"/>
      <c r="CG35" s="657"/>
      <c r="CH35" s="657"/>
      <c r="CI35" s="657"/>
      <c r="CJ35" s="657"/>
      <c r="CK35" s="657"/>
      <c r="CL35" s="657"/>
      <c r="CM35" s="657"/>
      <c r="CN35" s="212"/>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8</v>
      </c>
      <c r="BX36" s="656"/>
      <c r="BY36" s="657" t="str">
        <f>IF('各会計、関係団体の財政状況及び健全化判断比率'!B70="","",'各会計、関係団体の財政状況及び健全化判断比率'!B70)</f>
        <v>青森県後期高齢者医療広域連合（一般会計分）</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9</v>
      </c>
      <c r="BX37" s="656"/>
      <c r="BY37" s="657" t="str">
        <f>IF('各会計、関係団体の財政状況及び健全化判断比率'!B71="","",'各会計、関係団体の財政状況及び健全化判断比率'!B71)</f>
        <v>青森県後期高齢者医療広域連合（特別会計分）</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10</v>
      </c>
      <c r="BX38" s="656"/>
      <c r="BY38" s="657" t="str">
        <f>IF('各会計、関係団体の財政状況及び健全化判断比率'!B72="","",'各会計、関係団体の財政状況及び健全化判断比率'!B72)</f>
        <v>青森県市町村総合事務組合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11</v>
      </c>
      <c r="BX39" s="656"/>
      <c r="BY39" s="657" t="str">
        <f>IF('各会計、関係団体の財政状況及び健全化判断比率'!B73="","",'各会計、関係団体の財政状況及び健全化判断比率'!B73)</f>
        <v>青森県交通災害共済組合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12</v>
      </c>
      <c r="BX40" s="656"/>
      <c r="BY40" s="657" t="str">
        <f>IF('各会計、関係団体の財政状況及び健全化判断比率'!B74="","",'各会計、関係団体の財政状況及び健全化判断比率'!B74)</f>
        <v>青森県市町村職員退職組合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fsT9QZz63keGapFeHINd5bP9XVbJYWf3tNPvNyl7eitnElQ8VCkw3sqIr81zAFzu06S6XC6k8dzvX7Ga2V0xzw==" saltValue="kJcw7QLdxDa4q8MundQr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571</v>
      </c>
      <c r="D34" s="1248"/>
      <c r="E34" s="1249"/>
      <c r="F34" s="32">
        <v>6.08</v>
      </c>
      <c r="G34" s="33">
        <v>4.91</v>
      </c>
      <c r="H34" s="33">
        <v>4.46</v>
      </c>
      <c r="I34" s="33">
        <v>5.5</v>
      </c>
      <c r="J34" s="34">
        <v>4.83</v>
      </c>
      <c r="K34" s="22"/>
      <c r="L34" s="22"/>
      <c r="M34" s="22"/>
      <c r="N34" s="22"/>
      <c r="O34" s="22"/>
      <c r="P34" s="22"/>
    </row>
    <row r="35" spans="1:16" ht="39" customHeight="1" x14ac:dyDescent="0.15">
      <c r="A35" s="22"/>
      <c r="B35" s="35"/>
      <c r="C35" s="1242" t="s">
        <v>572</v>
      </c>
      <c r="D35" s="1243"/>
      <c r="E35" s="1244"/>
      <c r="F35" s="36">
        <v>1.1399999999999999</v>
      </c>
      <c r="G35" s="37">
        <v>1.21</v>
      </c>
      <c r="H35" s="37">
        <v>1.06</v>
      </c>
      <c r="I35" s="37">
        <v>2.69</v>
      </c>
      <c r="J35" s="38">
        <v>1.89</v>
      </c>
      <c r="K35" s="22"/>
      <c r="L35" s="22"/>
      <c r="M35" s="22"/>
      <c r="N35" s="22"/>
      <c r="O35" s="22"/>
      <c r="P35" s="22"/>
    </row>
    <row r="36" spans="1:16" ht="39" customHeight="1" x14ac:dyDescent="0.15">
      <c r="A36" s="22"/>
      <c r="B36" s="35"/>
      <c r="C36" s="1242" t="s">
        <v>573</v>
      </c>
      <c r="D36" s="1243"/>
      <c r="E36" s="1244"/>
      <c r="F36" s="36">
        <v>0.04</v>
      </c>
      <c r="G36" s="37">
        <v>0.1</v>
      </c>
      <c r="H36" s="37">
        <v>0.2</v>
      </c>
      <c r="I36" s="37">
        <v>0.2</v>
      </c>
      <c r="J36" s="38">
        <v>0.42</v>
      </c>
      <c r="K36" s="22"/>
      <c r="L36" s="22"/>
      <c r="M36" s="22"/>
      <c r="N36" s="22"/>
      <c r="O36" s="22"/>
      <c r="P36" s="22"/>
    </row>
    <row r="37" spans="1:16" ht="39" customHeight="1" x14ac:dyDescent="0.15">
      <c r="A37" s="22"/>
      <c r="B37" s="35"/>
      <c r="C37" s="1242" t="s">
        <v>574</v>
      </c>
      <c r="D37" s="1243"/>
      <c r="E37" s="1244"/>
      <c r="F37" s="36">
        <v>0.09</v>
      </c>
      <c r="G37" s="37">
        <v>0.1</v>
      </c>
      <c r="H37" s="37">
        <v>0.08</v>
      </c>
      <c r="I37" s="37">
        <v>0.1</v>
      </c>
      <c r="J37" s="38">
        <v>0.15</v>
      </c>
      <c r="K37" s="22"/>
      <c r="L37" s="22"/>
      <c r="M37" s="22"/>
      <c r="N37" s="22"/>
      <c r="O37" s="22"/>
      <c r="P37" s="22"/>
    </row>
    <row r="38" spans="1:16" ht="39" customHeight="1" x14ac:dyDescent="0.15">
      <c r="A38" s="22"/>
      <c r="B38" s="35"/>
      <c r="C38" s="1242" t="s">
        <v>575</v>
      </c>
      <c r="D38" s="1243"/>
      <c r="E38" s="1244"/>
      <c r="F38" s="36">
        <v>0</v>
      </c>
      <c r="G38" s="37">
        <v>0</v>
      </c>
      <c r="H38" s="37">
        <v>0</v>
      </c>
      <c r="I38" s="37">
        <v>0</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1P5or1Fo0uGq4rXecwtL0WM3fOnFudczA1OOjgcrckKN3aNASP4PjkAK4Di7+/eHpOWmxiymRJ+qgPzdzDpA==" saltValue="AoYVGy7AxpT3sEgeS+3z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70" zoomScaleNormal="7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336</v>
      </c>
      <c r="L45" s="60">
        <v>314</v>
      </c>
      <c r="M45" s="60">
        <v>310</v>
      </c>
      <c r="N45" s="60">
        <v>383</v>
      </c>
      <c r="O45" s="61">
        <v>366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32</v>
      </c>
      <c r="L48" s="64">
        <v>33</v>
      </c>
      <c r="M48" s="64">
        <v>33</v>
      </c>
      <c r="N48" s="64">
        <v>36</v>
      </c>
      <c r="O48" s="65">
        <v>38</v>
      </c>
      <c r="P48" s="48"/>
      <c r="Q48" s="48"/>
      <c r="R48" s="48"/>
      <c r="S48" s="48"/>
      <c r="T48" s="48"/>
      <c r="U48" s="48"/>
    </row>
    <row r="49" spans="1:21" ht="30.75" customHeight="1" x14ac:dyDescent="0.15">
      <c r="A49" s="48"/>
      <c r="B49" s="1252"/>
      <c r="C49" s="1253"/>
      <c r="D49" s="62"/>
      <c r="E49" s="1258" t="s">
        <v>16</v>
      </c>
      <c r="F49" s="1258"/>
      <c r="G49" s="1258"/>
      <c r="H49" s="1258"/>
      <c r="I49" s="1258"/>
      <c r="J49" s="1259"/>
      <c r="K49" s="63">
        <v>57</v>
      </c>
      <c r="L49" s="64">
        <v>57</v>
      </c>
      <c r="M49" s="64">
        <v>42</v>
      </c>
      <c r="N49" s="64">
        <v>41</v>
      </c>
      <c r="O49" s="65">
        <v>40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284</v>
      </c>
      <c r="L52" s="64">
        <v>256</v>
      </c>
      <c r="M52" s="64">
        <v>247</v>
      </c>
      <c r="N52" s="64">
        <v>300</v>
      </c>
      <c r="O52" s="65">
        <v>288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141</v>
      </c>
      <c r="L53" s="69">
        <v>148</v>
      </c>
      <c r="M53" s="69">
        <v>138</v>
      </c>
      <c r="N53" s="69">
        <v>160</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3g8p2e8pBqmlubk/WNItawdmZnKFV3ojetNUp0/b3kyfJSo/AhVjWDHdDewxxGtPDid5zj54uk9vk8Xuc4Q==" saltValue="iZs2Y4b4gZb21zSGLfEE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election activeCell="M44" sqref="M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6" t="s">
        <v>30</v>
      </c>
      <c r="C41" s="1277"/>
      <c r="D41" s="102"/>
      <c r="E41" s="1282" t="s">
        <v>31</v>
      </c>
      <c r="F41" s="1282"/>
      <c r="G41" s="1282"/>
      <c r="H41" s="1283"/>
      <c r="I41" s="103">
        <v>3186</v>
      </c>
      <c r="J41" s="104">
        <v>3090</v>
      </c>
      <c r="K41" s="104">
        <v>3146</v>
      </c>
      <c r="L41" s="104">
        <v>3046</v>
      </c>
      <c r="M41" s="105">
        <v>3161</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328</v>
      </c>
      <c r="J43" s="108">
        <v>295</v>
      </c>
      <c r="K43" s="108">
        <v>256</v>
      </c>
      <c r="L43" s="108">
        <v>282</v>
      </c>
      <c r="M43" s="109">
        <v>314</v>
      </c>
    </row>
    <row r="44" spans="2:13" ht="27.75" customHeight="1" x14ac:dyDescent="0.15">
      <c r="B44" s="1278"/>
      <c r="C44" s="1279"/>
      <c r="D44" s="106"/>
      <c r="E44" s="1284" t="s">
        <v>34</v>
      </c>
      <c r="F44" s="1284"/>
      <c r="G44" s="1284"/>
      <c r="H44" s="1285"/>
      <c r="I44" s="107">
        <v>332</v>
      </c>
      <c r="J44" s="108">
        <v>288</v>
      </c>
      <c r="K44" s="108">
        <v>250</v>
      </c>
      <c r="L44" s="108">
        <v>215</v>
      </c>
      <c r="M44" s="109">
        <v>180</v>
      </c>
    </row>
    <row r="45" spans="2:13" ht="27.75" customHeight="1" x14ac:dyDescent="0.15">
      <c r="B45" s="1278"/>
      <c r="C45" s="1279"/>
      <c r="D45" s="106"/>
      <c r="E45" s="1284" t="s">
        <v>35</v>
      </c>
      <c r="F45" s="1284"/>
      <c r="G45" s="1284"/>
      <c r="H45" s="1285"/>
      <c r="I45" s="107">
        <v>437</v>
      </c>
      <c r="J45" s="108">
        <v>411</v>
      </c>
      <c r="K45" s="108">
        <v>394</v>
      </c>
      <c r="L45" s="108">
        <v>372</v>
      </c>
      <c r="M45" s="109">
        <v>344</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1448</v>
      </c>
      <c r="J50" s="108">
        <v>1552</v>
      </c>
      <c r="K50" s="108">
        <v>1570</v>
      </c>
      <c r="L50" s="108">
        <v>1396</v>
      </c>
      <c r="M50" s="109">
        <v>1466</v>
      </c>
    </row>
    <row r="51" spans="2:13" ht="27.75" customHeight="1" x14ac:dyDescent="0.15">
      <c r="B51" s="1278"/>
      <c r="C51" s="1279"/>
      <c r="D51" s="106"/>
      <c r="E51" s="1284" t="s">
        <v>42</v>
      </c>
      <c r="F51" s="1284"/>
      <c r="G51" s="1284"/>
      <c r="H51" s="1285"/>
      <c r="I51" s="107">
        <v>118</v>
      </c>
      <c r="J51" s="108">
        <v>118</v>
      </c>
      <c r="K51" s="108">
        <v>91</v>
      </c>
      <c r="L51" s="108">
        <v>73</v>
      </c>
      <c r="M51" s="109">
        <v>64</v>
      </c>
    </row>
    <row r="52" spans="2:13" ht="27.75" customHeight="1" x14ac:dyDescent="0.15">
      <c r="B52" s="1280"/>
      <c r="C52" s="1281"/>
      <c r="D52" s="106"/>
      <c r="E52" s="1284" t="s">
        <v>43</v>
      </c>
      <c r="F52" s="1284"/>
      <c r="G52" s="1284"/>
      <c r="H52" s="1285"/>
      <c r="I52" s="107">
        <v>2693</v>
      </c>
      <c r="J52" s="108">
        <v>2514</v>
      </c>
      <c r="K52" s="108">
        <v>2573</v>
      </c>
      <c r="L52" s="108">
        <v>2391</v>
      </c>
      <c r="M52" s="109">
        <v>2466</v>
      </c>
    </row>
    <row r="53" spans="2:13" ht="27.75" customHeight="1" thickBot="1" x14ac:dyDescent="0.2">
      <c r="B53" s="1291" t="s">
        <v>44</v>
      </c>
      <c r="C53" s="1292"/>
      <c r="D53" s="113"/>
      <c r="E53" s="1293" t="s">
        <v>45</v>
      </c>
      <c r="F53" s="1293"/>
      <c r="G53" s="1293"/>
      <c r="H53" s="1294"/>
      <c r="I53" s="114">
        <v>24</v>
      </c>
      <c r="J53" s="115">
        <v>-100</v>
      </c>
      <c r="K53" s="115">
        <v>-188</v>
      </c>
      <c r="L53" s="115">
        <v>54</v>
      </c>
      <c r="M53" s="116">
        <v>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JTKYsO/2dIqW9Aml7Nq5O0wa5JZV7P4IubdWHm1sgjqpkBXw5+yu1avRR/4MAiDTBNcSdfNL7qxfE/TKGZHUA==" saltValue="abLepsk3Ggee13PL+nqK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9"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0" t="s">
        <v>48</v>
      </c>
      <c r="D55" s="1300"/>
      <c r="E55" s="1301"/>
      <c r="F55" s="128">
        <v>400</v>
      </c>
      <c r="G55" s="128">
        <v>405</v>
      </c>
      <c r="H55" s="129">
        <v>445</v>
      </c>
    </row>
    <row r="56" spans="2:8" ht="52.5" customHeight="1" x14ac:dyDescent="0.15">
      <c r="B56" s="130"/>
      <c r="C56" s="1302" t="s">
        <v>49</v>
      </c>
      <c r="D56" s="1302"/>
      <c r="E56" s="1303"/>
      <c r="F56" s="131">
        <v>0</v>
      </c>
      <c r="G56" s="131">
        <v>0</v>
      </c>
      <c r="H56" s="132">
        <v>0</v>
      </c>
    </row>
    <row r="57" spans="2:8" ht="53.25" customHeight="1" x14ac:dyDescent="0.15">
      <c r="B57" s="130"/>
      <c r="C57" s="1304" t="s">
        <v>50</v>
      </c>
      <c r="D57" s="1304"/>
      <c r="E57" s="1305"/>
      <c r="F57" s="133">
        <v>1199</v>
      </c>
      <c r="G57" s="133">
        <v>1057</v>
      </c>
      <c r="H57" s="134">
        <v>1119</v>
      </c>
    </row>
    <row r="58" spans="2:8" ht="45.75" customHeight="1" x14ac:dyDescent="0.15">
      <c r="B58" s="135"/>
      <c r="C58" s="1295" t="s">
        <v>598</v>
      </c>
      <c r="D58" s="1296"/>
      <c r="E58" s="1297"/>
      <c r="F58" s="136">
        <v>297</v>
      </c>
      <c r="G58" s="136">
        <v>297</v>
      </c>
      <c r="H58" s="137">
        <v>340</v>
      </c>
    </row>
    <row r="59" spans="2:8" ht="45.75" customHeight="1" x14ac:dyDescent="0.15">
      <c r="B59" s="135"/>
      <c r="C59" s="1295" t="s">
        <v>597</v>
      </c>
      <c r="D59" s="1296"/>
      <c r="E59" s="1297"/>
      <c r="F59" s="136">
        <v>429</v>
      </c>
      <c r="G59" s="136">
        <v>356</v>
      </c>
      <c r="H59" s="137">
        <v>299</v>
      </c>
    </row>
    <row r="60" spans="2:8" ht="45.75" customHeight="1" x14ac:dyDescent="0.15">
      <c r="B60" s="135"/>
      <c r="C60" s="1295" t="s">
        <v>594</v>
      </c>
      <c r="D60" s="1296"/>
      <c r="E60" s="1297"/>
      <c r="F60" s="136">
        <v>88</v>
      </c>
      <c r="G60" s="136">
        <v>115</v>
      </c>
      <c r="H60" s="137">
        <v>147</v>
      </c>
    </row>
    <row r="61" spans="2:8" ht="45.75" customHeight="1" x14ac:dyDescent="0.15">
      <c r="B61" s="135"/>
      <c r="C61" s="1295" t="s">
        <v>595</v>
      </c>
      <c r="D61" s="1296"/>
      <c r="E61" s="1297"/>
      <c r="F61" s="136">
        <v>181</v>
      </c>
      <c r="G61" s="136">
        <v>141</v>
      </c>
      <c r="H61" s="137">
        <v>101</v>
      </c>
    </row>
    <row r="62" spans="2:8" ht="45.75" customHeight="1" thickBot="1" x14ac:dyDescent="0.2">
      <c r="B62" s="138"/>
      <c r="C62" s="1295" t="s">
        <v>596</v>
      </c>
      <c r="D62" s="1296"/>
      <c r="E62" s="1297"/>
      <c r="F62" s="136">
        <v>178</v>
      </c>
      <c r="G62" s="136">
        <v>113</v>
      </c>
      <c r="H62" s="137">
        <v>100</v>
      </c>
    </row>
    <row r="63" spans="2:8" ht="52.5" customHeight="1" thickBot="1" x14ac:dyDescent="0.2">
      <c r="B63" s="139"/>
      <c r="C63" s="1298" t="s">
        <v>51</v>
      </c>
      <c r="D63" s="1298"/>
      <c r="E63" s="1299"/>
      <c r="F63" s="140">
        <v>1599</v>
      </c>
      <c r="G63" s="140">
        <v>1462</v>
      </c>
      <c r="H63" s="141">
        <v>1564</v>
      </c>
    </row>
    <row r="64" spans="2:8" ht="15" customHeight="1" x14ac:dyDescent="0.15"/>
  </sheetData>
  <sheetProtection algorithmName="SHA-512" hashValue="fRZoHODSUEVEviC+7Eu2VW+X2Ef5BdlCXNLQwuC5WY51+Kj4hpJ6Yy7sh72cHKTQWq4oCle3INjSrETMSqP34g==" saltValue="NErnB8gCg59ZQdw0poQ1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3" t="s">
        <v>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5"/>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5"/>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5"/>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5"/>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6"/>
      <c r="H50" s="1306"/>
      <c r="I50" s="1306"/>
      <c r="J50" s="1306"/>
      <c r="K50" s="405"/>
      <c r="L50" s="405"/>
      <c r="M50" s="406"/>
      <c r="N50" s="4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5"/>
      <c r="G51" s="1323"/>
      <c r="H51" s="1323"/>
      <c r="I51" s="1324"/>
      <c r="J51" s="1324"/>
      <c r="K51" s="1322"/>
      <c r="L51" s="1322"/>
      <c r="M51" s="1322"/>
      <c r="N51" s="1322"/>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1">
        <v>1.9</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4.9000000000000004</v>
      </c>
      <c r="CO51" s="1311"/>
      <c r="CP51" s="1311"/>
      <c r="CQ51" s="1311"/>
      <c r="CR51" s="1311"/>
      <c r="CS51" s="1311"/>
      <c r="CT51" s="1311"/>
      <c r="CU51" s="1311"/>
      <c r="CV51" s="1311">
        <v>0.2</v>
      </c>
      <c r="CW51" s="1311"/>
      <c r="CX51" s="1311"/>
      <c r="CY51" s="1311"/>
      <c r="CZ51" s="1311"/>
      <c r="DA51" s="1311"/>
      <c r="DB51" s="1311"/>
      <c r="DC51" s="1311"/>
    </row>
    <row r="52" spans="1:109" x14ac:dyDescent="0.15">
      <c r="B52" s="395"/>
      <c r="G52" s="1323"/>
      <c r="H52" s="1323"/>
      <c r="I52" s="1324"/>
      <c r="J52" s="1324"/>
      <c r="K52" s="1322"/>
      <c r="L52" s="1322"/>
      <c r="M52" s="1322"/>
      <c r="N52" s="1322"/>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3"/>
      <c r="H53" s="1323"/>
      <c r="I53" s="1306"/>
      <c r="J53" s="1306"/>
      <c r="K53" s="1322"/>
      <c r="L53" s="1322"/>
      <c r="M53" s="1322"/>
      <c r="N53" s="1322"/>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11">
        <v>47.1</v>
      </c>
      <c r="BQ53" s="1311"/>
      <c r="BR53" s="1311"/>
      <c r="BS53" s="1311"/>
      <c r="BT53" s="1311"/>
      <c r="BU53" s="1311"/>
      <c r="BV53" s="1311"/>
      <c r="BW53" s="1311"/>
      <c r="BX53" s="1311">
        <v>51.3</v>
      </c>
      <c r="BY53" s="1311"/>
      <c r="BZ53" s="1311"/>
      <c r="CA53" s="1311"/>
      <c r="CB53" s="1311"/>
      <c r="CC53" s="1311"/>
      <c r="CD53" s="1311"/>
      <c r="CE53" s="1311"/>
      <c r="CF53" s="1311">
        <v>53.2</v>
      </c>
      <c r="CG53" s="1311"/>
      <c r="CH53" s="1311"/>
      <c r="CI53" s="1311"/>
      <c r="CJ53" s="1311"/>
      <c r="CK53" s="1311"/>
      <c r="CL53" s="1311"/>
      <c r="CM53" s="1311"/>
      <c r="CN53" s="1311">
        <v>54.8</v>
      </c>
      <c r="CO53" s="1311"/>
      <c r="CP53" s="1311"/>
      <c r="CQ53" s="1311"/>
      <c r="CR53" s="1311"/>
      <c r="CS53" s="1311"/>
      <c r="CT53" s="1311"/>
      <c r="CU53" s="1311"/>
      <c r="CV53" s="1311">
        <v>55.1</v>
      </c>
      <c r="CW53" s="1311"/>
      <c r="CX53" s="1311"/>
      <c r="CY53" s="1311"/>
      <c r="CZ53" s="1311"/>
      <c r="DA53" s="1311"/>
      <c r="DB53" s="1311"/>
      <c r="DC53" s="1311"/>
    </row>
    <row r="54" spans="1:109" x14ac:dyDescent="0.15">
      <c r="A54" s="403"/>
      <c r="B54" s="395"/>
      <c r="G54" s="1323"/>
      <c r="H54" s="1323"/>
      <c r="I54" s="1306"/>
      <c r="J54" s="1306"/>
      <c r="K54" s="1322"/>
      <c r="L54" s="1322"/>
      <c r="M54" s="1322"/>
      <c r="N54" s="1322"/>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6"/>
      <c r="H55" s="1306"/>
      <c r="I55" s="1306"/>
      <c r="J55" s="1306"/>
      <c r="K55" s="1322"/>
      <c r="L55" s="1322"/>
      <c r="M55" s="1322"/>
      <c r="N55" s="1322"/>
      <c r="AN55" s="1310" t="s">
        <v>607</v>
      </c>
      <c r="AO55" s="1310"/>
      <c r="AP55" s="1310"/>
      <c r="AQ55" s="1310"/>
      <c r="AR55" s="1310"/>
      <c r="AS55" s="1310"/>
      <c r="AT55" s="1310"/>
      <c r="AU55" s="1310"/>
      <c r="AV55" s="1310"/>
      <c r="AW55" s="1310"/>
      <c r="AX55" s="1310"/>
      <c r="AY55" s="1310"/>
      <c r="AZ55" s="1310"/>
      <c r="BA55" s="1310"/>
      <c r="BB55" s="1312" t="s">
        <v>605</v>
      </c>
      <c r="BC55" s="1312"/>
      <c r="BD55" s="1312"/>
      <c r="BE55" s="1312"/>
      <c r="BF55" s="1312"/>
      <c r="BG55" s="1312"/>
      <c r="BH55" s="1312"/>
      <c r="BI55" s="1312"/>
      <c r="BJ55" s="1312"/>
      <c r="BK55" s="1312"/>
      <c r="BL55" s="1312"/>
      <c r="BM55" s="1312"/>
      <c r="BN55" s="1312"/>
      <c r="BO55" s="1312"/>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6"/>
      <c r="H56" s="1306"/>
      <c r="I56" s="1306"/>
      <c r="J56" s="1306"/>
      <c r="K56" s="1322"/>
      <c r="L56" s="1322"/>
      <c r="M56" s="1322"/>
      <c r="N56" s="1322"/>
      <c r="AN56" s="1310"/>
      <c r="AO56" s="1310"/>
      <c r="AP56" s="1310"/>
      <c r="AQ56" s="1310"/>
      <c r="AR56" s="1310"/>
      <c r="AS56" s="1310"/>
      <c r="AT56" s="1310"/>
      <c r="AU56" s="1310"/>
      <c r="AV56" s="1310"/>
      <c r="AW56" s="1310"/>
      <c r="AX56" s="1310"/>
      <c r="AY56" s="1310"/>
      <c r="AZ56" s="1310"/>
      <c r="BA56" s="1310"/>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6"/>
      <c r="H57" s="1306"/>
      <c r="I57" s="1325"/>
      <c r="J57" s="1325"/>
      <c r="K57" s="1322"/>
      <c r="L57" s="1322"/>
      <c r="M57" s="1322"/>
      <c r="N57" s="1322"/>
      <c r="AM57" s="388"/>
      <c r="AN57" s="1310"/>
      <c r="AO57" s="1310"/>
      <c r="AP57" s="1310"/>
      <c r="AQ57" s="1310"/>
      <c r="AR57" s="1310"/>
      <c r="AS57" s="1310"/>
      <c r="AT57" s="1310"/>
      <c r="AU57" s="1310"/>
      <c r="AV57" s="1310"/>
      <c r="AW57" s="1310"/>
      <c r="AX57" s="1310"/>
      <c r="AY57" s="1310"/>
      <c r="AZ57" s="1310"/>
      <c r="BA57" s="1310"/>
      <c r="BB57" s="1312" t="s">
        <v>606</v>
      </c>
      <c r="BC57" s="1312"/>
      <c r="BD57" s="1312"/>
      <c r="BE57" s="1312"/>
      <c r="BF57" s="1312"/>
      <c r="BG57" s="1312"/>
      <c r="BH57" s="1312"/>
      <c r="BI57" s="1312"/>
      <c r="BJ57" s="1312"/>
      <c r="BK57" s="1312"/>
      <c r="BL57" s="1312"/>
      <c r="BM57" s="1312"/>
      <c r="BN57" s="1312"/>
      <c r="BO57" s="1312"/>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6"/>
      <c r="H58" s="1306"/>
      <c r="I58" s="1325"/>
      <c r="J58" s="1325"/>
      <c r="K58" s="1322"/>
      <c r="L58" s="1322"/>
      <c r="M58" s="1322"/>
      <c r="N58" s="1322"/>
      <c r="AM58" s="388"/>
      <c r="AN58" s="1310"/>
      <c r="AO58" s="1310"/>
      <c r="AP58" s="1310"/>
      <c r="AQ58" s="1310"/>
      <c r="AR58" s="1310"/>
      <c r="AS58" s="1310"/>
      <c r="AT58" s="1310"/>
      <c r="AU58" s="1310"/>
      <c r="AV58" s="1310"/>
      <c r="AW58" s="1310"/>
      <c r="AX58" s="1310"/>
      <c r="AY58" s="1310"/>
      <c r="AZ58" s="1310"/>
      <c r="BA58" s="1310"/>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3" t="s">
        <v>609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5"/>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5"/>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5"/>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5"/>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6"/>
      <c r="H72" s="1306"/>
      <c r="I72" s="1306"/>
      <c r="J72" s="1306"/>
      <c r="K72" s="405"/>
      <c r="L72" s="405"/>
      <c r="M72" s="406"/>
      <c r="N72" s="4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5"/>
      <c r="G73" s="1323"/>
      <c r="H73" s="1323"/>
      <c r="I73" s="1323"/>
      <c r="J73" s="1323"/>
      <c r="K73" s="1326"/>
      <c r="L73" s="1326"/>
      <c r="M73" s="1326"/>
      <c r="N73" s="1326"/>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11">
        <v>1.9</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4.9000000000000004</v>
      </c>
      <c r="CO73" s="1311"/>
      <c r="CP73" s="1311"/>
      <c r="CQ73" s="1311"/>
      <c r="CR73" s="1311"/>
      <c r="CS73" s="1311"/>
      <c r="CT73" s="1311"/>
      <c r="CU73" s="1311"/>
      <c r="CV73" s="1311">
        <v>0.2</v>
      </c>
      <c r="CW73" s="1311"/>
      <c r="CX73" s="1311"/>
      <c r="CY73" s="1311"/>
      <c r="CZ73" s="1311"/>
      <c r="DA73" s="1311"/>
      <c r="DB73" s="1311"/>
      <c r="DC73" s="1311"/>
    </row>
    <row r="74" spans="2:107" x14ac:dyDescent="0.15">
      <c r="B74" s="395"/>
      <c r="G74" s="1323"/>
      <c r="H74" s="1323"/>
      <c r="I74" s="1323"/>
      <c r="J74" s="1323"/>
      <c r="K74" s="1326"/>
      <c r="L74" s="1326"/>
      <c r="M74" s="1326"/>
      <c r="N74" s="1326"/>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3"/>
      <c r="H75" s="1323"/>
      <c r="I75" s="1306"/>
      <c r="J75" s="1306"/>
      <c r="K75" s="1322"/>
      <c r="L75" s="1322"/>
      <c r="M75" s="1322"/>
      <c r="N75" s="1322"/>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11">
        <v>13.7</v>
      </c>
      <c r="BQ75" s="1311"/>
      <c r="BR75" s="1311"/>
      <c r="BS75" s="1311"/>
      <c r="BT75" s="1311"/>
      <c r="BU75" s="1311"/>
      <c r="BV75" s="1311"/>
      <c r="BW75" s="1311"/>
      <c r="BX75" s="1311">
        <v>12.7</v>
      </c>
      <c r="BY75" s="1311"/>
      <c r="BZ75" s="1311"/>
      <c r="CA75" s="1311"/>
      <c r="CB75" s="1311"/>
      <c r="CC75" s="1311"/>
      <c r="CD75" s="1311"/>
      <c r="CE75" s="1311"/>
      <c r="CF75" s="1311">
        <v>12.2</v>
      </c>
      <c r="CG75" s="1311"/>
      <c r="CH75" s="1311"/>
      <c r="CI75" s="1311"/>
      <c r="CJ75" s="1311"/>
      <c r="CK75" s="1311"/>
      <c r="CL75" s="1311"/>
      <c r="CM75" s="1311"/>
      <c r="CN75" s="1311">
        <v>13.2</v>
      </c>
      <c r="CO75" s="1311"/>
      <c r="CP75" s="1311"/>
      <c r="CQ75" s="1311"/>
      <c r="CR75" s="1311"/>
      <c r="CS75" s="1311"/>
      <c r="CT75" s="1311"/>
      <c r="CU75" s="1311"/>
      <c r="CV75" s="1311">
        <v>13.4</v>
      </c>
      <c r="CW75" s="1311"/>
      <c r="CX75" s="1311"/>
      <c r="CY75" s="1311"/>
      <c r="CZ75" s="1311"/>
      <c r="DA75" s="1311"/>
      <c r="DB75" s="1311"/>
      <c r="DC75" s="1311"/>
    </row>
    <row r="76" spans="2:107" x14ac:dyDescent="0.15">
      <c r="B76" s="395"/>
      <c r="G76" s="1323"/>
      <c r="H76" s="1323"/>
      <c r="I76" s="1306"/>
      <c r="J76" s="1306"/>
      <c r="K76" s="1322"/>
      <c r="L76" s="1322"/>
      <c r="M76" s="1322"/>
      <c r="N76" s="1322"/>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6"/>
      <c r="H77" s="1306"/>
      <c r="I77" s="1306"/>
      <c r="J77" s="1306"/>
      <c r="K77" s="1326"/>
      <c r="L77" s="1326"/>
      <c r="M77" s="1326"/>
      <c r="N77" s="1326"/>
      <c r="AN77" s="1310" t="s">
        <v>607</v>
      </c>
      <c r="AO77" s="1310"/>
      <c r="AP77" s="1310"/>
      <c r="AQ77" s="1310"/>
      <c r="AR77" s="1310"/>
      <c r="AS77" s="1310"/>
      <c r="AT77" s="1310"/>
      <c r="AU77" s="1310"/>
      <c r="AV77" s="1310"/>
      <c r="AW77" s="1310"/>
      <c r="AX77" s="1310"/>
      <c r="AY77" s="1310"/>
      <c r="AZ77" s="1310"/>
      <c r="BA77" s="1310"/>
      <c r="BB77" s="1312" t="s">
        <v>605</v>
      </c>
      <c r="BC77" s="1312"/>
      <c r="BD77" s="1312"/>
      <c r="BE77" s="1312"/>
      <c r="BF77" s="1312"/>
      <c r="BG77" s="1312"/>
      <c r="BH77" s="1312"/>
      <c r="BI77" s="1312"/>
      <c r="BJ77" s="1312"/>
      <c r="BK77" s="1312"/>
      <c r="BL77" s="1312"/>
      <c r="BM77" s="1312"/>
      <c r="BN77" s="1312"/>
      <c r="BO77" s="1312"/>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6"/>
      <c r="H78" s="1306"/>
      <c r="I78" s="1306"/>
      <c r="J78" s="1306"/>
      <c r="K78" s="1326"/>
      <c r="L78" s="1326"/>
      <c r="M78" s="1326"/>
      <c r="N78" s="1326"/>
      <c r="AN78" s="1310"/>
      <c r="AO78" s="1310"/>
      <c r="AP78" s="1310"/>
      <c r="AQ78" s="1310"/>
      <c r="AR78" s="1310"/>
      <c r="AS78" s="1310"/>
      <c r="AT78" s="1310"/>
      <c r="AU78" s="1310"/>
      <c r="AV78" s="1310"/>
      <c r="AW78" s="1310"/>
      <c r="AX78" s="1310"/>
      <c r="AY78" s="1310"/>
      <c r="AZ78" s="1310"/>
      <c r="BA78" s="1310"/>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6"/>
      <c r="H79" s="1306"/>
      <c r="I79" s="1325"/>
      <c r="J79" s="1325"/>
      <c r="K79" s="1327"/>
      <c r="L79" s="1327"/>
      <c r="M79" s="1327"/>
      <c r="N79" s="1327"/>
      <c r="AN79" s="1310"/>
      <c r="AO79" s="1310"/>
      <c r="AP79" s="1310"/>
      <c r="AQ79" s="1310"/>
      <c r="AR79" s="1310"/>
      <c r="AS79" s="1310"/>
      <c r="AT79" s="1310"/>
      <c r="AU79" s="1310"/>
      <c r="AV79" s="1310"/>
      <c r="AW79" s="1310"/>
      <c r="AX79" s="1310"/>
      <c r="AY79" s="1310"/>
      <c r="AZ79" s="1310"/>
      <c r="BA79" s="1310"/>
      <c r="BB79" s="1312" t="s">
        <v>610</v>
      </c>
      <c r="BC79" s="1312"/>
      <c r="BD79" s="1312"/>
      <c r="BE79" s="1312"/>
      <c r="BF79" s="1312"/>
      <c r="BG79" s="1312"/>
      <c r="BH79" s="1312"/>
      <c r="BI79" s="1312"/>
      <c r="BJ79" s="1312"/>
      <c r="BK79" s="1312"/>
      <c r="BL79" s="1312"/>
      <c r="BM79" s="1312"/>
      <c r="BN79" s="1312"/>
      <c r="BO79" s="1312"/>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5"/>
      <c r="G80" s="1306"/>
      <c r="H80" s="1306"/>
      <c r="I80" s="1325"/>
      <c r="J80" s="1325"/>
      <c r="K80" s="1327"/>
      <c r="L80" s="1327"/>
      <c r="M80" s="1327"/>
      <c r="N80" s="1327"/>
      <c r="AN80" s="1310"/>
      <c r="AO80" s="1310"/>
      <c r="AP80" s="1310"/>
      <c r="AQ80" s="1310"/>
      <c r="AR80" s="1310"/>
      <c r="AS80" s="1310"/>
      <c r="AT80" s="1310"/>
      <c r="AU80" s="1310"/>
      <c r="AV80" s="1310"/>
      <c r="AW80" s="1310"/>
      <c r="AX80" s="1310"/>
      <c r="AY80" s="1310"/>
      <c r="AZ80" s="1310"/>
      <c r="BA80" s="1310"/>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oD0lvraEJk3H80upsMoEUWgGu8H6fIwvkJ07rUz0ejgys8v6wSi4PpdfiRD5i0TVsU0NldNRcblhsZFJmNwFw==" saltValue="4lzBpsAPc/mqBssCWe2A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S0Scbg+wvZnCxzvIphboHeEzQfaPPs3nzi3pBL3re3NzNHj8F8utK8zQi7OcHsmgpupGSNaM4VEKU0+EarZ6tA==" saltValue="387t1Z9+VaGf2AFqdDKu4g=="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f1sxbCSD1CQPFdAnic9PsOW+nRXjsYJEmdQRW0YslBDYrTXmrh5qMrhVo1PXZkJtdawquOzJ1j02QKzIW88uhA==" saltValue="Zes7F+o/JXj5Ks2gitC5d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79689</v>
      </c>
      <c r="E3" s="160"/>
      <c r="F3" s="161">
        <v>291945</v>
      </c>
      <c r="G3" s="162"/>
      <c r="H3" s="163"/>
    </row>
    <row r="4" spans="1:8" x14ac:dyDescent="0.15">
      <c r="A4" s="164"/>
      <c r="B4" s="165"/>
      <c r="C4" s="166"/>
      <c r="D4" s="167">
        <v>29636</v>
      </c>
      <c r="E4" s="168"/>
      <c r="F4" s="169">
        <v>127651</v>
      </c>
      <c r="G4" s="170"/>
      <c r="H4" s="171"/>
    </row>
    <row r="5" spans="1:8" x14ac:dyDescent="0.15">
      <c r="A5" s="152" t="s">
        <v>554</v>
      </c>
      <c r="B5" s="157"/>
      <c r="C5" s="158"/>
      <c r="D5" s="159">
        <v>108943</v>
      </c>
      <c r="E5" s="160"/>
      <c r="F5" s="161">
        <v>291173</v>
      </c>
      <c r="G5" s="162"/>
      <c r="H5" s="163"/>
    </row>
    <row r="6" spans="1:8" x14ac:dyDescent="0.15">
      <c r="A6" s="164"/>
      <c r="B6" s="165"/>
      <c r="C6" s="166"/>
      <c r="D6" s="167">
        <v>59173</v>
      </c>
      <c r="E6" s="168"/>
      <c r="F6" s="169">
        <v>119071</v>
      </c>
      <c r="G6" s="170"/>
      <c r="H6" s="171"/>
    </row>
    <row r="7" spans="1:8" x14ac:dyDescent="0.15">
      <c r="A7" s="152" t="s">
        <v>555</v>
      </c>
      <c r="B7" s="157"/>
      <c r="C7" s="158"/>
      <c r="D7" s="159">
        <v>209547</v>
      </c>
      <c r="E7" s="160"/>
      <c r="F7" s="161">
        <v>271581</v>
      </c>
      <c r="G7" s="162"/>
      <c r="H7" s="163"/>
    </row>
    <row r="8" spans="1:8" x14ac:dyDescent="0.15">
      <c r="A8" s="164"/>
      <c r="B8" s="165"/>
      <c r="C8" s="166"/>
      <c r="D8" s="167">
        <v>165117</v>
      </c>
      <c r="E8" s="168"/>
      <c r="F8" s="169">
        <v>117844</v>
      </c>
      <c r="G8" s="170"/>
      <c r="H8" s="171"/>
    </row>
    <row r="9" spans="1:8" x14ac:dyDescent="0.15">
      <c r="A9" s="152" t="s">
        <v>556</v>
      </c>
      <c r="B9" s="157"/>
      <c r="C9" s="158"/>
      <c r="D9" s="159">
        <v>206220</v>
      </c>
      <c r="E9" s="160"/>
      <c r="F9" s="161">
        <v>268375</v>
      </c>
      <c r="G9" s="162"/>
      <c r="H9" s="163"/>
    </row>
    <row r="10" spans="1:8" x14ac:dyDescent="0.15">
      <c r="A10" s="164"/>
      <c r="B10" s="165"/>
      <c r="C10" s="166"/>
      <c r="D10" s="167">
        <v>143436</v>
      </c>
      <c r="E10" s="168"/>
      <c r="F10" s="169">
        <v>119602</v>
      </c>
      <c r="G10" s="170"/>
      <c r="H10" s="171"/>
    </row>
    <row r="11" spans="1:8" x14ac:dyDescent="0.15">
      <c r="A11" s="152" t="s">
        <v>557</v>
      </c>
      <c r="B11" s="157"/>
      <c r="C11" s="158"/>
      <c r="D11" s="159">
        <v>352436</v>
      </c>
      <c r="E11" s="160"/>
      <c r="F11" s="161">
        <v>301035</v>
      </c>
      <c r="G11" s="162"/>
      <c r="H11" s="163"/>
    </row>
    <row r="12" spans="1:8" x14ac:dyDescent="0.15">
      <c r="A12" s="164"/>
      <c r="B12" s="165"/>
      <c r="C12" s="172"/>
      <c r="D12" s="167">
        <v>294315</v>
      </c>
      <c r="E12" s="168"/>
      <c r="F12" s="169">
        <v>154376</v>
      </c>
      <c r="G12" s="170"/>
      <c r="H12" s="171"/>
    </row>
    <row r="13" spans="1:8" x14ac:dyDescent="0.15">
      <c r="A13" s="152"/>
      <c r="B13" s="157"/>
      <c r="C13" s="173"/>
      <c r="D13" s="174">
        <v>191367</v>
      </c>
      <c r="E13" s="175"/>
      <c r="F13" s="176">
        <v>284822</v>
      </c>
      <c r="G13" s="177"/>
      <c r="H13" s="163"/>
    </row>
    <row r="14" spans="1:8" x14ac:dyDescent="0.15">
      <c r="A14" s="164"/>
      <c r="B14" s="165"/>
      <c r="C14" s="166"/>
      <c r="D14" s="167">
        <v>138335</v>
      </c>
      <c r="E14" s="168"/>
      <c r="F14" s="169">
        <v>127709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6.08</v>
      </c>
      <c r="C19" s="178">
        <f>ROUND(VALUE(SUBSTITUTE(実質収支比率等に係る経年分析!G$48,"▲","-")),2)</f>
        <v>4.91</v>
      </c>
      <c r="D19" s="178">
        <f>ROUND(VALUE(SUBSTITUTE(実質収支比率等に係る経年分析!H$48,"▲","-")),2)</f>
        <v>4.47</v>
      </c>
      <c r="E19" s="178">
        <f>ROUND(VALUE(SUBSTITUTE(実質収支比率等に係る経年分析!I$48,"▲","-")),2)</f>
        <v>5.51</v>
      </c>
      <c r="F19" s="178">
        <f>ROUND(VALUE(SUBSTITUTE(実質収支比率等に係る経年分析!J$48,"▲","-")),2)</f>
        <v>4.83</v>
      </c>
    </row>
    <row r="20" spans="1:11" x14ac:dyDescent="0.15">
      <c r="A20" s="178" t="s">
        <v>55</v>
      </c>
      <c r="B20" s="178">
        <f>ROUND(VALUE(SUBSTITUTE(実質収支比率等に係る経年分析!F$47,"▲","-")),2)</f>
        <v>29.76</v>
      </c>
      <c r="C20" s="178">
        <f>ROUND(VALUE(SUBSTITUTE(実質収支比率等に係る経年分析!G$47,"▲","-")),2)</f>
        <v>26.57</v>
      </c>
      <c r="D20" s="178">
        <f>ROUND(VALUE(SUBSTITUTE(実質収支比率等に係る経年分析!H$47,"▲","-")),2)</f>
        <v>29.34</v>
      </c>
      <c r="E20" s="178">
        <f>ROUND(VALUE(SUBSTITUTE(実質収支比率等に係る経年分析!I$47,"▲","-")),2)</f>
        <v>29.03</v>
      </c>
      <c r="F20" s="178">
        <f>ROUND(VALUE(SUBSTITUTE(実質収支比率等に係る経年分析!J$47,"▲","-")),2)</f>
        <v>31.33</v>
      </c>
    </row>
    <row r="21" spans="1:11" x14ac:dyDescent="0.15">
      <c r="A21" s="178" t="s">
        <v>56</v>
      </c>
      <c r="B21" s="178">
        <f>IF(ISNUMBER(VALUE(SUBSTITUTE(実質収支比率等に係る経年分析!F$49,"▲","-"))),ROUND(VALUE(SUBSTITUTE(実質収支比率等に係る経年分析!F$49,"▲","-")),2),NA())</f>
        <v>11.93</v>
      </c>
      <c r="C21" s="178">
        <f>IF(ISNUMBER(VALUE(SUBSTITUTE(実質収支比率等に係る経年分析!G$49,"▲","-"))),ROUND(VALUE(SUBSTITUTE(実質収支比率等に係る経年分析!G$49,"▲","-")),2),NA())</f>
        <v>-9.9499999999999993</v>
      </c>
      <c r="D21" s="178">
        <f>IF(ISNUMBER(VALUE(SUBSTITUTE(実質収支比率等に係る経年分析!H$49,"▲","-"))),ROUND(VALUE(SUBSTITUTE(実質収支比率等に係る経年分析!H$49,"▲","-")),2),NA())</f>
        <v>-1.17</v>
      </c>
      <c r="E21" s="178">
        <f>IF(ISNUMBER(VALUE(SUBSTITUTE(実質収支比率等に係る経年分析!I$49,"▲","-"))),ROUND(VALUE(SUBSTITUTE(実質収支比率等に係る経年分析!I$49,"▲","-")),2),NA())</f>
        <v>-0.72</v>
      </c>
      <c r="F21" s="178">
        <f>IF(ISNUMBER(VALUE(SUBSTITUTE(実質収支比率等に係る経年分析!J$49,"▲","-"))),ROUND(VALUE(SUBSTITUTE(実質収支比率等に係る経年分析!J$49,"▲","-")),2),NA())</f>
        <v>-0.56999999999999995</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x14ac:dyDescent="0.15">
      <c r="A33" s="179" t="str">
        <f>IF(連結実質赤字比率に係る赤字・黒字の構成分析!C$37="",NA(),連結実質赤字比率に係る赤字・黒字の構成分析!C$37)</f>
        <v>簡易水道特別会計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0.09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0.15</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0.04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0.42</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1.1399999999999999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1.06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2.69</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1.89</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6.08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4.91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4.46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5.5</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4.83</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284</v>
      </c>
      <c r="E42" s="180"/>
      <c r="F42" s="180"/>
      <c r="G42" s="180">
        <f>'実質公債費比率（分子）の構造'!L$52</f>
        <v>256</v>
      </c>
      <c r="H42" s="180"/>
      <c r="I42" s="180"/>
      <c r="J42" s="180">
        <f>'実質公債費比率（分子）の構造'!M$52</f>
        <v>247</v>
      </c>
      <c r="K42" s="180"/>
      <c r="L42" s="180"/>
      <c r="M42" s="180">
        <f>'実質公債費比率（分子）の構造'!N$52</f>
        <v>300</v>
      </c>
      <c r="N42" s="180"/>
      <c r="O42" s="180"/>
      <c r="P42" s="180">
        <f>'実質公債費比率（分子）の構造'!O$52</f>
        <v>288</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57</v>
      </c>
      <c r="C45" s="180"/>
      <c r="D45" s="180"/>
      <c r="E45" s="180">
        <f>'実質公債費比率（分子）の構造'!L$49</f>
        <v>57</v>
      </c>
      <c r="F45" s="180"/>
      <c r="G45" s="180"/>
      <c r="H45" s="180">
        <f>'実質公債費比率（分子）の構造'!M$49</f>
        <v>42</v>
      </c>
      <c r="I45" s="180"/>
      <c r="J45" s="180"/>
      <c r="K45" s="180">
        <f>'実質公債費比率（分子）の構造'!N$49</f>
        <v>41</v>
      </c>
      <c r="L45" s="180"/>
      <c r="M45" s="180"/>
      <c r="N45" s="180">
        <f>'実質公債費比率（分子）の構造'!O$49</f>
        <v>40</v>
      </c>
      <c r="O45" s="180"/>
      <c r="P45" s="180"/>
    </row>
    <row r="46" spans="1:16" x14ac:dyDescent="0.15">
      <c r="A46" s="180" t="s">
        <v>67</v>
      </c>
      <c r="B46" s="180">
        <f>'実質公債費比率（分子）の構造'!K$48</f>
        <v>32</v>
      </c>
      <c r="C46" s="180"/>
      <c r="D46" s="180"/>
      <c r="E46" s="180">
        <f>'実質公債費比率（分子）の構造'!L$48</f>
        <v>33</v>
      </c>
      <c r="F46" s="180"/>
      <c r="G46" s="180"/>
      <c r="H46" s="180">
        <f>'実質公債費比率（分子）の構造'!M$48</f>
        <v>33</v>
      </c>
      <c r="I46" s="180"/>
      <c r="J46" s="180"/>
      <c r="K46" s="180">
        <f>'実質公債費比率（分子）の構造'!N$48</f>
        <v>36</v>
      </c>
      <c r="L46" s="180"/>
      <c r="M46" s="180"/>
      <c r="N46" s="180">
        <f>'実質公債費比率（分子）の構造'!O$48</f>
        <v>38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336</v>
      </c>
      <c r="C49" s="180"/>
      <c r="D49" s="180"/>
      <c r="E49" s="180">
        <f>'実質公債費比率（分子）の構造'!L$45</f>
        <v>314</v>
      </c>
      <c r="F49" s="180"/>
      <c r="G49" s="180"/>
      <c r="H49" s="180">
        <f>'実質公債費比率（分子）の構造'!M$45</f>
        <v>310</v>
      </c>
      <c r="I49" s="180"/>
      <c r="J49" s="180"/>
      <c r="K49" s="180">
        <f>'実質公債費比率（分子）の構造'!N$45</f>
        <v>383</v>
      </c>
      <c r="L49" s="180"/>
      <c r="M49" s="180"/>
      <c r="N49" s="180">
        <f>'実質公債費比率（分子）の構造'!O$45</f>
        <v>366</v>
      </c>
      <c r="O49" s="180"/>
      <c r="P49" s="180"/>
    </row>
    <row r="50" spans="1:16" x14ac:dyDescent="0.15">
      <c r="A50" s="180" t="s">
        <v>71</v>
      </c>
      <c r="B50" s="180" t="e">
        <f>NA()</f>
        <v>#N/A</v>
      </c>
      <c r="C50" s="180">
        <f>IF(ISNUMBER('実質公債費比率（分子）の構造'!K$53),'実質公債費比率（分子）の構造'!K$53,NA())</f>
        <v>141</v>
      </c>
      <c r="D50" s="180" t="e">
        <f>NA()</f>
        <v>#N/A</v>
      </c>
      <c r="E50" s="180" t="e">
        <f>NA()</f>
        <v>#N/A</v>
      </c>
      <c r="F50" s="180">
        <f>IF(ISNUMBER('実質公債費比率（分子）の構造'!L$53),'実質公債費比率（分子）の構造'!L$53,NA())</f>
        <v>148</v>
      </c>
      <c r="G50" s="180" t="e">
        <f>NA()</f>
        <v>#N/A</v>
      </c>
      <c r="H50" s="180" t="e">
        <f>NA()</f>
        <v>#N/A</v>
      </c>
      <c r="I50" s="180">
        <f>IF(ISNUMBER('実質公債費比率（分子）の構造'!M$53),'実質公債費比率（分子）の構造'!M$53,NA())</f>
        <v>138</v>
      </c>
      <c r="J50" s="180" t="e">
        <f>NA()</f>
        <v>#N/A</v>
      </c>
      <c r="K50" s="180" t="e">
        <f>NA()</f>
        <v>#N/A</v>
      </c>
      <c r="L50" s="180">
        <f>IF(ISNUMBER('実質公債費比率（分子）の構造'!N$53),'実質公債費比率（分子）の構造'!N$53,NA())</f>
        <v>160</v>
      </c>
      <c r="M50" s="180" t="e">
        <f>NA()</f>
        <v>#N/A</v>
      </c>
      <c r="N50" s="180" t="e">
        <f>NA()</f>
        <v>#N/A</v>
      </c>
      <c r="O50" s="180">
        <f>IF(ISNUMBER('実質公債費比率（分子）の構造'!O$53),'実質公債費比率（分子）の構造'!O$53,NA())</f>
        <v>156</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2693</v>
      </c>
      <c r="E56" s="179"/>
      <c r="F56" s="179"/>
      <c r="G56" s="179">
        <f>'将来負担比率（分子）の構造'!J$52</f>
        <v>2514</v>
      </c>
      <c r="H56" s="179"/>
      <c r="I56" s="179"/>
      <c r="J56" s="179">
        <f>'将来負担比率（分子）の構造'!K$52</f>
        <v>2573</v>
      </c>
      <c r="K56" s="179"/>
      <c r="L56" s="179"/>
      <c r="M56" s="179">
        <f>'将来負担比率（分子）の構造'!L$52</f>
        <v>2391</v>
      </c>
      <c r="N56" s="179"/>
      <c r="O56" s="179"/>
      <c r="P56" s="179">
        <f>'将来負担比率（分子）の構造'!M$52</f>
        <v>2466</v>
      </c>
    </row>
    <row r="57" spans="1:16" x14ac:dyDescent="0.15">
      <c r="A57" s="179" t="s">
        <v>42</v>
      </c>
      <c r="B57" s="179"/>
      <c r="C57" s="179"/>
      <c r="D57" s="179">
        <f>'将来負担比率（分子）の構造'!I$51</f>
        <v>118</v>
      </c>
      <c r="E57" s="179"/>
      <c r="F57" s="179"/>
      <c r="G57" s="179">
        <f>'将来負担比率（分子）の構造'!J$51</f>
        <v>118</v>
      </c>
      <c r="H57" s="179"/>
      <c r="I57" s="179"/>
      <c r="J57" s="179">
        <f>'将来負担比率（分子）の構造'!K$51</f>
        <v>91</v>
      </c>
      <c r="K57" s="179"/>
      <c r="L57" s="179"/>
      <c r="M57" s="179">
        <f>'将来負担比率（分子）の構造'!L$51</f>
        <v>73</v>
      </c>
      <c r="N57" s="179"/>
      <c r="O57" s="179"/>
      <c r="P57" s="179">
        <f>'将来負担比率（分子）の構造'!M$51</f>
        <v>64</v>
      </c>
    </row>
    <row r="58" spans="1:16" x14ac:dyDescent="0.15">
      <c r="A58" s="179" t="s">
        <v>41</v>
      </c>
      <c r="B58" s="179"/>
      <c r="C58" s="179"/>
      <c r="D58" s="179">
        <f>'将来負担比率（分子）の構造'!I$50</f>
        <v>1448</v>
      </c>
      <c r="E58" s="179"/>
      <c r="F58" s="179"/>
      <c r="G58" s="179">
        <f>'将来負担比率（分子）の構造'!J$50</f>
        <v>1552</v>
      </c>
      <c r="H58" s="179"/>
      <c r="I58" s="179"/>
      <c r="J58" s="179">
        <f>'将来負担比率（分子）の構造'!K$50</f>
        <v>1570</v>
      </c>
      <c r="K58" s="179"/>
      <c r="L58" s="179"/>
      <c r="M58" s="179">
        <f>'将来負担比率（分子）の構造'!L$50</f>
        <v>1396</v>
      </c>
      <c r="N58" s="179"/>
      <c r="O58" s="179"/>
      <c r="P58" s="179">
        <f>'将来負担比率（分子）の構造'!M$50</f>
        <v>1466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437</v>
      </c>
      <c r="C62" s="179"/>
      <c r="D62" s="179"/>
      <c r="E62" s="179">
        <f>'将来負担比率（分子）の構造'!J$45</f>
        <v>411</v>
      </c>
      <c r="F62" s="179"/>
      <c r="G62" s="179"/>
      <c r="H62" s="179">
        <f>'将来負担比率（分子）の構造'!K$45</f>
        <v>394</v>
      </c>
      <c r="I62" s="179"/>
      <c r="J62" s="179"/>
      <c r="K62" s="179">
        <f>'将来負担比率（分子）の構造'!L$45</f>
        <v>372</v>
      </c>
      <c r="L62" s="179"/>
      <c r="M62" s="179"/>
      <c r="N62" s="179">
        <f>'将来負担比率（分子）の構造'!M$45</f>
        <v>344</v>
      </c>
      <c r="O62" s="179"/>
      <c r="P62" s="179"/>
    </row>
    <row r="63" spans="1:16" x14ac:dyDescent="0.15">
      <c r="A63" s="179" t="s">
        <v>34</v>
      </c>
      <c r="B63" s="179">
        <f>'将来負担比率（分子）の構造'!I$44</f>
        <v>332</v>
      </c>
      <c r="C63" s="179"/>
      <c r="D63" s="179"/>
      <c r="E63" s="179">
        <f>'将来負担比率（分子）の構造'!J$44</f>
        <v>288</v>
      </c>
      <c r="F63" s="179"/>
      <c r="G63" s="179"/>
      <c r="H63" s="179">
        <f>'将来負担比率（分子）の構造'!K$44</f>
        <v>250</v>
      </c>
      <c r="I63" s="179"/>
      <c r="J63" s="179"/>
      <c r="K63" s="179">
        <f>'将来負担比率（分子）の構造'!L$44</f>
        <v>215</v>
      </c>
      <c r="L63" s="179"/>
      <c r="M63" s="179"/>
      <c r="N63" s="179">
        <f>'将来負担比率（分子）の構造'!M$44</f>
        <v>180</v>
      </c>
      <c r="O63" s="179"/>
      <c r="P63" s="179"/>
    </row>
    <row r="64" spans="1:16" x14ac:dyDescent="0.15">
      <c r="A64" s="179" t="s">
        <v>33</v>
      </c>
      <c r="B64" s="179">
        <f>'将来負担比率（分子）の構造'!I$43</f>
        <v>328</v>
      </c>
      <c r="C64" s="179"/>
      <c r="D64" s="179"/>
      <c r="E64" s="179">
        <f>'将来負担比率（分子）の構造'!J$43</f>
        <v>295</v>
      </c>
      <c r="F64" s="179"/>
      <c r="G64" s="179"/>
      <c r="H64" s="179">
        <f>'将来負担比率（分子）の構造'!K$43</f>
        <v>256</v>
      </c>
      <c r="I64" s="179"/>
      <c r="J64" s="179"/>
      <c r="K64" s="179">
        <f>'将来負担比率（分子）の構造'!L$43</f>
        <v>282</v>
      </c>
      <c r="L64" s="179"/>
      <c r="M64" s="179"/>
      <c r="N64" s="179">
        <f>'将来負担比率（分子）の構造'!M$43</f>
        <v>314</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3186</v>
      </c>
      <c r="C66" s="179"/>
      <c r="D66" s="179"/>
      <c r="E66" s="179">
        <f>'将来負担比率（分子）の構造'!J$41</f>
        <v>3090</v>
      </c>
      <c r="F66" s="179"/>
      <c r="G66" s="179"/>
      <c r="H66" s="179">
        <f>'将来負担比率（分子）の構造'!K$41</f>
        <v>3146</v>
      </c>
      <c r="I66" s="179"/>
      <c r="J66" s="179"/>
      <c r="K66" s="179">
        <f>'将来負担比率（分子）の構造'!L$41</f>
        <v>3046</v>
      </c>
      <c r="L66" s="179"/>
      <c r="M66" s="179"/>
      <c r="N66" s="179">
        <f>'将来負担比率（分子）の構造'!M$41</f>
        <v>3161</v>
      </c>
      <c r="O66" s="179"/>
      <c r="P66" s="179"/>
    </row>
    <row r="67" spans="1:16" x14ac:dyDescent="0.15">
      <c r="A67" s="179" t="s">
        <v>75</v>
      </c>
      <c r="B67" s="179" t="e">
        <f>NA()</f>
        <v>#N/A</v>
      </c>
      <c r="C67" s="179">
        <f>IF(ISNUMBER('将来負担比率（分子）の構造'!I$53), IF('将来負担比率（分子）の構造'!I$53 &lt; 0, 0, '将来負担比率（分子）の構造'!I$53), NA())</f>
        <v>24</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54</v>
      </c>
      <c r="M67" s="179" t="e">
        <f>NA()</f>
        <v>#N/A</v>
      </c>
      <c r="N67" s="179" t="e">
        <f>NA()</f>
        <v>#N/A</v>
      </c>
      <c r="O67" s="179">
        <f>IF(ISNUMBER('将来負担比率（分子）の構造'!M$53), IF('将来負担比率（分子）の構造'!M$53 &lt; 0, 0, '将来負担比率（分子）の構造'!M$53), NA())</f>
        <v>3</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400</v>
      </c>
      <c r="C72" s="183">
        <f>基金残高に係る経年分析!G55</f>
        <v>405</v>
      </c>
      <c r="D72" s="183">
        <f>基金残高に係る経年分析!H55</f>
        <v>445</v>
      </c>
    </row>
    <row r="73" spans="1:16" x14ac:dyDescent="0.15">
      <c r="A73" s="182" t="s">
        <v>78</v>
      </c>
      <c r="B73" s="183">
        <f>基金残高に係る経年分析!F56</f>
        <v>0</v>
      </c>
      <c r="C73" s="183">
        <f>基金残高に係る経年分析!G56</f>
        <v>0</v>
      </c>
      <c r="D73" s="183">
        <f>基金残高に係る経年分析!H56</f>
        <v>0</v>
      </c>
    </row>
    <row r="74" spans="1:16" x14ac:dyDescent="0.15">
      <c r="A74" s="182" t="s">
        <v>79</v>
      </c>
      <c r="B74" s="183">
        <f>基金残高に係る経年分析!F57</f>
        <v>1199</v>
      </c>
      <c r="C74" s="183">
        <f>基金残高に係る経年分析!G57</f>
        <v>1057</v>
      </c>
      <c r="D74" s="183">
        <f>基金残高に係る経年分析!H57</f>
        <v>1119</v>
      </c>
    </row>
  </sheetData>
  <sheetProtection algorithmName="SHA-512" hashValue="HdzOIsxdSjUkIJ5u79DV4vUzEak3rfSOqOQJdWUj+YSRFMaq5Pf0sTF135xhWNOyRrhWubK589QwPPfvD4kSpQ==" saltValue="lP3AEfJW2YUma8XL6Srb6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DD30" sqref="DD30:DK30"/>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210</v>
      </c>
      <c r="DI1" s="660"/>
      <c r="DJ1" s="660"/>
      <c r="DK1" s="660"/>
      <c r="DL1" s="660"/>
      <c r="DM1" s="660"/>
      <c r="DN1" s="661"/>
      <c r="DO1" s="224"/>
      <c r="DP1" s="659" t="s">
        <v>211</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223</v>
      </c>
      <c r="C5" s="670"/>
      <c r="D5" s="670"/>
      <c r="E5" s="670"/>
      <c r="F5" s="670"/>
      <c r="G5" s="670"/>
      <c r="H5" s="670"/>
      <c r="I5" s="670"/>
      <c r="J5" s="670"/>
      <c r="K5" s="670"/>
      <c r="L5" s="670"/>
      <c r="M5" s="670"/>
      <c r="N5" s="670"/>
      <c r="O5" s="670"/>
      <c r="P5" s="670"/>
      <c r="Q5" s="671"/>
      <c r="R5" s="672">
        <v>103785</v>
      </c>
      <c r="S5" s="673"/>
      <c r="T5" s="673"/>
      <c r="U5" s="673"/>
      <c r="V5" s="673"/>
      <c r="W5" s="673"/>
      <c r="X5" s="673"/>
      <c r="Y5" s="674"/>
      <c r="Z5" s="675">
        <v>2.9</v>
      </c>
      <c r="AA5" s="675"/>
      <c r="AB5" s="675"/>
      <c r="AC5" s="675"/>
      <c r="AD5" s="676">
        <v>103785</v>
      </c>
      <c r="AE5" s="676"/>
      <c r="AF5" s="676"/>
      <c r="AG5" s="676"/>
      <c r="AH5" s="676"/>
      <c r="AI5" s="676"/>
      <c r="AJ5" s="676"/>
      <c r="AK5" s="676"/>
      <c r="AL5" s="677">
        <v>7.5</v>
      </c>
      <c r="AM5" s="678"/>
      <c r="AN5" s="678"/>
      <c r="AO5" s="679"/>
      <c r="AP5" s="669" t="s">
        <v>224</v>
      </c>
      <c r="AQ5" s="670"/>
      <c r="AR5" s="670"/>
      <c r="AS5" s="670"/>
      <c r="AT5" s="670"/>
      <c r="AU5" s="670"/>
      <c r="AV5" s="670"/>
      <c r="AW5" s="670"/>
      <c r="AX5" s="670"/>
      <c r="AY5" s="670"/>
      <c r="AZ5" s="670"/>
      <c r="BA5" s="670"/>
      <c r="BB5" s="670"/>
      <c r="BC5" s="670"/>
      <c r="BD5" s="670"/>
      <c r="BE5" s="670"/>
      <c r="BF5" s="671"/>
      <c r="BG5" s="683">
        <v>102425</v>
      </c>
      <c r="BH5" s="684"/>
      <c r="BI5" s="684"/>
      <c r="BJ5" s="684"/>
      <c r="BK5" s="684"/>
      <c r="BL5" s="684"/>
      <c r="BM5" s="684"/>
      <c r="BN5" s="685"/>
      <c r="BO5" s="686">
        <v>98.7</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13511</v>
      </c>
      <c r="S6" s="684"/>
      <c r="T6" s="684"/>
      <c r="U6" s="684"/>
      <c r="V6" s="684"/>
      <c r="W6" s="684"/>
      <c r="X6" s="684"/>
      <c r="Y6" s="685"/>
      <c r="Z6" s="686">
        <v>0.4</v>
      </c>
      <c r="AA6" s="686"/>
      <c r="AB6" s="686"/>
      <c r="AC6" s="686"/>
      <c r="AD6" s="687">
        <v>13511</v>
      </c>
      <c r="AE6" s="687"/>
      <c r="AF6" s="687"/>
      <c r="AG6" s="687"/>
      <c r="AH6" s="687"/>
      <c r="AI6" s="687"/>
      <c r="AJ6" s="687"/>
      <c r="AK6" s="687"/>
      <c r="AL6" s="688">
        <v>1</v>
      </c>
      <c r="AM6" s="689"/>
      <c r="AN6" s="689"/>
      <c r="AO6" s="690"/>
      <c r="AP6" s="680" t="s">
        <v>230</v>
      </c>
      <c r="AQ6" s="681"/>
      <c r="AR6" s="681"/>
      <c r="AS6" s="681"/>
      <c r="AT6" s="681"/>
      <c r="AU6" s="681"/>
      <c r="AV6" s="681"/>
      <c r="AW6" s="681"/>
      <c r="AX6" s="681"/>
      <c r="AY6" s="681"/>
      <c r="AZ6" s="681"/>
      <c r="BA6" s="681"/>
      <c r="BB6" s="681"/>
      <c r="BC6" s="681"/>
      <c r="BD6" s="681"/>
      <c r="BE6" s="681"/>
      <c r="BF6" s="682"/>
      <c r="BG6" s="683">
        <v>102425</v>
      </c>
      <c r="BH6" s="684"/>
      <c r="BI6" s="684"/>
      <c r="BJ6" s="684"/>
      <c r="BK6" s="684"/>
      <c r="BL6" s="684"/>
      <c r="BM6" s="684"/>
      <c r="BN6" s="685"/>
      <c r="BO6" s="686">
        <v>98.7</v>
      </c>
      <c r="BP6" s="686"/>
      <c r="BQ6" s="686"/>
      <c r="BR6" s="686"/>
      <c r="BS6" s="687" t="s">
        <v>225</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44287</v>
      </c>
      <c r="CS6" s="684"/>
      <c r="CT6" s="684"/>
      <c r="CU6" s="684"/>
      <c r="CV6" s="684"/>
      <c r="CW6" s="684"/>
      <c r="CX6" s="684"/>
      <c r="CY6" s="685"/>
      <c r="CZ6" s="677">
        <v>1.3</v>
      </c>
      <c r="DA6" s="678"/>
      <c r="DB6" s="678"/>
      <c r="DC6" s="697"/>
      <c r="DD6" s="692" t="s">
        <v>225</v>
      </c>
      <c r="DE6" s="684"/>
      <c r="DF6" s="684"/>
      <c r="DG6" s="684"/>
      <c r="DH6" s="684"/>
      <c r="DI6" s="684"/>
      <c r="DJ6" s="684"/>
      <c r="DK6" s="684"/>
      <c r="DL6" s="684"/>
      <c r="DM6" s="684"/>
      <c r="DN6" s="684"/>
      <c r="DO6" s="684"/>
      <c r="DP6" s="685"/>
      <c r="DQ6" s="692">
        <v>44133</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95</v>
      </c>
      <c r="S7" s="684"/>
      <c r="T7" s="684"/>
      <c r="U7" s="684"/>
      <c r="V7" s="684"/>
      <c r="W7" s="684"/>
      <c r="X7" s="684"/>
      <c r="Y7" s="685"/>
      <c r="Z7" s="686">
        <v>0</v>
      </c>
      <c r="AA7" s="686"/>
      <c r="AB7" s="686"/>
      <c r="AC7" s="686"/>
      <c r="AD7" s="687">
        <v>95</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47290</v>
      </c>
      <c r="BH7" s="684"/>
      <c r="BI7" s="684"/>
      <c r="BJ7" s="684"/>
      <c r="BK7" s="684"/>
      <c r="BL7" s="684"/>
      <c r="BM7" s="684"/>
      <c r="BN7" s="685"/>
      <c r="BO7" s="686">
        <v>45.6</v>
      </c>
      <c r="BP7" s="686"/>
      <c r="BQ7" s="686"/>
      <c r="BR7" s="686"/>
      <c r="BS7" s="687" t="s">
        <v>225</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1587156</v>
      </c>
      <c r="CS7" s="684"/>
      <c r="CT7" s="684"/>
      <c r="CU7" s="684"/>
      <c r="CV7" s="684"/>
      <c r="CW7" s="684"/>
      <c r="CX7" s="684"/>
      <c r="CY7" s="685"/>
      <c r="CZ7" s="686">
        <v>45.8</v>
      </c>
      <c r="DA7" s="686"/>
      <c r="DB7" s="686"/>
      <c r="DC7" s="686"/>
      <c r="DD7" s="692">
        <v>480667</v>
      </c>
      <c r="DE7" s="684"/>
      <c r="DF7" s="684"/>
      <c r="DG7" s="684"/>
      <c r="DH7" s="684"/>
      <c r="DI7" s="684"/>
      <c r="DJ7" s="684"/>
      <c r="DK7" s="684"/>
      <c r="DL7" s="684"/>
      <c r="DM7" s="684"/>
      <c r="DN7" s="684"/>
      <c r="DO7" s="684"/>
      <c r="DP7" s="685"/>
      <c r="DQ7" s="692">
        <v>832590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197</v>
      </c>
      <c r="S8" s="684"/>
      <c r="T8" s="684"/>
      <c r="U8" s="684"/>
      <c r="V8" s="684"/>
      <c r="W8" s="684"/>
      <c r="X8" s="684"/>
      <c r="Y8" s="685"/>
      <c r="Z8" s="686">
        <v>0</v>
      </c>
      <c r="AA8" s="686"/>
      <c r="AB8" s="686"/>
      <c r="AC8" s="686"/>
      <c r="AD8" s="687">
        <v>197</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2620</v>
      </c>
      <c r="BH8" s="684"/>
      <c r="BI8" s="684"/>
      <c r="BJ8" s="684"/>
      <c r="BK8" s="684"/>
      <c r="BL8" s="684"/>
      <c r="BM8" s="684"/>
      <c r="BN8" s="685"/>
      <c r="BO8" s="686">
        <v>2.5</v>
      </c>
      <c r="BP8" s="686"/>
      <c r="BQ8" s="686"/>
      <c r="BR8" s="686"/>
      <c r="BS8" s="692" t="s">
        <v>225</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398383</v>
      </c>
      <c r="CS8" s="684"/>
      <c r="CT8" s="684"/>
      <c r="CU8" s="684"/>
      <c r="CV8" s="684"/>
      <c r="CW8" s="684"/>
      <c r="CX8" s="684"/>
      <c r="CY8" s="685"/>
      <c r="CZ8" s="686">
        <v>11.5</v>
      </c>
      <c r="DA8" s="686"/>
      <c r="DB8" s="686"/>
      <c r="DC8" s="686"/>
      <c r="DD8" s="692">
        <v>83</v>
      </c>
      <c r="DE8" s="684"/>
      <c r="DF8" s="684"/>
      <c r="DG8" s="684"/>
      <c r="DH8" s="684"/>
      <c r="DI8" s="684"/>
      <c r="DJ8" s="684"/>
      <c r="DK8" s="684"/>
      <c r="DL8" s="684"/>
      <c r="DM8" s="684"/>
      <c r="DN8" s="684"/>
      <c r="DO8" s="684"/>
      <c r="DP8" s="685"/>
      <c r="DQ8" s="692">
        <v>280441</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230</v>
      </c>
      <c r="S9" s="684"/>
      <c r="T9" s="684"/>
      <c r="U9" s="684"/>
      <c r="V9" s="684"/>
      <c r="W9" s="684"/>
      <c r="X9" s="684"/>
      <c r="Y9" s="685"/>
      <c r="Z9" s="686">
        <v>0</v>
      </c>
      <c r="AA9" s="686"/>
      <c r="AB9" s="686"/>
      <c r="AC9" s="686"/>
      <c r="AD9" s="687">
        <v>230</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41222</v>
      </c>
      <c r="BH9" s="684"/>
      <c r="BI9" s="684"/>
      <c r="BJ9" s="684"/>
      <c r="BK9" s="684"/>
      <c r="BL9" s="684"/>
      <c r="BM9" s="684"/>
      <c r="BN9" s="685"/>
      <c r="BO9" s="686">
        <v>39.700000000000003</v>
      </c>
      <c r="BP9" s="686"/>
      <c r="BQ9" s="686"/>
      <c r="BR9" s="686"/>
      <c r="BS9" s="692" t="s">
        <v>225</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309257</v>
      </c>
      <c r="CS9" s="684"/>
      <c r="CT9" s="684"/>
      <c r="CU9" s="684"/>
      <c r="CV9" s="684"/>
      <c r="CW9" s="684"/>
      <c r="CX9" s="684"/>
      <c r="CY9" s="685"/>
      <c r="CZ9" s="686">
        <v>8.9</v>
      </c>
      <c r="DA9" s="686"/>
      <c r="DB9" s="686"/>
      <c r="DC9" s="686"/>
      <c r="DD9" s="692">
        <v>12848</v>
      </c>
      <c r="DE9" s="684"/>
      <c r="DF9" s="684"/>
      <c r="DG9" s="684"/>
      <c r="DH9" s="684"/>
      <c r="DI9" s="684"/>
      <c r="DJ9" s="684"/>
      <c r="DK9" s="684"/>
      <c r="DL9" s="684"/>
      <c r="DM9" s="684"/>
      <c r="DN9" s="684"/>
      <c r="DO9" s="684"/>
      <c r="DP9" s="685"/>
      <c r="DQ9" s="692">
        <v>208949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225</v>
      </c>
      <c r="S10" s="684"/>
      <c r="T10" s="684"/>
      <c r="U10" s="684"/>
      <c r="V10" s="684"/>
      <c r="W10" s="684"/>
      <c r="X10" s="684"/>
      <c r="Y10" s="685"/>
      <c r="Z10" s="686" t="s">
        <v>242</v>
      </c>
      <c r="AA10" s="686"/>
      <c r="AB10" s="686"/>
      <c r="AC10" s="686"/>
      <c r="AD10" s="687" t="s">
        <v>225</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2930</v>
      </c>
      <c r="BH10" s="684"/>
      <c r="BI10" s="684"/>
      <c r="BJ10" s="684"/>
      <c r="BK10" s="684"/>
      <c r="BL10" s="684"/>
      <c r="BM10" s="684"/>
      <c r="BN10" s="685"/>
      <c r="BO10" s="686">
        <v>2.8</v>
      </c>
      <c r="BP10" s="686"/>
      <c r="BQ10" s="686"/>
      <c r="BR10" s="686"/>
      <c r="BS10" s="692" t="s">
        <v>225</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225</v>
      </c>
      <c r="CS10" s="684"/>
      <c r="CT10" s="684"/>
      <c r="CU10" s="684"/>
      <c r="CV10" s="684"/>
      <c r="CW10" s="684"/>
      <c r="CX10" s="684"/>
      <c r="CY10" s="685"/>
      <c r="CZ10" s="686" t="s">
        <v>225</v>
      </c>
      <c r="DA10" s="686"/>
      <c r="DB10" s="686"/>
      <c r="DC10" s="686"/>
      <c r="DD10" s="692" t="s">
        <v>225</v>
      </c>
      <c r="DE10" s="684"/>
      <c r="DF10" s="684"/>
      <c r="DG10" s="684"/>
      <c r="DH10" s="684"/>
      <c r="DI10" s="684"/>
      <c r="DJ10" s="684"/>
      <c r="DK10" s="684"/>
      <c r="DL10" s="684"/>
      <c r="DM10" s="684"/>
      <c r="DN10" s="684"/>
      <c r="DO10" s="684"/>
      <c r="DP10" s="685"/>
      <c r="DQ10" s="692" t="s">
        <v>225</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39870</v>
      </c>
      <c r="S11" s="684"/>
      <c r="T11" s="684"/>
      <c r="U11" s="684"/>
      <c r="V11" s="684"/>
      <c r="W11" s="684"/>
      <c r="X11" s="684"/>
      <c r="Y11" s="685"/>
      <c r="Z11" s="688">
        <v>1.1000000000000001</v>
      </c>
      <c r="AA11" s="689"/>
      <c r="AB11" s="689"/>
      <c r="AC11" s="701"/>
      <c r="AD11" s="692">
        <v>39870</v>
      </c>
      <c r="AE11" s="684"/>
      <c r="AF11" s="684"/>
      <c r="AG11" s="684"/>
      <c r="AH11" s="684"/>
      <c r="AI11" s="684"/>
      <c r="AJ11" s="684"/>
      <c r="AK11" s="685"/>
      <c r="AL11" s="688">
        <v>2.9</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518</v>
      </c>
      <c r="BH11" s="684"/>
      <c r="BI11" s="684"/>
      <c r="BJ11" s="684"/>
      <c r="BK11" s="684"/>
      <c r="BL11" s="684"/>
      <c r="BM11" s="684"/>
      <c r="BN11" s="685"/>
      <c r="BO11" s="686">
        <v>0.5</v>
      </c>
      <c r="BP11" s="686"/>
      <c r="BQ11" s="686"/>
      <c r="BR11" s="686"/>
      <c r="BS11" s="692" t="s">
        <v>225</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150341</v>
      </c>
      <c r="CS11" s="684"/>
      <c r="CT11" s="684"/>
      <c r="CU11" s="684"/>
      <c r="CV11" s="684"/>
      <c r="CW11" s="684"/>
      <c r="CX11" s="684"/>
      <c r="CY11" s="685"/>
      <c r="CZ11" s="686">
        <v>4.3</v>
      </c>
      <c r="DA11" s="686"/>
      <c r="DB11" s="686"/>
      <c r="DC11" s="686"/>
      <c r="DD11" s="692">
        <v>47462</v>
      </c>
      <c r="DE11" s="684"/>
      <c r="DF11" s="684"/>
      <c r="DG11" s="684"/>
      <c r="DH11" s="684"/>
      <c r="DI11" s="684"/>
      <c r="DJ11" s="684"/>
      <c r="DK11" s="684"/>
      <c r="DL11" s="684"/>
      <c r="DM11" s="684"/>
      <c r="DN11" s="684"/>
      <c r="DO11" s="684"/>
      <c r="DP11" s="685"/>
      <c r="DQ11" s="692">
        <v>36733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225</v>
      </c>
      <c r="S12" s="684"/>
      <c r="T12" s="684"/>
      <c r="U12" s="684"/>
      <c r="V12" s="684"/>
      <c r="W12" s="684"/>
      <c r="X12" s="684"/>
      <c r="Y12" s="685"/>
      <c r="Z12" s="686" t="s">
        <v>225</v>
      </c>
      <c r="AA12" s="686"/>
      <c r="AB12" s="686"/>
      <c r="AC12" s="686"/>
      <c r="AD12" s="687" t="s">
        <v>225</v>
      </c>
      <c r="AE12" s="687"/>
      <c r="AF12" s="687"/>
      <c r="AG12" s="687"/>
      <c r="AH12" s="687"/>
      <c r="AI12" s="687"/>
      <c r="AJ12" s="687"/>
      <c r="AK12" s="687"/>
      <c r="AL12" s="688" t="s">
        <v>225</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43479</v>
      </c>
      <c r="BH12" s="684"/>
      <c r="BI12" s="684"/>
      <c r="BJ12" s="684"/>
      <c r="BK12" s="684"/>
      <c r="BL12" s="684"/>
      <c r="BM12" s="684"/>
      <c r="BN12" s="685"/>
      <c r="BO12" s="686">
        <v>41.9</v>
      </c>
      <c r="BP12" s="686"/>
      <c r="BQ12" s="686"/>
      <c r="BR12" s="686"/>
      <c r="BS12" s="692" t="s">
        <v>225</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98807</v>
      </c>
      <c r="CS12" s="684"/>
      <c r="CT12" s="684"/>
      <c r="CU12" s="684"/>
      <c r="CV12" s="684"/>
      <c r="CW12" s="684"/>
      <c r="CX12" s="684"/>
      <c r="CY12" s="685"/>
      <c r="CZ12" s="686">
        <v>2.9</v>
      </c>
      <c r="DA12" s="686"/>
      <c r="DB12" s="686"/>
      <c r="DC12" s="686"/>
      <c r="DD12" s="692">
        <v>4132</v>
      </c>
      <c r="DE12" s="684"/>
      <c r="DF12" s="684"/>
      <c r="DG12" s="684"/>
      <c r="DH12" s="684"/>
      <c r="DI12" s="684"/>
      <c r="DJ12" s="684"/>
      <c r="DK12" s="684"/>
      <c r="DL12" s="684"/>
      <c r="DM12" s="684"/>
      <c r="DN12" s="684"/>
      <c r="DO12" s="684"/>
      <c r="DP12" s="685"/>
      <c r="DQ12" s="692">
        <v>49149</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225</v>
      </c>
      <c r="S13" s="684"/>
      <c r="T13" s="684"/>
      <c r="U13" s="684"/>
      <c r="V13" s="684"/>
      <c r="W13" s="684"/>
      <c r="X13" s="684"/>
      <c r="Y13" s="685"/>
      <c r="Z13" s="686" t="s">
        <v>225</v>
      </c>
      <c r="AA13" s="686"/>
      <c r="AB13" s="686"/>
      <c r="AC13" s="686"/>
      <c r="AD13" s="687" t="s">
        <v>225</v>
      </c>
      <c r="AE13" s="687"/>
      <c r="AF13" s="687"/>
      <c r="AG13" s="687"/>
      <c r="AH13" s="687"/>
      <c r="AI13" s="687"/>
      <c r="AJ13" s="687"/>
      <c r="AK13" s="687"/>
      <c r="AL13" s="688" t="s">
        <v>242</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36886</v>
      </c>
      <c r="BH13" s="684"/>
      <c r="BI13" s="684"/>
      <c r="BJ13" s="684"/>
      <c r="BK13" s="684"/>
      <c r="BL13" s="684"/>
      <c r="BM13" s="684"/>
      <c r="BN13" s="685"/>
      <c r="BO13" s="686">
        <v>35.5</v>
      </c>
      <c r="BP13" s="686"/>
      <c r="BQ13" s="686"/>
      <c r="BR13" s="686"/>
      <c r="BS13" s="692" t="s">
        <v>225</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92013</v>
      </c>
      <c r="CS13" s="684"/>
      <c r="CT13" s="684"/>
      <c r="CU13" s="684"/>
      <c r="CV13" s="684"/>
      <c r="CW13" s="684"/>
      <c r="CX13" s="684"/>
      <c r="CY13" s="685"/>
      <c r="CZ13" s="686">
        <v>2.7</v>
      </c>
      <c r="DA13" s="686"/>
      <c r="DB13" s="686"/>
      <c r="DC13" s="686"/>
      <c r="DD13" s="692">
        <v>61522</v>
      </c>
      <c r="DE13" s="684"/>
      <c r="DF13" s="684"/>
      <c r="DG13" s="684"/>
      <c r="DH13" s="684"/>
      <c r="DI13" s="684"/>
      <c r="DJ13" s="684"/>
      <c r="DK13" s="684"/>
      <c r="DL13" s="684"/>
      <c r="DM13" s="684"/>
      <c r="DN13" s="684"/>
      <c r="DO13" s="684"/>
      <c r="DP13" s="685"/>
      <c r="DQ13" s="692">
        <v>35918</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t="s">
        <v>242</v>
      </c>
      <c r="S14" s="684"/>
      <c r="T14" s="684"/>
      <c r="U14" s="684"/>
      <c r="V14" s="684"/>
      <c r="W14" s="684"/>
      <c r="X14" s="684"/>
      <c r="Y14" s="685"/>
      <c r="Z14" s="686" t="s">
        <v>242</v>
      </c>
      <c r="AA14" s="686"/>
      <c r="AB14" s="686"/>
      <c r="AC14" s="686"/>
      <c r="AD14" s="687" t="s">
        <v>225</v>
      </c>
      <c r="AE14" s="687"/>
      <c r="AF14" s="687"/>
      <c r="AG14" s="687"/>
      <c r="AH14" s="687"/>
      <c r="AI14" s="687"/>
      <c r="AJ14" s="687"/>
      <c r="AK14" s="687"/>
      <c r="AL14" s="688" t="s">
        <v>225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4494</v>
      </c>
      <c r="BH14" s="684"/>
      <c r="BI14" s="684"/>
      <c r="BJ14" s="684"/>
      <c r="BK14" s="684"/>
      <c r="BL14" s="684"/>
      <c r="BM14" s="684"/>
      <c r="BN14" s="685"/>
      <c r="BO14" s="686">
        <v>4.3</v>
      </c>
      <c r="BP14" s="686"/>
      <c r="BQ14" s="686"/>
      <c r="BR14" s="686"/>
      <c r="BS14" s="692" t="s">
        <v>225</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234420</v>
      </c>
      <c r="CS14" s="684"/>
      <c r="CT14" s="684"/>
      <c r="CU14" s="684"/>
      <c r="CV14" s="684"/>
      <c r="CW14" s="684"/>
      <c r="CX14" s="684"/>
      <c r="CY14" s="685"/>
      <c r="CZ14" s="686">
        <v>6.8</v>
      </c>
      <c r="DA14" s="686"/>
      <c r="DB14" s="686"/>
      <c r="DC14" s="686"/>
      <c r="DD14" s="692">
        <v>1474</v>
      </c>
      <c r="DE14" s="684"/>
      <c r="DF14" s="684"/>
      <c r="DG14" s="684"/>
      <c r="DH14" s="684"/>
      <c r="DI14" s="684"/>
      <c r="DJ14" s="684"/>
      <c r="DK14" s="684"/>
      <c r="DL14" s="684"/>
      <c r="DM14" s="684"/>
      <c r="DN14" s="684"/>
      <c r="DO14" s="684"/>
      <c r="DP14" s="685"/>
      <c r="DQ14" s="692">
        <v>134420</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225</v>
      </c>
      <c r="AA15" s="686"/>
      <c r="AB15" s="686"/>
      <c r="AC15" s="686"/>
      <c r="AD15" s="687" t="s">
        <v>242</v>
      </c>
      <c r="AE15" s="687"/>
      <c r="AF15" s="687"/>
      <c r="AG15" s="687"/>
      <c r="AH15" s="687"/>
      <c r="AI15" s="687"/>
      <c r="AJ15" s="687"/>
      <c r="AK15" s="687"/>
      <c r="AL15" s="688" t="s">
        <v>225</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7162</v>
      </c>
      <c r="BH15" s="684"/>
      <c r="BI15" s="684"/>
      <c r="BJ15" s="684"/>
      <c r="BK15" s="684"/>
      <c r="BL15" s="684"/>
      <c r="BM15" s="684"/>
      <c r="BN15" s="685"/>
      <c r="BO15" s="686">
        <v>6.9</v>
      </c>
      <c r="BP15" s="686"/>
      <c r="BQ15" s="686"/>
      <c r="BR15" s="686"/>
      <c r="BS15" s="692" t="s">
        <v>225</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181404</v>
      </c>
      <c r="CS15" s="684"/>
      <c r="CT15" s="684"/>
      <c r="CU15" s="684"/>
      <c r="CV15" s="684"/>
      <c r="CW15" s="684"/>
      <c r="CX15" s="684"/>
      <c r="CY15" s="685"/>
      <c r="CZ15" s="686">
        <v>5.2</v>
      </c>
      <c r="DA15" s="686"/>
      <c r="DB15" s="686"/>
      <c r="DC15" s="686"/>
      <c r="DD15" s="692">
        <v>24787</v>
      </c>
      <c r="DE15" s="684"/>
      <c r="DF15" s="684"/>
      <c r="DG15" s="684"/>
      <c r="DH15" s="684"/>
      <c r="DI15" s="684"/>
      <c r="DJ15" s="684"/>
      <c r="DK15" s="684"/>
      <c r="DL15" s="684"/>
      <c r="DM15" s="684"/>
      <c r="DN15" s="684"/>
      <c r="DO15" s="684"/>
      <c r="DP15" s="685"/>
      <c r="DQ15" s="692">
        <v>148981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780</v>
      </c>
      <c r="S16" s="684"/>
      <c r="T16" s="684"/>
      <c r="U16" s="684"/>
      <c r="V16" s="684"/>
      <c r="W16" s="684"/>
      <c r="X16" s="684"/>
      <c r="Y16" s="685"/>
      <c r="Z16" s="686">
        <v>0</v>
      </c>
      <c r="AA16" s="686"/>
      <c r="AB16" s="686"/>
      <c r="AC16" s="686"/>
      <c r="AD16" s="687">
        <v>780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225</v>
      </c>
      <c r="BH16" s="684"/>
      <c r="BI16" s="684"/>
      <c r="BJ16" s="684"/>
      <c r="BK16" s="684"/>
      <c r="BL16" s="684"/>
      <c r="BM16" s="684"/>
      <c r="BN16" s="685"/>
      <c r="BO16" s="686" t="s">
        <v>225</v>
      </c>
      <c r="BP16" s="686"/>
      <c r="BQ16" s="686"/>
      <c r="BR16" s="686"/>
      <c r="BS16" s="692" t="s">
        <v>225</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225</v>
      </c>
      <c r="CS16" s="684"/>
      <c r="CT16" s="684"/>
      <c r="CU16" s="684"/>
      <c r="CV16" s="684"/>
      <c r="CW16" s="684"/>
      <c r="CX16" s="684"/>
      <c r="CY16" s="685"/>
      <c r="CZ16" s="686" t="s">
        <v>225</v>
      </c>
      <c r="DA16" s="686"/>
      <c r="DB16" s="686"/>
      <c r="DC16" s="686"/>
      <c r="DD16" s="692" t="s">
        <v>242</v>
      </c>
      <c r="DE16" s="684"/>
      <c r="DF16" s="684"/>
      <c r="DG16" s="684"/>
      <c r="DH16" s="684"/>
      <c r="DI16" s="684"/>
      <c r="DJ16" s="684"/>
      <c r="DK16" s="684"/>
      <c r="DL16" s="684"/>
      <c r="DM16" s="684"/>
      <c r="DN16" s="684"/>
      <c r="DO16" s="684"/>
      <c r="DP16" s="685"/>
      <c r="DQ16" s="692" t="s">
        <v>225</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84</v>
      </c>
      <c r="S17" s="684"/>
      <c r="T17" s="684"/>
      <c r="U17" s="684"/>
      <c r="V17" s="684"/>
      <c r="W17" s="684"/>
      <c r="X17" s="684"/>
      <c r="Y17" s="685"/>
      <c r="Z17" s="686">
        <v>0</v>
      </c>
      <c r="AA17" s="686"/>
      <c r="AB17" s="686"/>
      <c r="AC17" s="686"/>
      <c r="AD17" s="687">
        <v>84</v>
      </c>
      <c r="AE17" s="687"/>
      <c r="AF17" s="687"/>
      <c r="AG17" s="687"/>
      <c r="AH17" s="687"/>
      <c r="AI17" s="687"/>
      <c r="AJ17" s="687"/>
      <c r="AK17" s="687"/>
      <c r="AL17" s="688">
        <v>0</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225</v>
      </c>
      <c r="BP17" s="686"/>
      <c r="BQ17" s="686"/>
      <c r="BR17" s="686"/>
      <c r="BS17" s="692" t="s">
        <v>225</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365944</v>
      </c>
      <c r="CS17" s="684"/>
      <c r="CT17" s="684"/>
      <c r="CU17" s="684"/>
      <c r="CV17" s="684"/>
      <c r="CW17" s="684"/>
      <c r="CX17" s="684"/>
      <c r="CY17" s="685"/>
      <c r="CZ17" s="686">
        <v>10.6</v>
      </c>
      <c r="DA17" s="686"/>
      <c r="DB17" s="686"/>
      <c r="DC17" s="686"/>
      <c r="DD17" s="692" t="s">
        <v>225</v>
      </c>
      <c r="DE17" s="684"/>
      <c r="DF17" s="684"/>
      <c r="DG17" s="684"/>
      <c r="DH17" s="684"/>
      <c r="DI17" s="684"/>
      <c r="DJ17" s="684"/>
      <c r="DK17" s="684"/>
      <c r="DL17" s="684"/>
      <c r="DM17" s="684"/>
      <c r="DN17" s="684"/>
      <c r="DO17" s="684"/>
      <c r="DP17" s="685"/>
      <c r="DQ17" s="692">
        <v>361044</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769</v>
      </c>
      <c r="S18" s="684"/>
      <c r="T18" s="684"/>
      <c r="U18" s="684"/>
      <c r="V18" s="684"/>
      <c r="W18" s="684"/>
      <c r="X18" s="684"/>
      <c r="Y18" s="685"/>
      <c r="Z18" s="686">
        <v>0</v>
      </c>
      <c r="AA18" s="686"/>
      <c r="AB18" s="686"/>
      <c r="AC18" s="686"/>
      <c r="AD18" s="687">
        <v>769</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225</v>
      </c>
      <c r="BH18" s="684"/>
      <c r="BI18" s="684"/>
      <c r="BJ18" s="684"/>
      <c r="BK18" s="684"/>
      <c r="BL18" s="684"/>
      <c r="BM18" s="684"/>
      <c r="BN18" s="685"/>
      <c r="BO18" s="686" t="s">
        <v>225</v>
      </c>
      <c r="BP18" s="686"/>
      <c r="BQ18" s="686"/>
      <c r="BR18" s="686"/>
      <c r="BS18" s="692" t="s">
        <v>242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225</v>
      </c>
      <c r="CS18" s="684"/>
      <c r="CT18" s="684"/>
      <c r="CU18" s="684"/>
      <c r="CV18" s="684"/>
      <c r="CW18" s="684"/>
      <c r="CX18" s="684"/>
      <c r="CY18" s="685"/>
      <c r="CZ18" s="686" t="s">
        <v>225</v>
      </c>
      <c r="DA18" s="686"/>
      <c r="DB18" s="686"/>
      <c r="DC18" s="686"/>
      <c r="DD18" s="692" t="s">
        <v>242</v>
      </c>
      <c r="DE18" s="684"/>
      <c r="DF18" s="684"/>
      <c r="DG18" s="684"/>
      <c r="DH18" s="684"/>
      <c r="DI18" s="684"/>
      <c r="DJ18" s="684"/>
      <c r="DK18" s="684"/>
      <c r="DL18" s="684"/>
      <c r="DM18" s="684"/>
      <c r="DN18" s="684"/>
      <c r="DO18" s="684"/>
      <c r="DP18" s="685"/>
      <c r="DQ18" s="692" t="s">
        <v>225</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296</v>
      </c>
      <c r="S19" s="684"/>
      <c r="T19" s="684"/>
      <c r="U19" s="684"/>
      <c r="V19" s="684"/>
      <c r="W19" s="684"/>
      <c r="X19" s="684"/>
      <c r="Y19" s="685"/>
      <c r="Z19" s="686">
        <v>0</v>
      </c>
      <c r="AA19" s="686"/>
      <c r="AB19" s="686"/>
      <c r="AC19" s="686"/>
      <c r="AD19" s="687">
        <v>296</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1360</v>
      </c>
      <c r="BH19" s="684"/>
      <c r="BI19" s="684"/>
      <c r="BJ19" s="684"/>
      <c r="BK19" s="684"/>
      <c r="BL19" s="684"/>
      <c r="BM19" s="684"/>
      <c r="BN19" s="685"/>
      <c r="BO19" s="686">
        <v>1.3</v>
      </c>
      <c r="BP19" s="686"/>
      <c r="BQ19" s="686"/>
      <c r="BR19" s="686"/>
      <c r="BS19" s="692" t="s">
        <v>225</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225</v>
      </c>
      <c r="CS19" s="684"/>
      <c r="CT19" s="684"/>
      <c r="CU19" s="684"/>
      <c r="CV19" s="684"/>
      <c r="CW19" s="684"/>
      <c r="CX19" s="684"/>
      <c r="CY19" s="685"/>
      <c r="CZ19" s="686" t="s">
        <v>225</v>
      </c>
      <c r="DA19" s="686"/>
      <c r="DB19" s="686"/>
      <c r="DC19" s="686"/>
      <c r="DD19" s="692" t="s">
        <v>225</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328</v>
      </c>
      <c r="S20" s="684"/>
      <c r="T20" s="684"/>
      <c r="U20" s="684"/>
      <c r="V20" s="684"/>
      <c r="W20" s="684"/>
      <c r="X20" s="684"/>
      <c r="Y20" s="685"/>
      <c r="Z20" s="686">
        <v>0</v>
      </c>
      <c r="AA20" s="686"/>
      <c r="AB20" s="686"/>
      <c r="AC20" s="686"/>
      <c r="AD20" s="687">
        <v>328</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1360</v>
      </c>
      <c r="BH20" s="684"/>
      <c r="BI20" s="684"/>
      <c r="BJ20" s="684"/>
      <c r="BK20" s="684"/>
      <c r="BL20" s="684"/>
      <c r="BM20" s="684"/>
      <c r="BN20" s="685"/>
      <c r="BO20" s="686">
        <v>1.3</v>
      </c>
      <c r="BP20" s="686"/>
      <c r="BQ20" s="686"/>
      <c r="BR20" s="686"/>
      <c r="BS20" s="692" t="s">
        <v>225</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3462012</v>
      </c>
      <c r="CS20" s="684"/>
      <c r="CT20" s="684"/>
      <c r="CU20" s="684"/>
      <c r="CV20" s="684"/>
      <c r="CW20" s="684"/>
      <c r="CX20" s="684"/>
      <c r="CY20" s="685"/>
      <c r="CZ20" s="686">
        <v>100</v>
      </c>
      <c r="DA20" s="686"/>
      <c r="DB20" s="686"/>
      <c r="DC20" s="686"/>
      <c r="DD20" s="692">
        <v>632975</v>
      </c>
      <c r="DE20" s="684"/>
      <c r="DF20" s="684"/>
      <c r="DG20" s="684"/>
      <c r="DH20" s="684"/>
      <c r="DI20" s="684"/>
      <c r="DJ20" s="684"/>
      <c r="DK20" s="684"/>
      <c r="DL20" s="684"/>
      <c r="DM20" s="684"/>
      <c r="DN20" s="684"/>
      <c r="DO20" s="684"/>
      <c r="DP20" s="685"/>
      <c r="DQ20" s="692">
        <v>2132358</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145</v>
      </c>
      <c r="S21" s="684"/>
      <c r="T21" s="684"/>
      <c r="U21" s="684"/>
      <c r="V21" s="684"/>
      <c r="W21" s="684"/>
      <c r="X21" s="684"/>
      <c r="Y21" s="685"/>
      <c r="Z21" s="686">
        <v>0</v>
      </c>
      <c r="AA21" s="686"/>
      <c r="AB21" s="686"/>
      <c r="AC21" s="686"/>
      <c r="AD21" s="687">
        <v>145</v>
      </c>
      <c r="AE21" s="687"/>
      <c r="AF21" s="687"/>
      <c r="AG21" s="687"/>
      <c r="AH21" s="687"/>
      <c r="AI21" s="687"/>
      <c r="AJ21" s="687"/>
      <c r="AK21" s="687"/>
      <c r="AL21" s="688">
        <v>0</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1360</v>
      </c>
      <c r="BH21" s="684"/>
      <c r="BI21" s="684"/>
      <c r="BJ21" s="684"/>
      <c r="BK21" s="684"/>
      <c r="BL21" s="684"/>
      <c r="BM21" s="684"/>
      <c r="BN21" s="685"/>
      <c r="BO21" s="686">
        <v>1.3</v>
      </c>
      <c r="BP21" s="686"/>
      <c r="BQ21" s="686"/>
      <c r="BR21" s="686"/>
      <c r="BS21" s="692" t="s">
        <v>225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1410273</v>
      </c>
      <c r="S22" s="684"/>
      <c r="T22" s="684"/>
      <c r="U22" s="684"/>
      <c r="V22" s="684"/>
      <c r="W22" s="684"/>
      <c r="X22" s="684"/>
      <c r="Y22" s="685"/>
      <c r="Z22" s="686">
        <v>39.9</v>
      </c>
      <c r="AA22" s="686"/>
      <c r="AB22" s="686"/>
      <c r="AC22" s="686"/>
      <c r="AD22" s="687">
        <v>1218970</v>
      </c>
      <c r="AE22" s="687"/>
      <c r="AF22" s="687"/>
      <c r="AG22" s="687"/>
      <c r="AH22" s="687"/>
      <c r="AI22" s="687"/>
      <c r="AJ22" s="687"/>
      <c r="AK22" s="687"/>
      <c r="AL22" s="688">
        <v>88.1</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225</v>
      </c>
      <c r="BP22" s="686"/>
      <c r="BQ22" s="686"/>
      <c r="BR22" s="686"/>
      <c r="BS22" s="692" t="s">
        <v>225</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1218970</v>
      </c>
      <c r="S23" s="684"/>
      <c r="T23" s="684"/>
      <c r="U23" s="684"/>
      <c r="V23" s="684"/>
      <c r="W23" s="684"/>
      <c r="X23" s="684"/>
      <c r="Y23" s="685"/>
      <c r="Z23" s="686">
        <v>34.5</v>
      </c>
      <c r="AA23" s="686"/>
      <c r="AB23" s="686"/>
      <c r="AC23" s="686"/>
      <c r="AD23" s="687">
        <v>1218970</v>
      </c>
      <c r="AE23" s="687"/>
      <c r="AF23" s="687"/>
      <c r="AG23" s="687"/>
      <c r="AH23" s="687"/>
      <c r="AI23" s="687"/>
      <c r="AJ23" s="687"/>
      <c r="AK23" s="687"/>
      <c r="AL23" s="688">
        <v>88.1</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225</v>
      </c>
      <c r="BH23" s="684"/>
      <c r="BI23" s="684"/>
      <c r="BJ23" s="684"/>
      <c r="BK23" s="684"/>
      <c r="BL23" s="684"/>
      <c r="BM23" s="684"/>
      <c r="BN23" s="685"/>
      <c r="BO23" s="686" t="s">
        <v>225</v>
      </c>
      <c r="BP23" s="686"/>
      <c r="BQ23" s="686"/>
      <c r="BR23" s="686"/>
      <c r="BS23" s="692" t="s">
        <v>242</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191303</v>
      </c>
      <c r="S24" s="684"/>
      <c r="T24" s="684"/>
      <c r="U24" s="684"/>
      <c r="V24" s="684"/>
      <c r="W24" s="684"/>
      <c r="X24" s="684"/>
      <c r="Y24" s="685"/>
      <c r="Z24" s="686">
        <v>5.4</v>
      </c>
      <c r="AA24" s="686"/>
      <c r="AB24" s="686"/>
      <c r="AC24" s="686"/>
      <c r="AD24" s="687" t="s">
        <v>225</v>
      </c>
      <c r="AE24" s="687"/>
      <c r="AF24" s="687"/>
      <c r="AG24" s="687"/>
      <c r="AH24" s="687"/>
      <c r="AI24" s="687"/>
      <c r="AJ24" s="687"/>
      <c r="AK24" s="687"/>
      <c r="AL24" s="688" t="s">
        <v>225</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225</v>
      </c>
      <c r="BH24" s="684"/>
      <c r="BI24" s="684"/>
      <c r="BJ24" s="684"/>
      <c r="BK24" s="684"/>
      <c r="BL24" s="684"/>
      <c r="BM24" s="684"/>
      <c r="BN24" s="685"/>
      <c r="BO24" s="686" t="s">
        <v>225</v>
      </c>
      <c r="BP24" s="686"/>
      <c r="BQ24" s="686"/>
      <c r="BR24" s="686"/>
      <c r="BS24" s="692" t="s">
        <v>225</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841058</v>
      </c>
      <c r="CS24" s="673"/>
      <c r="CT24" s="673"/>
      <c r="CU24" s="673"/>
      <c r="CV24" s="673"/>
      <c r="CW24" s="673"/>
      <c r="CX24" s="673"/>
      <c r="CY24" s="674"/>
      <c r="CZ24" s="677">
        <v>24.3</v>
      </c>
      <c r="DA24" s="678"/>
      <c r="DB24" s="678"/>
      <c r="DC24" s="697"/>
      <c r="DD24" s="722">
        <v>729075</v>
      </c>
      <c r="DE24" s="673"/>
      <c r="DF24" s="673"/>
      <c r="DG24" s="673"/>
      <c r="DH24" s="673"/>
      <c r="DI24" s="673"/>
      <c r="DJ24" s="673"/>
      <c r="DK24" s="674"/>
      <c r="DL24" s="722">
        <v>722409</v>
      </c>
      <c r="DM24" s="673"/>
      <c r="DN24" s="673"/>
      <c r="DO24" s="673"/>
      <c r="DP24" s="673"/>
      <c r="DQ24" s="673"/>
      <c r="DR24" s="673"/>
      <c r="DS24" s="673"/>
      <c r="DT24" s="673"/>
      <c r="DU24" s="673"/>
      <c r="DV24" s="674"/>
      <c r="DW24" s="677">
        <v>51</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225</v>
      </c>
      <c r="S25" s="684"/>
      <c r="T25" s="684"/>
      <c r="U25" s="684"/>
      <c r="V25" s="684"/>
      <c r="W25" s="684"/>
      <c r="X25" s="684"/>
      <c r="Y25" s="685"/>
      <c r="Z25" s="686" t="s">
        <v>225</v>
      </c>
      <c r="AA25" s="686"/>
      <c r="AB25" s="686"/>
      <c r="AC25" s="686"/>
      <c r="AD25" s="687" t="s">
        <v>225</v>
      </c>
      <c r="AE25" s="687"/>
      <c r="AF25" s="687"/>
      <c r="AG25" s="687"/>
      <c r="AH25" s="687"/>
      <c r="AI25" s="687"/>
      <c r="AJ25" s="687"/>
      <c r="AK25" s="687"/>
      <c r="AL25" s="688" t="s">
        <v>225</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225</v>
      </c>
      <c r="BP25" s="686"/>
      <c r="BQ25" s="686"/>
      <c r="BR25" s="686"/>
      <c r="BS25" s="692" t="s">
        <v>225</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375980</v>
      </c>
      <c r="CS25" s="719"/>
      <c r="CT25" s="719"/>
      <c r="CU25" s="719"/>
      <c r="CV25" s="719"/>
      <c r="CW25" s="719"/>
      <c r="CX25" s="719"/>
      <c r="CY25" s="720"/>
      <c r="CZ25" s="688">
        <v>10.9</v>
      </c>
      <c r="DA25" s="717"/>
      <c r="DB25" s="717"/>
      <c r="DC25" s="721"/>
      <c r="DD25" s="692">
        <v>336197</v>
      </c>
      <c r="DE25" s="719"/>
      <c r="DF25" s="719"/>
      <c r="DG25" s="719"/>
      <c r="DH25" s="719"/>
      <c r="DI25" s="719"/>
      <c r="DJ25" s="719"/>
      <c r="DK25" s="720"/>
      <c r="DL25" s="692">
        <v>336197</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1569594</v>
      </c>
      <c r="S26" s="684"/>
      <c r="T26" s="684"/>
      <c r="U26" s="684"/>
      <c r="V26" s="684"/>
      <c r="W26" s="684"/>
      <c r="X26" s="684"/>
      <c r="Y26" s="685"/>
      <c r="Z26" s="686">
        <v>44.4</v>
      </c>
      <c r="AA26" s="686"/>
      <c r="AB26" s="686"/>
      <c r="AC26" s="686"/>
      <c r="AD26" s="687">
        <v>1378291</v>
      </c>
      <c r="AE26" s="687"/>
      <c r="AF26" s="687"/>
      <c r="AG26" s="687"/>
      <c r="AH26" s="687"/>
      <c r="AI26" s="687"/>
      <c r="AJ26" s="687"/>
      <c r="AK26" s="687"/>
      <c r="AL26" s="688">
        <v>99.6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225</v>
      </c>
      <c r="BH26" s="684"/>
      <c r="BI26" s="684"/>
      <c r="BJ26" s="684"/>
      <c r="BK26" s="684"/>
      <c r="BL26" s="684"/>
      <c r="BM26" s="684"/>
      <c r="BN26" s="685"/>
      <c r="BO26" s="686" t="s">
        <v>225</v>
      </c>
      <c r="BP26" s="686"/>
      <c r="BQ26" s="686"/>
      <c r="BR26" s="686"/>
      <c r="BS26" s="692" t="s">
        <v>242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206190</v>
      </c>
      <c r="CS26" s="684"/>
      <c r="CT26" s="684"/>
      <c r="CU26" s="684"/>
      <c r="CV26" s="684"/>
      <c r="CW26" s="684"/>
      <c r="CX26" s="684"/>
      <c r="CY26" s="685"/>
      <c r="CZ26" s="688">
        <v>6</v>
      </c>
      <c r="DA26" s="717"/>
      <c r="DB26" s="717"/>
      <c r="DC26" s="721"/>
      <c r="DD26" s="692">
        <v>174240</v>
      </c>
      <c r="DE26" s="684"/>
      <c r="DF26" s="684"/>
      <c r="DG26" s="684"/>
      <c r="DH26" s="684"/>
      <c r="DI26" s="684"/>
      <c r="DJ26" s="684"/>
      <c r="DK26" s="685"/>
      <c r="DL26" s="692" t="s">
        <v>225</v>
      </c>
      <c r="DM26" s="684"/>
      <c r="DN26" s="684"/>
      <c r="DO26" s="684"/>
      <c r="DP26" s="684"/>
      <c r="DQ26" s="684"/>
      <c r="DR26" s="684"/>
      <c r="DS26" s="684"/>
      <c r="DT26" s="684"/>
      <c r="DU26" s="684"/>
      <c r="DV26" s="685"/>
      <c r="DW26" s="688" t="s">
        <v>225</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t="s">
        <v>225</v>
      </c>
      <c r="S27" s="684"/>
      <c r="T27" s="684"/>
      <c r="U27" s="684"/>
      <c r="V27" s="684"/>
      <c r="W27" s="684"/>
      <c r="X27" s="684"/>
      <c r="Y27" s="685"/>
      <c r="Z27" s="686" t="s">
        <v>225</v>
      </c>
      <c r="AA27" s="686"/>
      <c r="AB27" s="686"/>
      <c r="AC27" s="686"/>
      <c r="AD27" s="687" t="s">
        <v>225</v>
      </c>
      <c r="AE27" s="687"/>
      <c r="AF27" s="687"/>
      <c r="AG27" s="687"/>
      <c r="AH27" s="687"/>
      <c r="AI27" s="687"/>
      <c r="AJ27" s="687"/>
      <c r="AK27" s="687"/>
      <c r="AL27" s="688" t="s">
        <v>225</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103785</v>
      </c>
      <c r="BH27" s="684"/>
      <c r="BI27" s="684"/>
      <c r="BJ27" s="684"/>
      <c r="BK27" s="684"/>
      <c r="BL27" s="684"/>
      <c r="BM27" s="684"/>
      <c r="BN27" s="685"/>
      <c r="BO27" s="686">
        <v>100</v>
      </c>
      <c r="BP27" s="686"/>
      <c r="BQ27" s="686"/>
      <c r="BR27" s="686"/>
      <c r="BS27" s="692" t="s">
        <v>242</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99134</v>
      </c>
      <c r="CS27" s="719"/>
      <c r="CT27" s="719"/>
      <c r="CU27" s="719"/>
      <c r="CV27" s="719"/>
      <c r="CW27" s="719"/>
      <c r="CX27" s="719"/>
      <c r="CY27" s="720"/>
      <c r="CZ27" s="688">
        <v>2.9</v>
      </c>
      <c r="DA27" s="717"/>
      <c r="DB27" s="717"/>
      <c r="DC27" s="721"/>
      <c r="DD27" s="692">
        <v>31834</v>
      </c>
      <c r="DE27" s="719"/>
      <c r="DF27" s="719"/>
      <c r="DG27" s="719"/>
      <c r="DH27" s="719"/>
      <c r="DI27" s="719"/>
      <c r="DJ27" s="719"/>
      <c r="DK27" s="720"/>
      <c r="DL27" s="692">
        <v>25168</v>
      </c>
      <c r="DM27" s="719"/>
      <c r="DN27" s="719"/>
      <c r="DO27" s="719"/>
      <c r="DP27" s="719"/>
      <c r="DQ27" s="719"/>
      <c r="DR27" s="719"/>
      <c r="DS27" s="719"/>
      <c r="DT27" s="719"/>
      <c r="DU27" s="719"/>
      <c r="DV27" s="720"/>
      <c r="DW27" s="688">
        <v>1.8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817</v>
      </c>
      <c r="S28" s="684"/>
      <c r="T28" s="684"/>
      <c r="U28" s="684"/>
      <c r="V28" s="684"/>
      <c r="W28" s="684"/>
      <c r="X28" s="684"/>
      <c r="Y28" s="685"/>
      <c r="Z28" s="686">
        <v>0</v>
      </c>
      <c r="AA28" s="686"/>
      <c r="AB28" s="686"/>
      <c r="AC28" s="686"/>
      <c r="AD28" s="687" t="s">
        <v>225</v>
      </c>
      <c r="AE28" s="687"/>
      <c r="AF28" s="687"/>
      <c r="AG28" s="687"/>
      <c r="AH28" s="687"/>
      <c r="AI28" s="687"/>
      <c r="AJ28" s="687"/>
      <c r="AK28" s="687"/>
      <c r="AL28" s="688" t="s">
        <v>242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365944</v>
      </c>
      <c r="CS28" s="684"/>
      <c r="CT28" s="684"/>
      <c r="CU28" s="684"/>
      <c r="CV28" s="684"/>
      <c r="CW28" s="684"/>
      <c r="CX28" s="684"/>
      <c r="CY28" s="685"/>
      <c r="CZ28" s="688">
        <v>10.6</v>
      </c>
      <c r="DA28" s="717"/>
      <c r="DB28" s="717"/>
      <c r="DC28" s="721"/>
      <c r="DD28" s="692">
        <v>361044</v>
      </c>
      <c r="DE28" s="684"/>
      <c r="DF28" s="684"/>
      <c r="DG28" s="684"/>
      <c r="DH28" s="684"/>
      <c r="DI28" s="684"/>
      <c r="DJ28" s="684"/>
      <c r="DK28" s="685"/>
      <c r="DL28" s="692">
        <v>361044</v>
      </c>
      <c r="DM28" s="684"/>
      <c r="DN28" s="684"/>
      <c r="DO28" s="684"/>
      <c r="DP28" s="684"/>
      <c r="DQ28" s="684"/>
      <c r="DR28" s="684"/>
      <c r="DS28" s="684"/>
      <c r="DT28" s="684"/>
      <c r="DU28" s="684"/>
      <c r="DV28" s="685"/>
      <c r="DW28" s="688">
        <v>25.5</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26627</v>
      </c>
      <c r="S29" s="684"/>
      <c r="T29" s="684"/>
      <c r="U29" s="684"/>
      <c r="V29" s="684"/>
      <c r="W29" s="684"/>
      <c r="X29" s="684"/>
      <c r="Y29" s="685"/>
      <c r="Z29" s="686">
        <v>0.8</v>
      </c>
      <c r="AA29" s="686"/>
      <c r="AB29" s="686"/>
      <c r="AC29" s="686"/>
      <c r="AD29" s="687">
        <v>255</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365666</v>
      </c>
      <c r="CS29" s="719"/>
      <c r="CT29" s="719"/>
      <c r="CU29" s="719"/>
      <c r="CV29" s="719"/>
      <c r="CW29" s="719"/>
      <c r="CX29" s="719"/>
      <c r="CY29" s="720"/>
      <c r="CZ29" s="688">
        <v>10.6</v>
      </c>
      <c r="DA29" s="717"/>
      <c r="DB29" s="717"/>
      <c r="DC29" s="721"/>
      <c r="DD29" s="692">
        <v>360766</v>
      </c>
      <c r="DE29" s="719"/>
      <c r="DF29" s="719"/>
      <c r="DG29" s="719"/>
      <c r="DH29" s="719"/>
      <c r="DI29" s="719"/>
      <c r="DJ29" s="719"/>
      <c r="DK29" s="720"/>
      <c r="DL29" s="692">
        <v>360766</v>
      </c>
      <c r="DM29" s="719"/>
      <c r="DN29" s="719"/>
      <c r="DO29" s="719"/>
      <c r="DP29" s="719"/>
      <c r="DQ29" s="719"/>
      <c r="DR29" s="719"/>
      <c r="DS29" s="719"/>
      <c r="DT29" s="719"/>
      <c r="DU29" s="719"/>
      <c r="DV29" s="720"/>
      <c r="DW29" s="688">
        <v>25.4</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5875</v>
      </c>
      <c r="S30" s="684"/>
      <c r="T30" s="684"/>
      <c r="U30" s="684"/>
      <c r="V30" s="684"/>
      <c r="W30" s="684"/>
      <c r="X30" s="684"/>
      <c r="Y30" s="685"/>
      <c r="Z30" s="686">
        <v>0.2</v>
      </c>
      <c r="AA30" s="686"/>
      <c r="AB30" s="686"/>
      <c r="AC30" s="686"/>
      <c r="AD30" s="687" t="s">
        <v>242</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353089</v>
      </c>
      <c r="CS30" s="684"/>
      <c r="CT30" s="684"/>
      <c r="CU30" s="684"/>
      <c r="CV30" s="684"/>
      <c r="CW30" s="684"/>
      <c r="CX30" s="684"/>
      <c r="CY30" s="685"/>
      <c r="CZ30" s="688">
        <v>10.199999999999999</v>
      </c>
      <c r="DA30" s="717"/>
      <c r="DB30" s="717"/>
      <c r="DC30" s="721"/>
      <c r="DD30" s="692">
        <v>348189</v>
      </c>
      <c r="DE30" s="684"/>
      <c r="DF30" s="684"/>
      <c r="DG30" s="684"/>
      <c r="DH30" s="684"/>
      <c r="DI30" s="684"/>
      <c r="DJ30" s="684"/>
      <c r="DK30" s="685"/>
      <c r="DL30" s="692">
        <v>348189</v>
      </c>
      <c r="DM30" s="684"/>
      <c r="DN30" s="684"/>
      <c r="DO30" s="684"/>
      <c r="DP30" s="684"/>
      <c r="DQ30" s="684"/>
      <c r="DR30" s="684"/>
      <c r="DS30" s="684"/>
      <c r="DT30" s="684"/>
      <c r="DU30" s="684"/>
      <c r="DV30" s="685"/>
      <c r="DW30" s="688">
        <v>24.6</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416272</v>
      </c>
      <c r="S31" s="684"/>
      <c r="T31" s="684"/>
      <c r="U31" s="684"/>
      <c r="V31" s="684"/>
      <c r="W31" s="684"/>
      <c r="X31" s="684"/>
      <c r="Y31" s="685"/>
      <c r="Z31" s="686">
        <v>11.8</v>
      </c>
      <c r="AA31" s="686"/>
      <c r="AB31" s="686"/>
      <c r="AC31" s="686"/>
      <c r="AD31" s="687" t="s">
        <v>242</v>
      </c>
      <c r="AE31" s="687"/>
      <c r="AF31" s="687"/>
      <c r="AG31" s="687"/>
      <c r="AH31" s="687"/>
      <c r="AI31" s="687"/>
      <c r="AJ31" s="687"/>
      <c r="AK31" s="687"/>
      <c r="AL31" s="688" t="s">
        <v>225</v>
      </c>
      <c r="AM31" s="689"/>
      <c r="AN31" s="689"/>
      <c r="AO31" s="690"/>
      <c r="AP31" s="740" t="s">
        <v>309</v>
      </c>
      <c r="AQ31" s="741"/>
      <c r="AR31" s="741"/>
      <c r="AS31" s="741"/>
      <c r="AT31" s="746" t="s">
        <v>310</v>
      </c>
      <c r="AU31" s="229"/>
      <c r="AV31" s="229"/>
      <c r="AW31" s="229"/>
      <c r="AX31" s="669" t="s">
        <v>185</v>
      </c>
      <c r="AY31" s="670"/>
      <c r="AZ31" s="670"/>
      <c r="BA31" s="670"/>
      <c r="BB31" s="670"/>
      <c r="BC31" s="670"/>
      <c r="BD31" s="670"/>
      <c r="BE31" s="670"/>
      <c r="BF31" s="671"/>
      <c r="BG31" s="751">
        <v>93.6</v>
      </c>
      <c r="BH31" s="738"/>
      <c r="BI31" s="738"/>
      <c r="BJ31" s="738"/>
      <c r="BK31" s="738"/>
      <c r="BL31" s="738"/>
      <c r="BM31" s="678">
        <v>89</v>
      </c>
      <c r="BN31" s="738"/>
      <c r="BO31" s="738"/>
      <c r="BP31" s="738"/>
      <c r="BQ31" s="739"/>
      <c r="BR31" s="751">
        <v>96.9</v>
      </c>
      <c r="BS31" s="738"/>
      <c r="BT31" s="738"/>
      <c r="BU31" s="738"/>
      <c r="BV31" s="738"/>
      <c r="BW31" s="738"/>
      <c r="BX31" s="678">
        <v>92.8</v>
      </c>
      <c r="BY31" s="738"/>
      <c r="BZ31" s="738"/>
      <c r="CA31" s="738"/>
      <c r="CB31" s="739"/>
      <c r="CD31" s="729"/>
      <c r="CE31" s="730"/>
      <c r="CF31" s="698" t="s">
        <v>311</v>
      </c>
      <c r="CG31" s="699"/>
      <c r="CH31" s="699"/>
      <c r="CI31" s="699"/>
      <c r="CJ31" s="699"/>
      <c r="CK31" s="699"/>
      <c r="CL31" s="699"/>
      <c r="CM31" s="699"/>
      <c r="CN31" s="699"/>
      <c r="CO31" s="699"/>
      <c r="CP31" s="699"/>
      <c r="CQ31" s="700"/>
      <c r="CR31" s="683">
        <v>12577</v>
      </c>
      <c r="CS31" s="719"/>
      <c r="CT31" s="719"/>
      <c r="CU31" s="719"/>
      <c r="CV31" s="719"/>
      <c r="CW31" s="719"/>
      <c r="CX31" s="719"/>
      <c r="CY31" s="720"/>
      <c r="CZ31" s="688">
        <v>0.4</v>
      </c>
      <c r="DA31" s="717"/>
      <c r="DB31" s="717"/>
      <c r="DC31" s="721"/>
      <c r="DD31" s="692">
        <v>12577</v>
      </c>
      <c r="DE31" s="719"/>
      <c r="DF31" s="719"/>
      <c r="DG31" s="719"/>
      <c r="DH31" s="719"/>
      <c r="DI31" s="719"/>
      <c r="DJ31" s="719"/>
      <c r="DK31" s="720"/>
      <c r="DL31" s="692">
        <v>12577</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t="s">
        <v>225</v>
      </c>
      <c r="S32" s="684"/>
      <c r="T32" s="684"/>
      <c r="U32" s="684"/>
      <c r="V32" s="684"/>
      <c r="W32" s="684"/>
      <c r="X32" s="684"/>
      <c r="Y32" s="685"/>
      <c r="Z32" s="686" t="s">
        <v>225</v>
      </c>
      <c r="AA32" s="686"/>
      <c r="AB32" s="686"/>
      <c r="AC32" s="686"/>
      <c r="AD32" s="687" t="s">
        <v>225</v>
      </c>
      <c r="AE32" s="687"/>
      <c r="AF32" s="687"/>
      <c r="AG32" s="687"/>
      <c r="AH32" s="687"/>
      <c r="AI32" s="687"/>
      <c r="AJ32" s="687"/>
      <c r="AK32" s="687"/>
      <c r="AL32" s="688" t="s">
        <v>225</v>
      </c>
      <c r="AM32" s="689"/>
      <c r="AN32" s="689"/>
      <c r="AO32" s="690"/>
      <c r="AP32" s="742"/>
      <c r="AQ32" s="743"/>
      <c r="AR32" s="743"/>
      <c r="AS32" s="743"/>
      <c r="AT32" s="747"/>
      <c r="AU32" s="228" t="s">
        <v>313</v>
      </c>
      <c r="AV32" s="228"/>
      <c r="AW32" s="228"/>
      <c r="AX32" s="680" t="s">
        <v>314</v>
      </c>
      <c r="AY32" s="681"/>
      <c r="AZ32" s="681"/>
      <c r="BA32" s="681"/>
      <c r="BB32" s="681"/>
      <c r="BC32" s="681"/>
      <c r="BD32" s="681"/>
      <c r="BE32" s="681"/>
      <c r="BF32" s="682"/>
      <c r="BG32" s="752">
        <v>99.9</v>
      </c>
      <c r="BH32" s="719"/>
      <c r="BI32" s="719"/>
      <c r="BJ32" s="719"/>
      <c r="BK32" s="719"/>
      <c r="BL32" s="719"/>
      <c r="BM32" s="689">
        <v>99.2</v>
      </c>
      <c r="BN32" s="749"/>
      <c r="BO32" s="749"/>
      <c r="BP32" s="749"/>
      <c r="BQ32" s="750"/>
      <c r="BR32" s="752">
        <v>100</v>
      </c>
      <c r="BS32" s="719"/>
      <c r="BT32" s="719"/>
      <c r="BU32" s="719"/>
      <c r="BV32" s="719"/>
      <c r="BW32" s="719"/>
      <c r="BX32" s="689">
        <v>98.4</v>
      </c>
      <c r="BY32" s="749"/>
      <c r="BZ32" s="749"/>
      <c r="CA32" s="749"/>
      <c r="CB32" s="750"/>
      <c r="CD32" s="731"/>
      <c r="CE32" s="732"/>
      <c r="CF32" s="698" t="s">
        <v>315</v>
      </c>
      <c r="CG32" s="699"/>
      <c r="CH32" s="699"/>
      <c r="CI32" s="699"/>
      <c r="CJ32" s="699"/>
      <c r="CK32" s="699"/>
      <c r="CL32" s="699"/>
      <c r="CM32" s="699"/>
      <c r="CN32" s="699"/>
      <c r="CO32" s="699"/>
      <c r="CP32" s="699"/>
      <c r="CQ32" s="700"/>
      <c r="CR32" s="683">
        <v>278</v>
      </c>
      <c r="CS32" s="684"/>
      <c r="CT32" s="684"/>
      <c r="CU32" s="684"/>
      <c r="CV32" s="684"/>
      <c r="CW32" s="684"/>
      <c r="CX32" s="684"/>
      <c r="CY32" s="685"/>
      <c r="CZ32" s="688">
        <v>0</v>
      </c>
      <c r="DA32" s="717"/>
      <c r="DB32" s="717"/>
      <c r="DC32" s="721"/>
      <c r="DD32" s="692">
        <v>278</v>
      </c>
      <c r="DE32" s="684"/>
      <c r="DF32" s="684"/>
      <c r="DG32" s="684"/>
      <c r="DH32" s="684"/>
      <c r="DI32" s="684"/>
      <c r="DJ32" s="684"/>
      <c r="DK32" s="685"/>
      <c r="DL32" s="692">
        <v>278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425974</v>
      </c>
      <c r="S33" s="684"/>
      <c r="T33" s="684"/>
      <c r="U33" s="684"/>
      <c r="V33" s="684"/>
      <c r="W33" s="684"/>
      <c r="X33" s="684"/>
      <c r="Y33" s="685"/>
      <c r="Z33" s="686">
        <v>12.1</v>
      </c>
      <c r="AA33" s="686"/>
      <c r="AB33" s="686"/>
      <c r="AC33" s="686"/>
      <c r="AD33" s="687" t="s">
        <v>225</v>
      </c>
      <c r="AE33" s="687"/>
      <c r="AF33" s="687"/>
      <c r="AG33" s="687"/>
      <c r="AH33" s="687"/>
      <c r="AI33" s="687"/>
      <c r="AJ33" s="687"/>
      <c r="AK33" s="687"/>
      <c r="AL33" s="688" t="s">
        <v>225</v>
      </c>
      <c r="AM33" s="689"/>
      <c r="AN33" s="689"/>
      <c r="AO33" s="690"/>
      <c r="AP33" s="744"/>
      <c r="AQ33" s="745"/>
      <c r="AR33" s="745"/>
      <c r="AS33" s="745"/>
      <c r="AT33" s="748"/>
      <c r="AU33" s="230"/>
      <c r="AV33" s="230"/>
      <c r="AW33" s="230"/>
      <c r="AX33" s="724" t="s">
        <v>317</v>
      </c>
      <c r="AY33" s="725"/>
      <c r="AZ33" s="725"/>
      <c r="BA33" s="725"/>
      <c r="BB33" s="725"/>
      <c r="BC33" s="725"/>
      <c r="BD33" s="725"/>
      <c r="BE33" s="725"/>
      <c r="BF33" s="726"/>
      <c r="BG33" s="753">
        <v>85.3</v>
      </c>
      <c r="BH33" s="754"/>
      <c r="BI33" s="754"/>
      <c r="BJ33" s="754"/>
      <c r="BK33" s="754"/>
      <c r="BL33" s="754"/>
      <c r="BM33" s="755">
        <v>76.099999999999994</v>
      </c>
      <c r="BN33" s="754"/>
      <c r="BO33" s="754"/>
      <c r="BP33" s="754"/>
      <c r="BQ33" s="756"/>
      <c r="BR33" s="753">
        <v>93.1</v>
      </c>
      <c r="BS33" s="754"/>
      <c r="BT33" s="754"/>
      <c r="BU33" s="754"/>
      <c r="BV33" s="754"/>
      <c r="BW33" s="754"/>
      <c r="BX33" s="755">
        <v>85.6</v>
      </c>
      <c r="BY33" s="754"/>
      <c r="BZ33" s="754"/>
      <c r="CA33" s="754"/>
      <c r="CB33" s="756"/>
      <c r="CD33" s="698" t="s">
        <v>318</v>
      </c>
      <c r="CE33" s="699"/>
      <c r="CF33" s="699"/>
      <c r="CG33" s="699"/>
      <c r="CH33" s="699"/>
      <c r="CI33" s="699"/>
      <c r="CJ33" s="699"/>
      <c r="CK33" s="699"/>
      <c r="CL33" s="699"/>
      <c r="CM33" s="699"/>
      <c r="CN33" s="699"/>
      <c r="CO33" s="699"/>
      <c r="CP33" s="699"/>
      <c r="CQ33" s="700"/>
      <c r="CR33" s="683">
        <v>1987979</v>
      </c>
      <c r="CS33" s="719"/>
      <c r="CT33" s="719"/>
      <c r="CU33" s="719"/>
      <c r="CV33" s="719"/>
      <c r="CW33" s="719"/>
      <c r="CX33" s="719"/>
      <c r="CY33" s="720"/>
      <c r="CZ33" s="688">
        <v>57.4</v>
      </c>
      <c r="DA33" s="717"/>
      <c r="DB33" s="717"/>
      <c r="DC33" s="721"/>
      <c r="DD33" s="692">
        <v>1306891</v>
      </c>
      <c r="DE33" s="719"/>
      <c r="DF33" s="719"/>
      <c r="DG33" s="719"/>
      <c r="DH33" s="719"/>
      <c r="DI33" s="719"/>
      <c r="DJ33" s="719"/>
      <c r="DK33" s="720"/>
      <c r="DL33" s="692">
        <v>584281</v>
      </c>
      <c r="DM33" s="719"/>
      <c r="DN33" s="719"/>
      <c r="DO33" s="719"/>
      <c r="DP33" s="719"/>
      <c r="DQ33" s="719"/>
      <c r="DR33" s="719"/>
      <c r="DS33" s="719"/>
      <c r="DT33" s="719"/>
      <c r="DU33" s="719"/>
      <c r="DV33" s="720"/>
      <c r="DW33" s="688">
        <v>41.2</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8219</v>
      </c>
      <c r="S34" s="684"/>
      <c r="T34" s="684"/>
      <c r="U34" s="684"/>
      <c r="V34" s="684"/>
      <c r="W34" s="684"/>
      <c r="X34" s="684"/>
      <c r="Y34" s="685"/>
      <c r="Z34" s="686">
        <v>0.2</v>
      </c>
      <c r="AA34" s="686"/>
      <c r="AB34" s="686"/>
      <c r="AC34" s="686"/>
      <c r="AD34" s="687">
        <v>5592</v>
      </c>
      <c r="AE34" s="687"/>
      <c r="AF34" s="687"/>
      <c r="AG34" s="687"/>
      <c r="AH34" s="687"/>
      <c r="AI34" s="687"/>
      <c r="AJ34" s="687"/>
      <c r="AK34" s="687"/>
      <c r="AL34" s="688">
        <v>0.4</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320</v>
      </c>
      <c r="CE34" s="699"/>
      <c r="CF34" s="699"/>
      <c r="CG34" s="699"/>
      <c r="CH34" s="699"/>
      <c r="CI34" s="699"/>
      <c r="CJ34" s="699"/>
      <c r="CK34" s="699"/>
      <c r="CL34" s="699"/>
      <c r="CM34" s="699"/>
      <c r="CN34" s="699"/>
      <c r="CO34" s="699"/>
      <c r="CP34" s="699"/>
      <c r="CQ34" s="700"/>
      <c r="CR34" s="683">
        <v>408345</v>
      </c>
      <c r="CS34" s="684"/>
      <c r="CT34" s="684"/>
      <c r="CU34" s="684"/>
      <c r="CV34" s="684"/>
      <c r="CW34" s="684"/>
      <c r="CX34" s="684"/>
      <c r="CY34" s="685"/>
      <c r="CZ34" s="688">
        <v>11.8</v>
      </c>
      <c r="DA34" s="717"/>
      <c r="DB34" s="717"/>
      <c r="DC34" s="721"/>
      <c r="DD34" s="692">
        <v>352050</v>
      </c>
      <c r="DE34" s="684"/>
      <c r="DF34" s="684"/>
      <c r="DG34" s="684"/>
      <c r="DH34" s="684"/>
      <c r="DI34" s="684"/>
      <c r="DJ34" s="684"/>
      <c r="DK34" s="685"/>
      <c r="DL34" s="692">
        <v>199038</v>
      </c>
      <c r="DM34" s="684"/>
      <c r="DN34" s="684"/>
      <c r="DO34" s="684"/>
      <c r="DP34" s="684"/>
      <c r="DQ34" s="684"/>
      <c r="DR34" s="684"/>
      <c r="DS34" s="684"/>
      <c r="DT34" s="684"/>
      <c r="DU34" s="684"/>
      <c r="DV34" s="685"/>
      <c r="DW34" s="688">
        <v>14</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11713</v>
      </c>
      <c r="S35" s="684"/>
      <c r="T35" s="684"/>
      <c r="U35" s="684"/>
      <c r="V35" s="684"/>
      <c r="W35" s="684"/>
      <c r="X35" s="684"/>
      <c r="Y35" s="685"/>
      <c r="Z35" s="686">
        <v>0.3</v>
      </c>
      <c r="AA35" s="686"/>
      <c r="AB35" s="686"/>
      <c r="AC35" s="686"/>
      <c r="AD35" s="687" t="s">
        <v>225</v>
      </c>
      <c r="AE35" s="687"/>
      <c r="AF35" s="687"/>
      <c r="AG35" s="687"/>
      <c r="AH35" s="687"/>
      <c r="AI35" s="687"/>
      <c r="AJ35" s="687"/>
      <c r="AK35" s="687"/>
      <c r="AL35" s="688" t="s">
        <v>225</v>
      </c>
      <c r="AM35" s="689"/>
      <c r="AN35" s="689"/>
      <c r="AO35" s="690"/>
      <c r="AP35" s="233"/>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25808</v>
      </c>
      <c r="CS35" s="719"/>
      <c r="CT35" s="719"/>
      <c r="CU35" s="719"/>
      <c r="CV35" s="719"/>
      <c r="CW35" s="719"/>
      <c r="CX35" s="719"/>
      <c r="CY35" s="720"/>
      <c r="CZ35" s="688">
        <v>0.7</v>
      </c>
      <c r="DA35" s="717"/>
      <c r="DB35" s="717"/>
      <c r="DC35" s="721"/>
      <c r="DD35" s="692">
        <v>16805</v>
      </c>
      <c r="DE35" s="719"/>
      <c r="DF35" s="719"/>
      <c r="DG35" s="719"/>
      <c r="DH35" s="719"/>
      <c r="DI35" s="719"/>
      <c r="DJ35" s="719"/>
      <c r="DK35" s="720"/>
      <c r="DL35" s="692">
        <v>8330</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491790</v>
      </c>
      <c r="S36" s="684"/>
      <c r="T36" s="684"/>
      <c r="U36" s="684"/>
      <c r="V36" s="684"/>
      <c r="W36" s="684"/>
      <c r="X36" s="684"/>
      <c r="Y36" s="685"/>
      <c r="Z36" s="686">
        <v>13.9</v>
      </c>
      <c r="AA36" s="686"/>
      <c r="AB36" s="686"/>
      <c r="AC36" s="686"/>
      <c r="AD36" s="687" t="s">
        <v>242</v>
      </c>
      <c r="AE36" s="687"/>
      <c r="AF36" s="687"/>
      <c r="AG36" s="687"/>
      <c r="AH36" s="687"/>
      <c r="AI36" s="687"/>
      <c r="AJ36" s="687"/>
      <c r="AK36" s="687"/>
      <c r="AL36" s="688" t="s">
        <v>225</v>
      </c>
      <c r="AM36" s="689"/>
      <c r="AN36" s="689"/>
      <c r="AO36" s="690"/>
      <c r="AP36" s="233"/>
      <c r="AQ36" s="757" t="s">
        <v>326</v>
      </c>
      <c r="AR36" s="758"/>
      <c r="AS36" s="758"/>
      <c r="AT36" s="758"/>
      <c r="AU36" s="758"/>
      <c r="AV36" s="758"/>
      <c r="AW36" s="758"/>
      <c r="AX36" s="758"/>
      <c r="AY36" s="759"/>
      <c r="AZ36" s="672">
        <v>266295</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5976</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741954</v>
      </c>
      <c r="CS36" s="684"/>
      <c r="CT36" s="684"/>
      <c r="CU36" s="684"/>
      <c r="CV36" s="684"/>
      <c r="CW36" s="684"/>
      <c r="CX36" s="684"/>
      <c r="CY36" s="685"/>
      <c r="CZ36" s="688">
        <v>21.4</v>
      </c>
      <c r="DA36" s="717"/>
      <c r="DB36" s="717"/>
      <c r="DC36" s="721"/>
      <c r="DD36" s="692">
        <v>284958</v>
      </c>
      <c r="DE36" s="684"/>
      <c r="DF36" s="684"/>
      <c r="DG36" s="684"/>
      <c r="DH36" s="684"/>
      <c r="DI36" s="684"/>
      <c r="DJ36" s="684"/>
      <c r="DK36" s="685"/>
      <c r="DL36" s="692">
        <v>238107</v>
      </c>
      <c r="DM36" s="684"/>
      <c r="DN36" s="684"/>
      <c r="DO36" s="684"/>
      <c r="DP36" s="684"/>
      <c r="DQ36" s="684"/>
      <c r="DR36" s="684"/>
      <c r="DS36" s="684"/>
      <c r="DT36" s="684"/>
      <c r="DU36" s="684"/>
      <c r="DV36" s="685"/>
      <c r="DW36" s="688">
        <v>16.8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37983</v>
      </c>
      <c r="S37" s="684"/>
      <c r="T37" s="684"/>
      <c r="U37" s="684"/>
      <c r="V37" s="684"/>
      <c r="W37" s="684"/>
      <c r="X37" s="684"/>
      <c r="Y37" s="685"/>
      <c r="Z37" s="686">
        <v>1.1000000000000001</v>
      </c>
      <c r="AA37" s="686"/>
      <c r="AB37" s="686"/>
      <c r="AC37" s="686"/>
      <c r="AD37" s="687" t="s">
        <v>225</v>
      </c>
      <c r="AE37" s="687"/>
      <c r="AF37" s="687"/>
      <c r="AG37" s="687"/>
      <c r="AH37" s="687"/>
      <c r="AI37" s="687"/>
      <c r="AJ37" s="687"/>
      <c r="AK37" s="687"/>
      <c r="AL37" s="688" t="s">
        <v>225</v>
      </c>
      <c r="AM37" s="689"/>
      <c r="AN37" s="689"/>
      <c r="AO37" s="690"/>
      <c r="AQ37" s="761" t="s">
        <v>330</v>
      </c>
      <c r="AR37" s="762"/>
      <c r="AS37" s="762"/>
      <c r="AT37" s="762"/>
      <c r="AU37" s="762"/>
      <c r="AV37" s="762"/>
      <c r="AW37" s="762"/>
      <c r="AX37" s="762"/>
      <c r="AY37" s="763"/>
      <c r="AZ37" s="683">
        <v>86000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2377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333439</v>
      </c>
      <c r="CS37" s="719"/>
      <c r="CT37" s="719"/>
      <c r="CU37" s="719"/>
      <c r="CV37" s="719"/>
      <c r="CW37" s="719"/>
      <c r="CX37" s="719"/>
      <c r="CY37" s="720"/>
      <c r="CZ37" s="688">
        <v>9.6</v>
      </c>
      <c r="DA37" s="717"/>
      <c r="DB37" s="717"/>
      <c r="DC37" s="721"/>
      <c r="DD37" s="692">
        <v>165058</v>
      </c>
      <c r="DE37" s="719"/>
      <c r="DF37" s="719"/>
      <c r="DG37" s="719"/>
      <c r="DH37" s="719"/>
      <c r="DI37" s="719"/>
      <c r="DJ37" s="719"/>
      <c r="DK37" s="720"/>
      <c r="DL37" s="692">
        <v>156285</v>
      </c>
      <c r="DM37" s="719"/>
      <c r="DN37" s="719"/>
      <c r="DO37" s="719"/>
      <c r="DP37" s="719"/>
      <c r="DQ37" s="719"/>
      <c r="DR37" s="719"/>
      <c r="DS37" s="719"/>
      <c r="DT37" s="719"/>
      <c r="DU37" s="719"/>
      <c r="DV37" s="720"/>
      <c r="DW37" s="688">
        <v>11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69482</v>
      </c>
      <c r="S38" s="684"/>
      <c r="T38" s="684"/>
      <c r="U38" s="684"/>
      <c r="V38" s="684"/>
      <c r="W38" s="684"/>
      <c r="X38" s="684"/>
      <c r="Y38" s="685"/>
      <c r="Z38" s="686">
        <v>2</v>
      </c>
      <c r="AA38" s="686"/>
      <c r="AB38" s="686"/>
      <c r="AC38" s="686"/>
      <c r="AD38" s="687">
        <v>89</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29434</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353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236861</v>
      </c>
      <c r="CS38" s="684"/>
      <c r="CT38" s="684"/>
      <c r="CU38" s="684"/>
      <c r="CV38" s="684"/>
      <c r="CW38" s="684"/>
      <c r="CX38" s="684"/>
      <c r="CY38" s="685"/>
      <c r="CZ38" s="688">
        <v>6.8</v>
      </c>
      <c r="DA38" s="717"/>
      <c r="DB38" s="717"/>
      <c r="DC38" s="721"/>
      <c r="DD38" s="692">
        <v>196563</v>
      </c>
      <c r="DE38" s="684"/>
      <c r="DF38" s="684"/>
      <c r="DG38" s="684"/>
      <c r="DH38" s="684"/>
      <c r="DI38" s="684"/>
      <c r="DJ38" s="684"/>
      <c r="DK38" s="685"/>
      <c r="DL38" s="692">
        <v>138661</v>
      </c>
      <c r="DM38" s="684"/>
      <c r="DN38" s="684"/>
      <c r="DO38" s="684"/>
      <c r="DP38" s="684"/>
      <c r="DQ38" s="684"/>
      <c r="DR38" s="684"/>
      <c r="DS38" s="684"/>
      <c r="DT38" s="684"/>
      <c r="DU38" s="684"/>
      <c r="DV38" s="685"/>
      <c r="DW38" s="688">
        <v>9.8000000000000007</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467900</v>
      </c>
      <c r="S39" s="684"/>
      <c r="T39" s="684"/>
      <c r="U39" s="684"/>
      <c r="V39" s="684"/>
      <c r="W39" s="684"/>
      <c r="X39" s="684"/>
      <c r="Y39" s="685"/>
      <c r="Z39" s="686">
        <v>13.2</v>
      </c>
      <c r="AA39" s="686"/>
      <c r="AB39" s="686"/>
      <c r="AC39" s="686"/>
      <c r="AD39" s="687" t="s">
        <v>225</v>
      </c>
      <c r="AE39" s="687"/>
      <c r="AF39" s="687"/>
      <c r="AG39" s="687"/>
      <c r="AH39" s="687"/>
      <c r="AI39" s="687"/>
      <c r="AJ39" s="687"/>
      <c r="AK39" s="687"/>
      <c r="AL39" s="688" t="s">
        <v>225</v>
      </c>
      <c r="AM39" s="689"/>
      <c r="AN39" s="689"/>
      <c r="AO39" s="690"/>
      <c r="AQ39" s="761" t="s">
        <v>338</v>
      </c>
      <c r="AR39" s="762"/>
      <c r="AS39" s="762"/>
      <c r="AT39" s="762"/>
      <c r="AU39" s="762"/>
      <c r="AV39" s="762"/>
      <c r="AW39" s="762"/>
      <c r="AX39" s="762"/>
      <c r="AY39" s="763"/>
      <c r="AZ39" s="683" t="s">
        <v>225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518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551591</v>
      </c>
      <c r="CS39" s="719"/>
      <c r="CT39" s="719"/>
      <c r="CU39" s="719"/>
      <c r="CV39" s="719"/>
      <c r="CW39" s="719"/>
      <c r="CX39" s="719"/>
      <c r="CY39" s="720"/>
      <c r="CZ39" s="688">
        <v>15.9</v>
      </c>
      <c r="DA39" s="717"/>
      <c r="DB39" s="717"/>
      <c r="DC39" s="721"/>
      <c r="DD39" s="692">
        <v>456370</v>
      </c>
      <c r="DE39" s="719"/>
      <c r="DF39" s="719"/>
      <c r="DG39" s="719"/>
      <c r="DH39" s="719"/>
      <c r="DI39" s="719"/>
      <c r="DJ39" s="719"/>
      <c r="DK39" s="720"/>
      <c r="DL39" s="692" t="s">
        <v>225</v>
      </c>
      <c r="DM39" s="719"/>
      <c r="DN39" s="719"/>
      <c r="DO39" s="719"/>
      <c r="DP39" s="719"/>
      <c r="DQ39" s="719"/>
      <c r="DR39" s="719"/>
      <c r="DS39" s="719"/>
      <c r="DT39" s="719"/>
      <c r="DU39" s="719"/>
      <c r="DV39" s="720"/>
      <c r="DW39" s="688" t="s">
        <v>225</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225</v>
      </c>
      <c r="S40" s="684"/>
      <c r="T40" s="684"/>
      <c r="U40" s="684"/>
      <c r="V40" s="684"/>
      <c r="W40" s="684"/>
      <c r="X40" s="684"/>
      <c r="Y40" s="685"/>
      <c r="Z40" s="686" t="s">
        <v>225</v>
      </c>
      <c r="AA40" s="686"/>
      <c r="AB40" s="686"/>
      <c r="AC40" s="686"/>
      <c r="AD40" s="687" t="s">
        <v>225</v>
      </c>
      <c r="AE40" s="687"/>
      <c r="AF40" s="687"/>
      <c r="AG40" s="687"/>
      <c r="AH40" s="687"/>
      <c r="AI40" s="687"/>
      <c r="AJ40" s="687"/>
      <c r="AK40" s="687"/>
      <c r="AL40" s="688" t="s">
        <v>225</v>
      </c>
      <c r="AM40" s="689"/>
      <c r="AN40" s="689"/>
      <c r="AO40" s="690"/>
      <c r="AQ40" s="761" t="s">
        <v>342</v>
      </c>
      <c r="AR40" s="762"/>
      <c r="AS40" s="762"/>
      <c r="AT40" s="762"/>
      <c r="AU40" s="762"/>
      <c r="AV40" s="762"/>
      <c r="AW40" s="762"/>
      <c r="AX40" s="762"/>
      <c r="AY40" s="763"/>
      <c r="AZ40" s="683" t="s">
        <v>225</v>
      </c>
      <c r="BA40" s="684"/>
      <c r="BB40" s="684"/>
      <c r="BC40" s="684"/>
      <c r="BD40" s="719"/>
      <c r="BE40" s="719"/>
      <c r="BF40" s="750"/>
      <c r="BG40" s="770" t="s">
        <v>343</v>
      </c>
      <c r="BH40" s="771"/>
      <c r="BI40" s="771"/>
      <c r="BJ40" s="771"/>
      <c r="BK40" s="771"/>
      <c r="BL40" s="234"/>
      <c r="BM40" s="699" t="s">
        <v>344</v>
      </c>
      <c r="BN40" s="699"/>
      <c r="BO40" s="699"/>
      <c r="BP40" s="699"/>
      <c r="BQ40" s="699"/>
      <c r="BR40" s="699"/>
      <c r="BS40" s="699"/>
      <c r="BT40" s="699"/>
      <c r="BU40" s="700"/>
      <c r="BV40" s="683">
        <v>82</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23420</v>
      </c>
      <c r="CS40" s="684"/>
      <c r="CT40" s="684"/>
      <c r="CU40" s="684"/>
      <c r="CV40" s="684"/>
      <c r="CW40" s="684"/>
      <c r="CX40" s="684"/>
      <c r="CY40" s="685"/>
      <c r="CZ40" s="688">
        <v>0.7</v>
      </c>
      <c r="DA40" s="717"/>
      <c r="DB40" s="717"/>
      <c r="DC40" s="721"/>
      <c r="DD40" s="692">
        <v>145</v>
      </c>
      <c r="DE40" s="684"/>
      <c r="DF40" s="684"/>
      <c r="DG40" s="684"/>
      <c r="DH40" s="684"/>
      <c r="DI40" s="684"/>
      <c r="DJ40" s="684"/>
      <c r="DK40" s="685"/>
      <c r="DL40" s="692">
        <v>145</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225</v>
      </c>
      <c r="S41" s="684"/>
      <c r="T41" s="684"/>
      <c r="U41" s="684"/>
      <c r="V41" s="684"/>
      <c r="W41" s="684"/>
      <c r="X41" s="684"/>
      <c r="Y41" s="685"/>
      <c r="Z41" s="686" t="s">
        <v>225</v>
      </c>
      <c r="AA41" s="686"/>
      <c r="AB41" s="686"/>
      <c r="AC41" s="686"/>
      <c r="AD41" s="687" t="s">
        <v>225</v>
      </c>
      <c r="AE41" s="687"/>
      <c r="AF41" s="687"/>
      <c r="AG41" s="687"/>
      <c r="AH41" s="687"/>
      <c r="AI41" s="687"/>
      <c r="AJ41" s="687"/>
      <c r="AK41" s="687"/>
      <c r="AL41" s="688" t="s">
        <v>225</v>
      </c>
      <c r="AM41" s="689"/>
      <c r="AN41" s="689"/>
      <c r="AO41" s="690"/>
      <c r="AQ41" s="761" t="s">
        <v>347</v>
      </c>
      <c r="AR41" s="762"/>
      <c r="AS41" s="762"/>
      <c r="AT41" s="762"/>
      <c r="AU41" s="762"/>
      <c r="AV41" s="762"/>
      <c r="AW41" s="762"/>
      <c r="AX41" s="762"/>
      <c r="AY41" s="763"/>
      <c r="AZ41" s="683">
        <v>44006</v>
      </c>
      <c r="BA41" s="684"/>
      <c r="BB41" s="684"/>
      <c r="BC41" s="684"/>
      <c r="BD41" s="719"/>
      <c r="BE41" s="719"/>
      <c r="BF41" s="750"/>
      <c r="BG41" s="770"/>
      <c r="BH41" s="771"/>
      <c r="BI41" s="771"/>
      <c r="BJ41" s="771"/>
      <c r="BK41" s="771"/>
      <c r="BL41" s="234"/>
      <c r="BM41" s="699" t="s">
        <v>348</v>
      </c>
      <c r="BN41" s="699"/>
      <c r="BO41" s="699"/>
      <c r="BP41" s="699"/>
      <c r="BQ41" s="699"/>
      <c r="BR41" s="699"/>
      <c r="BS41" s="699"/>
      <c r="BT41" s="699"/>
      <c r="BU41" s="700"/>
      <c r="BV41" s="683" t="s">
        <v>225</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225</v>
      </c>
      <c r="DA41" s="717"/>
      <c r="DB41" s="717"/>
      <c r="DC41" s="721"/>
      <c r="DD41" s="692" t="s">
        <v>225</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15">
      <c r="B42" s="680" t="s">
        <v>350</v>
      </c>
      <c r="C42" s="681"/>
      <c r="D42" s="681"/>
      <c r="E42" s="681"/>
      <c r="F42" s="681"/>
      <c r="G42" s="681"/>
      <c r="H42" s="681"/>
      <c r="I42" s="681"/>
      <c r="J42" s="681"/>
      <c r="K42" s="681"/>
      <c r="L42" s="681"/>
      <c r="M42" s="681"/>
      <c r="N42" s="681"/>
      <c r="O42" s="681"/>
      <c r="P42" s="681"/>
      <c r="Q42" s="682"/>
      <c r="R42" s="683">
        <v>33500</v>
      </c>
      <c r="S42" s="684"/>
      <c r="T42" s="684"/>
      <c r="U42" s="684"/>
      <c r="V42" s="684"/>
      <c r="W42" s="684"/>
      <c r="X42" s="684"/>
      <c r="Y42" s="685"/>
      <c r="Z42" s="686">
        <v>0.9</v>
      </c>
      <c r="AA42" s="686"/>
      <c r="AB42" s="686"/>
      <c r="AC42" s="686"/>
      <c r="AD42" s="687" t="s">
        <v>225</v>
      </c>
      <c r="AE42" s="687"/>
      <c r="AF42" s="687"/>
      <c r="AG42" s="687"/>
      <c r="AH42" s="687"/>
      <c r="AI42" s="687"/>
      <c r="AJ42" s="687"/>
      <c r="AK42" s="687"/>
      <c r="AL42" s="688" t="s">
        <v>225</v>
      </c>
      <c r="AM42" s="689"/>
      <c r="AN42" s="689"/>
      <c r="AO42" s="690"/>
      <c r="AQ42" s="782" t="s">
        <v>351</v>
      </c>
      <c r="AR42" s="783"/>
      <c r="AS42" s="783"/>
      <c r="AT42" s="783"/>
      <c r="AU42" s="783"/>
      <c r="AV42" s="783"/>
      <c r="AW42" s="783"/>
      <c r="AX42" s="783"/>
      <c r="AY42" s="784"/>
      <c r="AZ42" s="774">
        <v>106855</v>
      </c>
      <c r="BA42" s="775"/>
      <c r="BB42" s="775"/>
      <c r="BC42" s="775"/>
      <c r="BD42" s="754"/>
      <c r="BE42" s="754"/>
      <c r="BF42" s="756"/>
      <c r="BG42" s="772"/>
      <c r="BH42" s="773"/>
      <c r="BI42" s="773"/>
      <c r="BJ42" s="773"/>
      <c r="BK42" s="773"/>
      <c r="BL42" s="235"/>
      <c r="BM42" s="709" t="s">
        <v>352</v>
      </c>
      <c r="BN42" s="709"/>
      <c r="BO42" s="709"/>
      <c r="BP42" s="709"/>
      <c r="BQ42" s="709"/>
      <c r="BR42" s="709"/>
      <c r="BS42" s="709"/>
      <c r="BT42" s="709"/>
      <c r="BU42" s="710"/>
      <c r="BV42" s="774">
        <v>302</v>
      </c>
      <c r="BW42" s="775"/>
      <c r="BX42" s="775"/>
      <c r="BY42" s="775"/>
      <c r="BZ42" s="775"/>
      <c r="CA42" s="775"/>
      <c r="CB42" s="781"/>
      <c r="CD42" s="680" t="s">
        <v>353</v>
      </c>
      <c r="CE42" s="681"/>
      <c r="CF42" s="681"/>
      <c r="CG42" s="681"/>
      <c r="CH42" s="681"/>
      <c r="CI42" s="681"/>
      <c r="CJ42" s="681"/>
      <c r="CK42" s="681"/>
      <c r="CL42" s="681"/>
      <c r="CM42" s="681"/>
      <c r="CN42" s="681"/>
      <c r="CO42" s="681"/>
      <c r="CP42" s="681"/>
      <c r="CQ42" s="682"/>
      <c r="CR42" s="683">
        <v>632975</v>
      </c>
      <c r="CS42" s="684"/>
      <c r="CT42" s="684"/>
      <c r="CU42" s="684"/>
      <c r="CV42" s="684"/>
      <c r="CW42" s="684"/>
      <c r="CX42" s="684"/>
      <c r="CY42" s="685"/>
      <c r="CZ42" s="688">
        <v>18.3</v>
      </c>
      <c r="DA42" s="689"/>
      <c r="DB42" s="689"/>
      <c r="DC42" s="701"/>
      <c r="DD42" s="692">
        <v>96392</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15">
      <c r="B43" s="724" t="s">
        <v>354</v>
      </c>
      <c r="C43" s="725"/>
      <c r="D43" s="725"/>
      <c r="E43" s="725"/>
      <c r="F43" s="725"/>
      <c r="G43" s="725"/>
      <c r="H43" s="725"/>
      <c r="I43" s="725"/>
      <c r="J43" s="725"/>
      <c r="K43" s="725"/>
      <c r="L43" s="725"/>
      <c r="M43" s="725"/>
      <c r="N43" s="725"/>
      <c r="O43" s="725"/>
      <c r="P43" s="725"/>
      <c r="Q43" s="726"/>
      <c r="R43" s="774">
        <v>3532246</v>
      </c>
      <c r="S43" s="775"/>
      <c r="T43" s="775"/>
      <c r="U43" s="775"/>
      <c r="V43" s="775"/>
      <c r="W43" s="775"/>
      <c r="X43" s="775"/>
      <c r="Y43" s="776"/>
      <c r="Z43" s="777">
        <v>100</v>
      </c>
      <c r="AA43" s="777"/>
      <c r="AB43" s="777"/>
      <c r="AC43" s="777"/>
      <c r="AD43" s="778">
        <v>1384227</v>
      </c>
      <c r="AE43" s="778"/>
      <c r="AF43" s="778"/>
      <c r="AG43" s="778"/>
      <c r="AH43" s="778"/>
      <c r="AI43" s="778"/>
      <c r="AJ43" s="778"/>
      <c r="AK43" s="778"/>
      <c r="AL43" s="779">
        <v>100</v>
      </c>
      <c r="AM43" s="755"/>
      <c r="AN43" s="755"/>
      <c r="AO43" s="780"/>
      <c r="BV43" s="236"/>
      <c r="BW43" s="236"/>
      <c r="BX43" s="236"/>
      <c r="BY43" s="236"/>
      <c r="BZ43" s="236"/>
      <c r="CA43" s="236"/>
      <c r="CB43" s="236"/>
      <c r="CD43" s="680" t="s">
        <v>355</v>
      </c>
      <c r="CE43" s="681"/>
      <c r="CF43" s="681"/>
      <c r="CG43" s="681"/>
      <c r="CH43" s="681"/>
      <c r="CI43" s="681"/>
      <c r="CJ43" s="681"/>
      <c r="CK43" s="681"/>
      <c r="CL43" s="681"/>
      <c r="CM43" s="681"/>
      <c r="CN43" s="681"/>
      <c r="CO43" s="681"/>
      <c r="CP43" s="681"/>
      <c r="CQ43" s="682"/>
      <c r="CR43" s="683">
        <v>8269</v>
      </c>
      <c r="CS43" s="719"/>
      <c r="CT43" s="719"/>
      <c r="CU43" s="719"/>
      <c r="CV43" s="719"/>
      <c r="CW43" s="719"/>
      <c r="CX43" s="719"/>
      <c r="CY43" s="720"/>
      <c r="CZ43" s="688">
        <v>0.2</v>
      </c>
      <c r="DA43" s="717"/>
      <c r="DB43" s="717"/>
      <c r="DC43" s="721"/>
      <c r="DD43" s="692">
        <v>8269</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302</v>
      </c>
      <c r="CE44" s="796"/>
      <c r="CF44" s="680" t="s">
        <v>356</v>
      </c>
      <c r="CG44" s="681"/>
      <c r="CH44" s="681"/>
      <c r="CI44" s="681"/>
      <c r="CJ44" s="681"/>
      <c r="CK44" s="681"/>
      <c r="CL44" s="681"/>
      <c r="CM44" s="681"/>
      <c r="CN44" s="681"/>
      <c r="CO44" s="681"/>
      <c r="CP44" s="681"/>
      <c r="CQ44" s="682"/>
      <c r="CR44" s="683">
        <v>632975</v>
      </c>
      <c r="CS44" s="684"/>
      <c r="CT44" s="684"/>
      <c r="CU44" s="684"/>
      <c r="CV44" s="684"/>
      <c r="CW44" s="684"/>
      <c r="CX44" s="684"/>
      <c r="CY44" s="685"/>
      <c r="CZ44" s="688">
        <v>18.3</v>
      </c>
      <c r="DA44" s="689"/>
      <c r="DB44" s="689"/>
      <c r="DC44" s="701"/>
      <c r="DD44" s="692">
        <v>96392</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358</v>
      </c>
      <c r="CG45" s="681"/>
      <c r="CH45" s="681"/>
      <c r="CI45" s="681"/>
      <c r="CJ45" s="681"/>
      <c r="CK45" s="681"/>
      <c r="CL45" s="681"/>
      <c r="CM45" s="681"/>
      <c r="CN45" s="681"/>
      <c r="CO45" s="681"/>
      <c r="CP45" s="681"/>
      <c r="CQ45" s="682"/>
      <c r="CR45" s="683">
        <v>84665</v>
      </c>
      <c r="CS45" s="719"/>
      <c r="CT45" s="719"/>
      <c r="CU45" s="719"/>
      <c r="CV45" s="719"/>
      <c r="CW45" s="719"/>
      <c r="CX45" s="719"/>
      <c r="CY45" s="720"/>
      <c r="CZ45" s="688">
        <v>2.4</v>
      </c>
      <c r="DA45" s="717"/>
      <c r="DB45" s="717"/>
      <c r="DC45" s="721"/>
      <c r="DD45" s="692">
        <v>1765</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360</v>
      </c>
      <c r="CG46" s="681"/>
      <c r="CH46" s="681"/>
      <c r="CI46" s="681"/>
      <c r="CJ46" s="681"/>
      <c r="CK46" s="681"/>
      <c r="CL46" s="681"/>
      <c r="CM46" s="681"/>
      <c r="CN46" s="681"/>
      <c r="CO46" s="681"/>
      <c r="CP46" s="681"/>
      <c r="CQ46" s="682"/>
      <c r="CR46" s="683">
        <v>528589</v>
      </c>
      <c r="CS46" s="684"/>
      <c r="CT46" s="684"/>
      <c r="CU46" s="684"/>
      <c r="CV46" s="684"/>
      <c r="CW46" s="684"/>
      <c r="CX46" s="684"/>
      <c r="CY46" s="685"/>
      <c r="CZ46" s="688">
        <v>15.3</v>
      </c>
      <c r="DA46" s="689"/>
      <c r="DB46" s="689"/>
      <c r="DC46" s="701"/>
      <c r="DD46" s="692">
        <v>93905</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362</v>
      </c>
      <c r="CG47" s="681"/>
      <c r="CH47" s="681"/>
      <c r="CI47" s="681"/>
      <c r="CJ47" s="681"/>
      <c r="CK47" s="681"/>
      <c r="CL47" s="681"/>
      <c r="CM47" s="681"/>
      <c r="CN47" s="681"/>
      <c r="CO47" s="681"/>
      <c r="CP47" s="681"/>
      <c r="CQ47" s="682"/>
      <c r="CR47" s="683" t="s">
        <v>242</v>
      </c>
      <c r="CS47" s="719"/>
      <c r="CT47" s="719"/>
      <c r="CU47" s="719"/>
      <c r="CV47" s="719"/>
      <c r="CW47" s="719"/>
      <c r="CX47" s="719"/>
      <c r="CY47" s="720"/>
      <c r="CZ47" s="688" t="s">
        <v>137</v>
      </c>
      <c r="DA47" s="717"/>
      <c r="DB47" s="717"/>
      <c r="DC47" s="721"/>
      <c r="DD47" s="692" t="s">
        <v>242</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363</v>
      </c>
      <c r="CG48" s="681"/>
      <c r="CH48" s="681"/>
      <c r="CI48" s="681"/>
      <c r="CJ48" s="681"/>
      <c r="CK48" s="681"/>
      <c r="CL48" s="681"/>
      <c r="CM48" s="681"/>
      <c r="CN48" s="681"/>
      <c r="CO48" s="681"/>
      <c r="CP48" s="681"/>
      <c r="CQ48" s="682"/>
      <c r="CR48" s="683" t="s">
        <v>242</v>
      </c>
      <c r="CS48" s="684"/>
      <c r="CT48" s="684"/>
      <c r="CU48" s="684"/>
      <c r="CV48" s="684"/>
      <c r="CW48" s="684"/>
      <c r="CX48" s="684"/>
      <c r="CY48" s="685"/>
      <c r="CZ48" s="688" t="s">
        <v>242</v>
      </c>
      <c r="DA48" s="689"/>
      <c r="DB48" s="689"/>
      <c r="DC48" s="701"/>
      <c r="DD48" s="692" t="s">
        <v>242</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4" t="s">
        <v>364</v>
      </c>
      <c r="CE49" s="725"/>
      <c r="CF49" s="725"/>
      <c r="CG49" s="725"/>
      <c r="CH49" s="725"/>
      <c r="CI49" s="725"/>
      <c r="CJ49" s="725"/>
      <c r="CK49" s="725"/>
      <c r="CL49" s="725"/>
      <c r="CM49" s="725"/>
      <c r="CN49" s="725"/>
      <c r="CO49" s="725"/>
      <c r="CP49" s="725"/>
      <c r="CQ49" s="726"/>
      <c r="CR49" s="774">
        <v>3462012</v>
      </c>
      <c r="CS49" s="754"/>
      <c r="CT49" s="754"/>
      <c r="CU49" s="754"/>
      <c r="CV49" s="754"/>
      <c r="CW49" s="754"/>
      <c r="CX49" s="754"/>
      <c r="CY49" s="785"/>
      <c r="CZ49" s="779">
        <v>100</v>
      </c>
      <c r="DA49" s="786"/>
      <c r="DB49" s="786"/>
      <c r="DC49" s="787"/>
      <c r="DD49" s="788">
        <v>2132358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UEULgh6n1DIGejHQFyitCLauHv60sLuvxQKMccyZhm8txfoBPMJ7tUi7apD+NEcbLDlhR+B7y7tGF5y/uKjng==" saltValue="BIHpgmLmpeppTq6qS39Y6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7" zoomScale="70" zoomScaleNormal="25" zoomScaleSheetLayoutView="70" workbookViewId="0">
      <selection activeCell="AF63" sqref="AF63:AJ6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50" t="s">
        <v>366</v>
      </c>
      <c r="DK2" s="851"/>
      <c r="DL2" s="851"/>
      <c r="DM2" s="851"/>
      <c r="DN2" s="851"/>
      <c r="DO2" s="852"/>
      <c r="DP2" s="249"/>
      <c r="DQ2" s="850" t="s">
        <v>367</v>
      </c>
      <c r="DR2" s="851"/>
      <c r="DS2" s="851"/>
      <c r="DT2" s="851"/>
      <c r="DU2" s="851"/>
      <c r="DV2" s="851"/>
      <c r="DW2" s="851"/>
      <c r="DX2" s="851"/>
      <c r="DY2" s="851"/>
      <c r="DZ2" s="85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53" t="s">
        <v>368</v>
      </c>
      <c r="B4" s="853"/>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7" t="s">
        <v>370</v>
      </c>
      <c r="B5" s="828"/>
      <c r="C5" s="828"/>
      <c r="D5" s="828"/>
      <c r="E5" s="828"/>
      <c r="F5" s="828"/>
      <c r="G5" s="828"/>
      <c r="H5" s="828"/>
      <c r="I5" s="828"/>
      <c r="J5" s="828"/>
      <c r="K5" s="828"/>
      <c r="L5" s="828"/>
      <c r="M5" s="828"/>
      <c r="N5" s="828"/>
      <c r="O5" s="828"/>
      <c r="P5" s="829"/>
      <c r="Q5" s="804" t="s">
        <v>371</v>
      </c>
      <c r="R5" s="805"/>
      <c r="S5" s="805"/>
      <c r="T5" s="805"/>
      <c r="U5" s="806"/>
      <c r="V5" s="804" t="s">
        <v>372</v>
      </c>
      <c r="W5" s="805"/>
      <c r="X5" s="805"/>
      <c r="Y5" s="805"/>
      <c r="Z5" s="806"/>
      <c r="AA5" s="804" t="s">
        <v>373</v>
      </c>
      <c r="AB5" s="805"/>
      <c r="AC5" s="805"/>
      <c r="AD5" s="805"/>
      <c r="AE5" s="805"/>
      <c r="AF5" s="854" t="s">
        <v>374</v>
      </c>
      <c r="AG5" s="805"/>
      <c r="AH5" s="805"/>
      <c r="AI5" s="805"/>
      <c r="AJ5" s="816"/>
      <c r="AK5" s="805" t="s">
        <v>375</v>
      </c>
      <c r="AL5" s="805"/>
      <c r="AM5" s="805"/>
      <c r="AN5" s="805"/>
      <c r="AO5" s="806"/>
      <c r="AP5" s="804" t="s">
        <v>376</v>
      </c>
      <c r="AQ5" s="805"/>
      <c r="AR5" s="805"/>
      <c r="AS5" s="805"/>
      <c r="AT5" s="806"/>
      <c r="AU5" s="804" t="s">
        <v>377</v>
      </c>
      <c r="AV5" s="805"/>
      <c r="AW5" s="805"/>
      <c r="AX5" s="805"/>
      <c r="AY5" s="816"/>
      <c r="AZ5" s="256"/>
      <c r="BA5" s="256"/>
      <c r="BB5" s="256"/>
      <c r="BC5" s="256"/>
      <c r="BD5" s="256"/>
      <c r="BE5" s="257"/>
      <c r="BF5" s="257"/>
      <c r="BG5" s="257"/>
      <c r="BH5" s="257"/>
      <c r="BI5" s="257"/>
      <c r="BJ5" s="257"/>
      <c r="BK5" s="257"/>
      <c r="BL5" s="257"/>
      <c r="BM5" s="257"/>
      <c r="BN5" s="257"/>
      <c r="BO5" s="257"/>
      <c r="BP5" s="257"/>
      <c r="BQ5" s="827" t="s">
        <v>378</v>
      </c>
      <c r="BR5" s="828"/>
      <c r="BS5" s="828"/>
      <c r="BT5" s="828"/>
      <c r="BU5" s="828"/>
      <c r="BV5" s="828"/>
      <c r="BW5" s="828"/>
      <c r="BX5" s="828"/>
      <c r="BY5" s="828"/>
      <c r="BZ5" s="828"/>
      <c r="CA5" s="828"/>
      <c r="CB5" s="828"/>
      <c r="CC5" s="828"/>
      <c r="CD5" s="828"/>
      <c r="CE5" s="828"/>
      <c r="CF5" s="828"/>
      <c r="CG5" s="829"/>
      <c r="CH5" s="804" t="s">
        <v>379</v>
      </c>
      <c r="CI5" s="805"/>
      <c r="CJ5" s="805"/>
      <c r="CK5" s="805"/>
      <c r="CL5" s="806"/>
      <c r="CM5" s="804" t="s">
        <v>380</v>
      </c>
      <c r="CN5" s="805"/>
      <c r="CO5" s="805"/>
      <c r="CP5" s="805"/>
      <c r="CQ5" s="806"/>
      <c r="CR5" s="804" t="s">
        <v>381</v>
      </c>
      <c r="CS5" s="805"/>
      <c r="CT5" s="805"/>
      <c r="CU5" s="805"/>
      <c r="CV5" s="806"/>
      <c r="CW5" s="804" t="s">
        <v>382</v>
      </c>
      <c r="CX5" s="805"/>
      <c r="CY5" s="805"/>
      <c r="CZ5" s="805"/>
      <c r="DA5" s="806"/>
      <c r="DB5" s="804" t="s">
        <v>383</v>
      </c>
      <c r="DC5" s="805"/>
      <c r="DD5" s="805"/>
      <c r="DE5" s="805"/>
      <c r="DF5" s="806"/>
      <c r="DG5" s="810" t="s">
        <v>384</v>
      </c>
      <c r="DH5" s="811"/>
      <c r="DI5" s="811"/>
      <c r="DJ5" s="811"/>
      <c r="DK5" s="812"/>
      <c r="DL5" s="810" t="s">
        <v>385</v>
      </c>
      <c r="DM5" s="811"/>
      <c r="DN5" s="811"/>
      <c r="DO5" s="811"/>
      <c r="DP5" s="812"/>
      <c r="DQ5" s="804" t="s">
        <v>386</v>
      </c>
      <c r="DR5" s="805"/>
      <c r="DS5" s="805"/>
      <c r="DT5" s="805"/>
      <c r="DU5" s="806"/>
      <c r="DV5" s="804" t="s">
        <v>377</v>
      </c>
      <c r="DW5" s="805"/>
      <c r="DX5" s="805"/>
      <c r="DY5" s="805"/>
      <c r="DZ5" s="816"/>
      <c r="EA5" s="254"/>
    </row>
    <row r="6" spans="1:131" s="255"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55"/>
      <c r="AG6" s="808"/>
      <c r="AH6" s="808"/>
      <c r="AI6" s="808"/>
      <c r="AJ6" s="817"/>
      <c r="AK6" s="808"/>
      <c r="AL6" s="808"/>
      <c r="AM6" s="808"/>
      <c r="AN6" s="808"/>
      <c r="AO6" s="809"/>
      <c r="AP6" s="807"/>
      <c r="AQ6" s="808"/>
      <c r="AR6" s="808"/>
      <c r="AS6" s="808"/>
      <c r="AT6" s="809"/>
      <c r="AU6" s="807"/>
      <c r="AV6" s="808"/>
      <c r="AW6" s="808"/>
      <c r="AX6" s="808"/>
      <c r="AY6" s="817"/>
      <c r="AZ6" s="252"/>
      <c r="BA6" s="252"/>
      <c r="BB6" s="252"/>
      <c r="BC6" s="252"/>
      <c r="BD6" s="252"/>
      <c r="BE6" s="253"/>
      <c r="BF6" s="253"/>
      <c r="BG6" s="253"/>
      <c r="BH6" s="253"/>
      <c r="BI6" s="253"/>
      <c r="BJ6" s="253"/>
      <c r="BK6" s="253"/>
      <c r="BL6" s="253"/>
      <c r="BM6" s="253"/>
      <c r="BN6" s="253"/>
      <c r="BO6" s="253"/>
      <c r="BP6" s="253"/>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4"/>
    </row>
    <row r="7" spans="1:131" s="255" customFormat="1" ht="26.25" customHeight="1" thickTop="1" x14ac:dyDescent="0.15">
      <c r="A7" s="258">
        <v>1</v>
      </c>
      <c r="B7" s="818" t="s">
        <v>387</v>
      </c>
      <c r="C7" s="819"/>
      <c r="D7" s="819"/>
      <c r="E7" s="819"/>
      <c r="F7" s="819"/>
      <c r="G7" s="819"/>
      <c r="H7" s="819"/>
      <c r="I7" s="819"/>
      <c r="J7" s="819"/>
      <c r="K7" s="819"/>
      <c r="L7" s="819"/>
      <c r="M7" s="819"/>
      <c r="N7" s="819"/>
      <c r="O7" s="819"/>
      <c r="P7" s="820"/>
      <c r="Q7" s="821">
        <v>3532</v>
      </c>
      <c r="R7" s="822"/>
      <c r="S7" s="822"/>
      <c r="T7" s="822"/>
      <c r="U7" s="822"/>
      <c r="V7" s="822">
        <v>3462</v>
      </c>
      <c r="W7" s="822"/>
      <c r="X7" s="822"/>
      <c r="Y7" s="822"/>
      <c r="Z7" s="822"/>
      <c r="AA7" s="822">
        <v>70</v>
      </c>
      <c r="AB7" s="822"/>
      <c r="AC7" s="822"/>
      <c r="AD7" s="822"/>
      <c r="AE7" s="823"/>
      <c r="AF7" s="824">
        <v>69</v>
      </c>
      <c r="AG7" s="825"/>
      <c r="AH7" s="825"/>
      <c r="AI7" s="825"/>
      <c r="AJ7" s="826"/>
      <c r="AK7" s="867">
        <v>490</v>
      </c>
      <c r="AL7" s="868"/>
      <c r="AM7" s="868"/>
      <c r="AN7" s="868"/>
      <c r="AO7" s="868"/>
      <c r="AP7" s="868">
        <v>3161</v>
      </c>
      <c r="AQ7" s="868"/>
      <c r="AR7" s="868"/>
      <c r="AS7" s="868"/>
      <c r="AT7" s="868"/>
      <c r="AU7" s="869"/>
      <c r="AV7" s="869"/>
      <c r="AW7" s="869"/>
      <c r="AX7" s="869"/>
      <c r="AY7" s="870"/>
      <c r="AZ7" s="252"/>
      <c r="BA7" s="252"/>
      <c r="BB7" s="252"/>
      <c r="BC7" s="252"/>
      <c r="BD7" s="252"/>
      <c r="BE7" s="253"/>
      <c r="BF7" s="253"/>
      <c r="BG7" s="253"/>
      <c r="BH7" s="253"/>
      <c r="BI7" s="253"/>
      <c r="BJ7" s="253"/>
      <c r="BK7" s="253"/>
      <c r="BL7" s="253"/>
      <c r="BM7" s="253"/>
      <c r="BN7" s="253"/>
      <c r="BO7" s="253"/>
      <c r="BP7" s="253"/>
      <c r="BQ7" s="259">
        <v>1</v>
      </c>
      <c r="BR7" s="260"/>
      <c r="BS7" s="871"/>
      <c r="BT7" s="872"/>
      <c r="BU7" s="872"/>
      <c r="BV7" s="872"/>
      <c r="BW7" s="872"/>
      <c r="BX7" s="872"/>
      <c r="BY7" s="872"/>
      <c r="BZ7" s="872"/>
      <c r="CA7" s="872"/>
      <c r="CB7" s="872"/>
      <c r="CC7" s="872"/>
      <c r="CD7" s="872"/>
      <c r="CE7" s="872"/>
      <c r="CF7" s="872"/>
      <c r="CG7" s="873"/>
      <c r="CH7" s="864"/>
      <c r="CI7" s="865"/>
      <c r="CJ7" s="865"/>
      <c r="CK7" s="865"/>
      <c r="CL7" s="866"/>
      <c r="CM7" s="864"/>
      <c r="CN7" s="865"/>
      <c r="CO7" s="865"/>
      <c r="CP7" s="865"/>
      <c r="CQ7" s="866"/>
      <c r="CR7" s="864"/>
      <c r="CS7" s="865"/>
      <c r="CT7" s="865"/>
      <c r="CU7" s="865"/>
      <c r="CV7" s="866"/>
      <c r="CW7" s="864"/>
      <c r="CX7" s="865"/>
      <c r="CY7" s="865"/>
      <c r="CZ7" s="865"/>
      <c r="DA7" s="866"/>
      <c r="DB7" s="864"/>
      <c r="DC7" s="865"/>
      <c r="DD7" s="865"/>
      <c r="DE7" s="865"/>
      <c r="DF7" s="866"/>
      <c r="DG7" s="864"/>
      <c r="DH7" s="865"/>
      <c r="DI7" s="865"/>
      <c r="DJ7" s="865"/>
      <c r="DK7" s="866"/>
      <c r="DL7" s="864"/>
      <c r="DM7" s="865"/>
      <c r="DN7" s="865"/>
      <c r="DO7" s="865"/>
      <c r="DP7" s="866"/>
      <c r="DQ7" s="864"/>
      <c r="DR7" s="865"/>
      <c r="DS7" s="865"/>
      <c r="DT7" s="865"/>
      <c r="DU7" s="866"/>
      <c r="DV7" s="856"/>
      <c r="DW7" s="857"/>
      <c r="DX7" s="857"/>
      <c r="DY7" s="857"/>
      <c r="DZ7" s="858"/>
      <c r="EA7" s="254"/>
    </row>
    <row r="8" spans="1:131" s="255" customFormat="1" ht="26.25" customHeight="1" x14ac:dyDescent="0.15">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59"/>
      <c r="AL8" s="860"/>
      <c r="AM8" s="860"/>
      <c r="AN8" s="860"/>
      <c r="AO8" s="860"/>
      <c r="AP8" s="860"/>
      <c r="AQ8" s="860"/>
      <c r="AR8" s="860"/>
      <c r="AS8" s="860"/>
      <c r="AT8" s="860"/>
      <c r="AU8" s="848"/>
      <c r="AV8" s="848"/>
      <c r="AW8" s="848"/>
      <c r="AX8" s="848"/>
      <c r="AY8" s="849"/>
      <c r="AZ8" s="252"/>
      <c r="BA8" s="252"/>
      <c r="BB8" s="252"/>
      <c r="BC8" s="252"/>
      <c r="BD8" s="252"/>
      <c r="BE8" s="253"/>
      <c r="BF8" s="253"/>
      <c r="BG8" s="253"/>
      <c r="BH8" s="253"/>
      <c r="BI8" s="253"/>
      <c r="BJ8" s="253"/>
      <c r="BK8" s="253"/>
      <c r="BL8" s="253"/>
      <c r="BM8" s="253"/>
      <c r="BN8" s="253"/>
      <c r="BO8" s="253"/>
      <c r="BP8" s="253"/>
      <c r="BQ8" s="262">
        <v>2</v>
      </c>
      <c r="BR8" s="263"/>
      <c r="BS8" s="861"/>
      <c r="BT8" s="862"/>
      <c r="BU8" s="862"/>
      <c r="BV8" s="862"/>
      <c r="BW8" s="862"/>
      <c r="BX8" s="862"/>
      <c r="BY8" s="862"/>
      <c r="BZ8" s="862"/>
      <c r="CA8" s="862"/>
      <c r="CB8" s="862"/>
      <c r="CC8" s="862"/>
      <c r="CD8" s="862"/>
      <c r="CE8" s="862"/>
      <c r="CF8" s="862"/>
      <c r="CG8" s="863"/>
      <c r="CH8" s="833"/>
      <c r="CI8" s="834"/>
      <c r="CJ8" s="834"/>
      <c r="CK8" s="834"/>
      <c r="CL8" s="835"/>
      <c r="CM8" s="833"/>
      <c r="CN8" s="834"/>
      <c r="CO8" s="834"/>
      <c r="CP8" s="834"/>
      <c r="CQ8" s="835"/>
      <c r="CR8" s="833"/>
      <c r="CS8" s="834"/>
      <c r="CT8" s="834"/>
      <c r="CU8" s="834"/>
      <c r="CV8" s="835"/>
      <c r="CW8" s="833"/>
      <c r="CX8" s="834"/>
      <c r="CY8" s="834"/>
      <c r="CZ8" s="834"/>
      <c r="DA8" s="835"/>
      <c r="DB8" s="833"/>
      <c r="DC8" s="834"/>
      <c r="DD8" s="834"/>
      <c r="DE8" s="834"/>
      <c r="DF8" s="835"/>
      <c r="DG8" s="833"/>
      <c r="DH8" s="834"/>
      <c r="DI8" s="834"/>
      <c r="DJ8" s="834"/>
      <c r="DK8" s="835"/>
      <c r="DL8" s="833"/>
      <c r="DM8" s="834"/>
      <c r="DN8" s="834"/>
      <c r="DO8" s="834"/>
      <c r="DP8" s="835"/>
      <c r="DQ8" s="833"/>
      <c r="DR8" s="834"/>
      <c r="DS8" s="834"/>
      <c r="DT8" s="834"/>
      <c r="DU8" s="835"/>
      <c r="DV8" s="836"/>
      <c r="DW8" s="837"/>
      <c r="DX8" s="837"/>
      <c r="DY8" s="837"/>
      <c r="DZ8" s="838"/>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59"/>
      <c r="AL9" s="860"/>
      <c r="AM9" s="860"/>
      <c r="AN9" s="860"/>
      <c r="AO9" s="860"/>
      <c r="AP9" s="860"/>
      <c r="AQ9" s="860"/>
      <c r="AR9" s="860"/>
      <c r="AS9" s="860"/>
      <c r="AT9" s="860"/>
      <c r="AU9" s="848"/>
      <c r="AV9" s="848"/>
      <c r="AW9" s="848"/>
      <c r="AX9" s="848"/>
      <c r="AY9" s="849"/>
      <c r="AZ9" s="252"/>
      <c r="BA9" s="252"/>
      <c r="BB9" s="252"/>
      <c r="BC9" s="252"/>
      <c r="BD9" s="252"/>
      <c r="BE9" s="253"/>
      <c r="BF9" s="253"/>
      <c r="BG9" s="253"/>
      <c r="BH9" s="253"/>
      <c r="BI9" s="253"/>
      <c r="BJ9" s="253"/>
      <c r="BK9" s="253"/>
      <c r="BL9" s="253"/>
      <c r="BM9" s="253"/>
      <c r="BN9" s="253"/>
      <c r="BO9" s="253"/>
      <c r="BP9" s="253"/>
      <c r="BQ9" s="262">
        <v>3</v>
      </c>
      <c r="BR9" s="263"/>
      <c r="BS9" s="861"/>
      <c r="BT9" s="862"/>
      <c r="BU9" s="862"/>
      <c r="BV9" s="862"/>
      <c r="BW9" s="862"/>
      <c r="BX9" s="862"/>
      <c r="BY9" s="862"/>
      <c r="BZ9" s="862"/>
      <c r="CA9" s="862"/>
      <c r="CB9" s="862"/>
      <c r="CC9" s="862"/>
      <c r="CD9" s="862"/>
      <c r="CE9" s="862"/>
      <c r="CF9" s="862"/>
      <c r="CG9" s="863"/>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36"/>
      <c r="DW9" s="837"/>
      <c r="DX9" s="837"/>
      <c r="DY9" s="837"/>
      <c r="DZ9" s="838"/>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59"/>
      <c r="AL10" s="860"/>
      <c r="AM10" s="860"/>
      <c r="AN10" s="860"/>
      <c r="AO10" s="860"/>
      <c r="AP10" s="860"/>
      <c r="AQ10" s="860"/>
      <c r="AR10" s="860"/>
      <c r="AS10" s="860"/>
      <c r="AT10" s="860"/>
      <c r="AU10" s="848"/>
      <c r="AV10" s="848"/>
      <c r="AW10" s="848"/>
      <c r="AX10" s="848"/>
      <c r="AY10" s="849"/>
      <c r="AZ10" s="252"/>
      <c r="BA10" s="252"/>
      <c r="BB10" s="252"/>
      <c r="BC10" s="252"/>
      <c r="BD10" s="252"/>
      <c r="BE10" s="253"/>
      <c r="BF10" s="253"/>
      <c r="BG10" s="253"/>
      <c r="BH10" s="253"/>
      <c r="BI10" s="253"/>
      <c r="BJ10" s="253"/>
      <c r="BK10" s="253"/>
      <c r="BL10" s="253"/>
      <c r="BM10" s="253"/>
      <c r="BN10" s="253"/>
      <c r="BO10" s="253"/>
      <c r="BP10" s="253"/>
      <c r="BQ10" s="262">
        <v>4</v>
      </c>
      <c r="BR10" s="263"/>
      <c r="BS10" s="861"/>
      <c r="BT10" s="862"/>
      <c r="BU10" s="862"/>
      <c r="BV10" s="862"/>
      <c r="BW10" s="862"/>
      <c r="BX10" s="862"/>
      <c r="BY10" s="862"/>
      <c r="BZ10" s="862"/>
      <c r="CA10" s="862"/>
      <c r="CB10" s="862"/>
      <c r="CC10" s="862"/>
      <c r="CD10" s="862"/>
      <c r="CE10" s="862"/>
      <c r="CF10" s="862"/>
      <c r="CG10" s="863"/>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36"/>
      <c r="DW10" s="837"/>
      <c r="DX10" s="837"/>
      <c r="DY10" s="837"/>
      <c r="DZ10" s="838"/>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59"/>
      <c r="AL11" s="860"/>
      <c r="AM11" s="860"/>
      <c r="AN11" s="860"/>
      <c r="AO11" s="860"/>
      <c r="AP11" s="860"/>
      <c r="AQ11" s="860"/>
      <c r="AR11" s="860"/>
      <c r="AS11" s="860"/>
      <c r="AT11" s="860"/>
      <c r="AU11" s="848"/>
      <c r="AV11" s="848"/>
      <c r="AW11" s="848"/>
      <c r="AX11" s="848"/>
      <c r="AY11" s="849"/>
      <c r="AZ11" s="252"/>
      <c r="BA11" s="252"/>
      <c r="BB11" s="252"/>
      <c r="BC11" s="252"/>
      <c r="BD11" s="252"/>
      <c r="BE11" s="253"/>
      <c r="BF11" s="253"/>
      <c r="BG11" s="253"/>
      <c r="BH11" s="253"/>
      <c r="BI11" s="253"/>
      <c r="BJ11" s="253"/>
      <c r="BK11" s="253"/>
      <c r="BL11" s="253"/>
      <c r="BM11" s="253"/>
      <c r="BN11" s="253"/>
      <c r="BO11" s="253"/>
      <c r="BP11" s="253"/>
      <c r="BQ11" s="262">
        <v>5</v>
      </c>
      <c r="BR11" s="263"/>
      <c r="BS11" s="861"/>
      <c r="BT11" s="862"/>
      <c r="BU11" s="862"/>
      <c r="BV11" s="862"/>
      <c r="BW11" s="862"/>
      <c r="BX11" s="862"/>
      <c r="BY11" s="862"/>
      <c r="BZ11" s="862"/>
      <c r="CA11" s="862"/>
      <c r="CB11" s="862"/>
      <c r="CC11" s="862"/>
      <c r="CD11" s="862"/>
      <c r="CE11" s="862"/>
      <c r="CF11" s="862"/>
      <c r="CG11" s="863"/>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36"/>
      <c r="DW11" s="837"/>
      <c r="DX11" s="837"/>
      <c r="DY11" s="837"/>
      <c r="DZ11" s="838"/>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59"/>
      <c r="AL12" s="860"/>
      <c r="AM12" s="860"/>
      <c r="AN12" s="860"/>
      <c r="AO12" s="860"/>
      <c r="AP12" s="860"/>
      <c r="AQ12" s="860"/>
      <c r="AR12" s="860"/>
      <c r="AS12" s="860"/>
      <c r="AT12" s="860"/>
      <c r="AU12" s="848"/>
      <c r="AV12" s="848"/>
      <c r="AW12" s="848"/>
      <c r="AX12" s="848"/>
      <c r="AY12" s="849"/>
      <c r="AZ12" s="252"/>
      <c r="BA12" s="252"/>
      <c r="BB12" s="252"/>
      <c r="BC12" s="252"/>
      <c r="BD12" s="252"/>
      <c r="BE12" s="253"/>
      <c r="BF12" s="253"/>
      <c r="BG12" s="253"/>
      <c r="BH12" s="253"/>
      <c r="BI12" s="253"/>
      <c r="BJ12" s="253"/>
      <c r="BK12" s="253"/>
      <c r="BL12" s="253"/>
      <c r="BM12" s="253"/>
      <c r="BN12" s="253"/>
      <c r="BO12" s="253"/>
      <c r="BP12" s="253"/>
      <c r="BQ12" s="262">
        <v>6</v>
      </c>
      <c r="BR12" s="263"/>
      <c r="BS12" s="861"/>
      <c r="BT12" s="862"/>
      <c r="BU12" s="862"/>
      <c r="BV12" s="862"/>
      <c r="BW12" s="862"/>
      <c r="BX12" s="862"/>
      <c r="BY12" s="862"/>
      <c r="BZ12" s="862"/>
      <c r="CA12" s="862"/>
      <c r="CB12" s="862"/>
      <c r="CC12" s="862"/>
      <c r="CD12" s="862"/>
      <c r="CE12" s="862"/>
      <c r="CF12" s="862"/>
      <c r="CG12" s="863"/>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36"/>
      <c r="DW12" s="837"/>
      <c r="DX12" s="837"/>
      <c r="DY12" s="837"/>
      <c r="DZ12" s="838"/>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59"/>
      <c r="AL13" s="860"/>
      <c r="AM13" s="860"/>
      <c r="AN13" s="860"/>
      <c r="AO13" s="860"/>
      <c r="AP13" s="860"/>
      <c r="AQ13" s="860"/>
      <c r="AR13" s="860"/>
      <c r="AS13" s="860"/>
      <c r="AT13" s="860"/>
      <c r="AU13" s="848"/>
      <c r="AV13" s="848"/>
      <c r="AW13" s="848"/>
      <c r="AX13" s="848"/>
      <c r="AY13" s="849"/>
      <c r="AZ13" s="252"/>
      <c r="BA13" s="252"/>
      <c r="BB13" s="252"/>
      <c r="BC13" s="252"/>
      <c r="BD13" s="252"/>
      <c r="BE13" s="253"/>
      <c r="BF13" s="253"/>
      <c r="BG13" s="253"/>
      <c r="BH13" s="253"/>
      <c r="BI13" s="253"/>
      <c r="BJ13" s="253"/>
      <c r="BK13" s="253"/>
      <c r="BL13" s="253"/>
      <c r="BM13" s="253"/>
      <c r="BN13" s="253"/>
      <c r="BO13" s="253"/>
      <c r="BP13" s="253"/>
      <c r="BQ13" s="262">
        <v>7</v>
      </c>
      <c r="BR13" s="263"/>
      <c r="BS13" s="861"/>
      <c r="BT13" s="862"/>
      <c r="BU13" s="862"/>
      <c r="BV13" s="862"/>
      <c r="BW13" s="862"/>
      <c r="BX13" s="862"/>
      <c r="BY13" s="862"/>
      <c r="BZ13" s="862"/>
      <c r="CA13" s="862"/>
      <c r="CB13" s="862"/>
      <c r="CC13" s="862"/>
      <c r="CD13" s="862"/>
      <c r="CE13" s="862"/>
      <c r="CF13" s="862"/>
      <c r="CG13" s="863"/>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36"/>
      <c r="DW13" s="837"/>
      <c r="DX13" s="837"/>
      <c r="DY13" s="837"/>
      <c r="DZ13" s="838"/>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59"/>
      <c r="AL14" s="860"/>
      <c r="AM14" s="860"/>
      <c r="AN14" s="860"/>
      <c r="AO14" s="860"/>
      <c r="AP14" s="860"/>
      <c r="AQ14" s="860"/>
      <c r="AR14" s="860"/>
      <c r="AS14" s="860"/>
      <c r="AT14" s="860"/>
      <c r="AU14" s="848"/>
      <c r="AV14" s="848"/>
      <c r="AW14" s="848"/>
      <c r="AX14" s="848"/>
      <c r="AY14" s="849"/>
      <c r="AZ14" s="252"/>
      <c r="BA14" s="252"/>
      <c r="BB14" s="252"/>
      <c r="BC14" s="252"/>
      <c r="BD14" s="252"/>
      <c r="BE14" s="253"/>
      <c r="BF14" s="253"/>
      <c r="BG14" s="253"/>
      <c r="BH14" s="253"/>
      <c r="BI14" s="253"/>
      <c r="BJ14" s="253"/>
      <c r="BK14" s="253"/>
      <c r="BL14" s="253"/>
      <c r="BM14" s="253"/>
      <c r="BN14" s="253"/>
      <c r="BO14" s="253"/>
      <c r="BP14" s="253"/>
      <c r="BQ14" s="262">
        <v>8</v>
      </c>
      <c r="BR14" s="263"/>
      <c r="BS14" s="861"/>
      <c r="BT14" s="862"/>
      <c r="BU14" s="862"/>
      <c r="BV14" s="862"/>
      <c r="BW14" s="862"/>
      <c r="BX14" s="862"/>
      <c r="BY14" s="862"/>
      <c r="BZ14" s="862"/>
      <c r="CA14" s="862"/>
      <c r="CB14" s="862"/>
      <c r="CC14" s="862"/>
      <c r="CD14" s="862"/>
      <c r="CE14" s="862"/>
      <c r="CF14" s="862"/>
      <c r="CG14" s="863"/>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36"/>
      <c r="DW14" s="837"/>
      <c r="DX14" s="837"/>
      <c r="DY14" s="837"/>
      <c r="DZ14" s="838"/>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59"/>
      <c r="AL15" s="860"/>
      <c r="AM15" s="860"/>
      <c r="AN15" s="860"/>
      <c r="AO15" s="860"/>
      <c r="AP15" s="860"/>
      <c r="AQ15" s="860"/>
      <c r="AR15" s="860"/>
      <c r="AS15" s="860"/>
      <c r="AT15" s="860"/>
      <c r="AU15" s="848"/>
      <c r="AV15" s="848"/>
      <c r="AW15" s="848"/>
      <c r="AX15" s="848"/>
      <c r="AY15" s="849"/>
      <c r="AZ15" s="252"/>
      <c r="BA15" s="252"/>
      <c r="BB15" s="252"/>
      <c r="BC15" s="252"/>
      <c r="BD15" s="252"/>
      <c r="BE15" s="253"/>
      <c r="BF15" s="253"/>
      <c r="BG15" s="253"/>
      <c r="BH15" s="253"/>
      <c r="BI15" s="253"/>
      <c r="BJ15" s="253"/>
      <c r="BK15" s="253"/>
      <c r="BL15" s="253"/>
      <c r="BM15" s="253"/>
      <c r="BN15" s="253"/>
      <c r="BO15" s="253"/>
      <c r="BP15" s="253"/>
      <c r="BQ15" s="262">
        <v>9</v>
      </c>
      <c r="BR15" s="263"/>
      <c r="BS15" s="861"/>
      <c r="BT15" s="862"/>
      <c r="BU15" s="862"/>
      <c r="BV15" s="862"/>
      <c r="BW15" s="862"/>
      <c r="BX15" s="862"/>
      <c r="BY15" s="862"/>
      <c r="BZ15" s="862"/>
      <c r="CA15" s="862"/>
      <c r="CB15" s="862"/>
      <c r="CC15" s="862"/>
      <c r="CD15" s="862"/>
      <c r="CE15" s="862"/>
      <c r="CF15" s="862"/>
      <c r="CG15" s="863"/>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36"/>
      <c r="DW15" s="837"/>
      <c r="DX15" s="837"/>
      <c r="DY15" s="837"/>
      <c r="DZ15" s="838"/>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59"/>
      <c r="AL16" s="860"/>
      <c r="AM16" s="860"/>
      <c r="AN16" s="860"/>
      <c r="AO16" s="860"/>
      <c r="AP16" s="860"/>
      <c r="AQ16" s="860"/>
      <c r="AR16" s="860"/>
      <c r="AS16" s="860"/>
      <c r="AT16" s="860"/>
      <c r="AU16" s="848"/>
      <c r="AV16" s="848"/>
      <c r="AW16" s="848"/>
      <c r="AX16" s="848"/>
      <c r="AY16" s="849"/>
      <c r="AZ16" s="252"/>
      <c r="BA16" s="252"/>
      <c r="BB16" s="252"/>
      <c r="BC16" s="252"/>
      <c r="BD16" s="252"/>
      <c r="BE16" s="253"/>
      <c r="BF16" s="253"/>
      <c r="BG16" s="253"/>
      <c r="BH16" s="253"/>
      <c r="BI16" s="253"/>
      <c r="BJ16" s="253"/>
      <c r="BK16" s="253"/>
      <c r="BL16" s="253"/>
      <c r="BM16" s="253"/>
      <c r="BN16" s="253"/>
      <c r="BO16" s="253"/>
      <c r="BP16" s="253"/>
      <c r="BQ16" s="262">
        <v>10</v>
      </c>
      <c r="BR16" s="263"/>
      <c r="BS16" s="861"/>
      <c r="BT16" s="862"/>
      <c r="BU16" s="862"/>
      <c r="BV16" s="862"/>
      <c r="BW16" s="862"/>
      <c r="BX16" s="862"/>
      <c r="BY16" s="862"/>
      <c r="BZ16" s="862"/>
      <c r="CA16" s="862"/>
      <c r="CB16" s="862"/>
      <c r="CC16" s="862"/>
      <c r="CD16" s="862"/>
      <c r="CE16" s="862"/>
      <c r="CF16" s="862"/>
      <c r="CG16" s="863"/>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36"/>
      <c r="DW16" s="837"/>
      <c r="DX16" s="837"/>
      <c r="DY16" s="837"/>
      <c r="DZ16" s="838"/>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59"/>
      <c r="AL17" s="860"/>
      <c r="AM17" s="860"/>
      <c r="AN17" s="860"/>
      <c r="AO17" s="860"/>
      <c r="AP17" s="860"/>
      <c r="AQ17" s="860"/>
      <c r="AR17" s="860"/>
      <c r="AS17" s="860"/>
      <c r="AT17" s="860"/>
      <c r="AU17" s="848"/>
      <c r="AV17" s="848"/>
      <c r="AW17" s="848"/>
      <c r="AX17" s="848"/>
      <c r="AY17" s="849"/>
      <c r="AZ17" s="252"/>
      <c r="BA17" s="252"/>
      <c r="BB17" s="252"/>
      <c r="BC17" s="252"/>
      <c r="BD17" s="252"/>
      <c r="BE17" s="253"/>
      <c r="BF17" s="253"/>
      <c r="BG17" s="253"/>
      <c r="BH17" s="253"/>
      <c r="BI17" s="253"/>
      <c r="BJ17" s="253"/>
      <c r="BK17" s="253"/>
      <c r="BL17" s="253"/>
      <c r="BM17" s="253"/>
      <c r="BN17" s="253"/>
      <c r="BO17" s="253"/>
      <c r="BP17" s="253"/>
      <c r="BQ17" s="262">
        <v>11</v>
      </c>
      <c r="BR17" s="263"/>
      <c r="BS17" s="861"/>
      <c r="BT17" s="862"/>
      <c r="BU17" s="862"/>
      <c r="BV17" s="862"/>
      <c r="BW17" s="862"/>
      <c r="BX17" s="862"/>
      <c r="BY17" s="862"/>
      <c r="BZ17" s="862"/>
      <c r="CA17" s="862"/>
      <c r="CB17" s="862"/>
      <c r="CC17" s="862"/>
      <c r="CD17" s="862"/>
      <c r="CE17" s="862"/>
      <c r="CF17" s="862"/>
      <c r="CG17" s="863"/>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36"/>
      <c r="DW17" s="837"/>
      <c r="DX17" s="837"/>
      <c r="DY17" s="837"/>
      <c r="DZ17" s="838"/>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59"/>
      <c r="AL18" s="860"/>
      <c r="AM18" s="860"/>
      <c r="AN18" s="860"/>
      <c r="AO18" s="860"/>
      <c r="AP18" s="860"/>
      <c r="AQ18" s="860"/>
      <c r="AR18" s="860"/>
      <c r="AS18" s="860"/>
      <c r="AT18" s="860"/>
      <c r="AU18" s="848"/>
      <c r="AV18" s="848"/>
      <c r="AW18" s="848"/>
      <c r="AX18" s="848"/>
      <c r="AY18" s="849"/>
      <c r="AZ18" s="252"/>
      <c r="BA18" s="252"/>
      <c r="BB18" s="252"/>
      <c r="BC18" s="252"/>
      <c r="BD18" s="252"/>
      <c r="BE18" s="253"/>
      <c r="BF18" s="253"/>
      <c r="BG18" s="253"/>
      <c r="BH18" s="253"/>
      <c r="BI18" s="253"/>
      <c r="BJ18" s="253"/>
      <c r="BK18" s="253"/>
      <c r="BL18" s="253"/>
      <c r="BM18" s="253"/>
      <c r="BN18" s="253"/>
      <c r="BO18" s="253"/>
      <c r="BP18" s="253"/>
      <c r="BQ18" s="262">
        <v>12</v>
      </c>
      <c r="BR18" s="263"/>
      <c r="BS18" s="861"/>
      <c r="BT18" s="862"/>
      <c r="BU18" s="862"/>
      <c r="BV18" s="862"/>
      <c r="BW18" s="862"/>
      <c r="BX18" s="862"/>
      <c r="BY18" s="862"/>
      <c r="BZ18" s="862"/>
      <c r="CA18" s="862"/>
      <c r="CB18" s="862"/>
      <c r="CC18" s="862"/>
      <c r="CD18" s="862"/>
      <c r="CE18" s="862"/>
      <c r="CF18" s="862"/>
      <c r="CG18" s="863"/>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36"/>
      <c r="DW18" s="837"/>
      <c r="DX18" s="837"/>
      <c r="DY18" s="837"/>
      <c r="DZ18" s="838"/>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59"/>
      <c r="AL19" s="860"/>
      <c r="AM19" s="860"/>
      <c r="AN19" s="860"/>
      <c r="AO19" s="860"/>
      <c r="AP19" s="860"/>
      <c r="AQ19" s="860"/>
      <c r="AR19" s="860"/>
      <c r="AS19" s="860"/>
      <c r="AT19" s="860"/>
      <c r="AU19" s="848"/>
      <c r="AV19" s="848"/>
      <c r="AW19" s="848"/>
      <c r="AX19" s="848"/>
      <c r="AY19" s="849"/>
      <c r="AZ19" s="252"/>
      <c r="BA19" s="252"/>
      <c r="BB19" s="252"/>
      <c r="BC19" s="252"/>
      <c r="BD19" s="252"/>
      <c r="BE19" s="253"/>
      <c r="BF19" s="253"/>
      <c r="BG19" s="253"/>
      <c r="BH19" s="253"/>
      <c r="BI19" s="253"/>
      <c r="BJ19" s="253"/>
      <c r="BK19" s="253"/>
      <c r="BL19" s="253"/>
      <c r="BM19" s="253"/>
      <c r="BN19" s="253"/>
      <c r="BO19" s="253"/>
      <c r="BP19" s="253"/>
      <c r="BQ19" s="262">
        <v>13</v>
      </c>
      <c r="BR19" s="263"/>
      <c r="BS19" s="861"/>
      <c r="BT19" s="862"/>
      <c r="BU19" s="862"/>
      <c r="BV19" s="862"/>
      <c r="BW19" s="862"/>
      <c r="BX19" s="862"/>
      <c r="BY19" s="862"/>
      <c r="BZ19" s="862"/>
      <c r="CA19" s="862"/>
      <c r="CB19" s="862"/>
      <c r="CC19" s="862"/>
      <c r="CD19" s="862"/>
      <c r="CE19" s="862"/>
      <c r="CF19" s="862"/>
      <c r="CG19" s="863"/>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36"/>
      <c r="DW19" s="837"/>
      <c r="DX19" s="837"/>
      <c r="DY19" s="837"/>
      <c r="DZ19" s="838"/>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59"/>
      <c r="AL20" s="860"/>
      <c r="AM20" s="860"/>
      <c r="AN20" s="860"/>
      <c r="AO20" s="860"/>
      <c r="AP20" s="860"/>
      <c r="AQ20" s="860"/>
      <c r="AR20" s="860"/>
      <c r="AS20" s="860"/>
      <c r="AT20" s="860"/>
      <c r="AU20" s="848"/>
      <c r="AV20" s="848"/>
      <c r="AW20" s="848"/>
      <c r="AX20" s="848"/>
      <c r="AY20" s="849"/>
      <c r="AZ20" s="252"/>
      <c r="BA20" s="252"/>
      <c r="BB20" s="252"/>
      <c r="BC20" s="252"/>
      <c r="BD20" s="252"/>
      <c r="BE20" s="253"/>
      <c r="BF20" s="253"/>
      <c r="BG20" s="253"/>
      <c r="BH20" s="253"/>
      <c r="BI20" s="253"/>
      <c r="BJ20" s="253"/>
      <c r="BK20" s="253"/>
      <c r="BL20" s="253"/>
      <c r="BM20" s="253"/>
      <c r="BN20" s="253"/>
      <c r="BO20" s="253"/>
      <c r="BP20" s="253"/>
      <c r="BQ20" s="262">
        <v>14</v>
      </c>
      <c r="BR20" s="263"/>
      <c r="BS20" s="861"/>
      <c r="BT20" s="862"/>
      <c r="BU20" s="862"/>
      <c r="BV20" s="862"/>
      <c r="BW20" s="862"/>
      <c r="BX20" s="862"/>
      <c r="BY20" s="862"/>
      <c r="BZ20" s="862"/>
      <c r="CA20" s="862"/>
      <c r="CB20" s="862"/>
      <c r="CC20" s="862"/>
      <c r="CD20" s="862"/>
      <c r="CE20" s="862"/>
      <c r="CF20" s="862"/>
      <c r="CG20" s="863"/>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36"/>
      <c r="DW20" s="837"/>
      <c r="DX20" s="837"/>
      <c r="DY20" s="837"/>
      <c r="DZ20" s="838"/>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59"/>
      <c r="AL21" s="860"/>
      <c r="AM21" s="860"/>
      <c r="AN21" s="860"/>
      <c r="AO21" s="860"/>
      <c r="AP21" s="860"/>
      <c r="AQ21" s="860"/>
      <c r="AR21" s="860"/>
      <c r="AS21" s="860"/>
      <c r="AT21" s="860"/>
      <c r="AU21" s="848"/>
      <c r="AV21" s="848"/>
      <c r="AW21" s="848"/>
      <c r="AX21" s="848"/>
      <c r="AY21" s="849"/>
      <c r="AZ21" s="252"/>
      <c r="BA21" s="252"/>
      <c r="BB21" s="252"/>
      <c r="BC21" s="252"/>
      <c r="BD21" s="252"/>
      <c r="BE21" s="253"/>
      <c r="BF21" s="253"/>
      <c r="BG21" s="253"/>
      <c r="BH21" s="253"/>
      <c r="BI21" s="253"/>
      <c r="BJ21" s="253"/>
      <c r="BK21" s="253"/>
      <c r="BL21" s="253"/>
      <c r="BM21" s="253"/>
      <c r="BN21" s="253"/>
      <c r="BO21" s="253"/>
      <c r="BP21" s="253"/>
      <c r="BQ21" s="262">
        <v>15</v>
      </c>
      <c r="BR21" s="263"/>
      <c r="BS21" s="861"/>
      <c r="BT21" s="862"/>
      <c r="BU21" s="862"/>
      <c r="BV21" s="862"/>
      <c r="BW21" s="862"/>
      <c r="BX21" s="862"/>
      <c r="BY21" s="862"/>
      <c r="BZ21" s="862"/>
      <c r="CA21" s="862"/>
      <c r="CB21" s="862"/>
      <c r="CC21" s="862"/>
      <c r="CD21" s="862"/>
      <c r="CE21" s="862"/>
      <c r="CF21" s="862"/>
      <c r="CG21" s="863"/>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36"/>
      <c r="DW21" s="837"/>
      <c r="DX21" s="837"/>
      <c r="DY21" s="837"/>
      <c r="DZ21" s="838"/>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4"/>
      <c r="R22" s="875"/>
      <c r="S22" s="875"/>
      <c r="T22" s="875"/>
      <c r="U22" s="875"/>
      <c r="V22" s="875"/>
      <c r="W22" s="875"/>
      <c r="X22" s="875"/>
      <c r="Y22" s="875"/>
      <c r="Z22" s="875"/>
      <c r="AA22" s="875"/>
      <c r="AB22" s="875"/>
      <c r="AC22" s="875"/>
      <c r="AD22" s="875"/>
      <c r="AE22" s="876"/>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3"/>
      <c r="BF22" s="253"/>
      <c r="BG22" s="253"/>
      <c r="BH22" s="253"/>
      <c r="BI22" s="253"/>
      <c r="BJ22" s="253"/>
      <c r="BK22" s="253"/>
      <c r="BL22" s="253"/>
      <c r="BM22" s="253"/>
      <c r="BN22" s="253"/>
      <c r="BO22" s="253"/>
      <c r="BP22" s="253"/>
      <c r="BQ22" s="262">
        <v>16</v>
      </c>
      <c r="BR22" s="263"/>
      <c r="BS22" s="861"/>
      <c r="BT22" s="862"/>
      <c r="BU22" s="862"/>
      <c r="BV22" s="862"/>
      <c r="BW22" s="862"/>
      <c r="BX22" s="862"/>
      <c r="BY22" s="862"/>
      <c r="BZ22" s="862"/>
      <c r="CA22" s="862"/>
      <c r="CB22" s="862"/>
      <c r="CC22" s="862"/>
      <c r="CD22" s="862"/>
      <c r="CE22" s="862"/>
      <c r="CF22" s="862"/>
      <c r="CG22" s="863"/>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36"/>
      <c r="DW22" s="837"/>
      <c r="DX22" s="837"/>
      <c r="DY22" s="837"/>
      <c r="DZ22" s="838"/>
      <c r="EA22" s="254"/>
    </row>
    <row r="23" spans="1:131" s="255" customFormat="1" ht="26.25" customHeight="1" thickBot="1" x14ac:dyDescent="0.2">
      <c r="A23" s="264" t="s">
        <v>389</v>
      </c>
      <c r="B23" s="877" t="s">
        <v>390</v>
      </c>
      <c r="C23" s="878"/>
      <c r="D23" s="878"/>
      <c r="E23" s="878"/>
      <c r="F23" s="878"/>
      <c r="G23" s="878"/>
      <c r="H23" s="878"/>
      <c r="I23" s="878"/>
      <c r="J23" s="878"/>
      <c r="K23" s="878"/>
      <c r="L23" s="878"/>
      <c r="M23" s="878"/>
      <c r="N23" s="878"/>
      <c r="O23" s="878"/>
      <c r="P23" s="879"/>
      <c r="Q23" s="880">
        <v>3532</v>
      </c>
      <c r="R23" s="881"/>
      <c r="S23" s="881"/>
      <c r="T23" s="881"/>
      <c r="U23" s="881"/>
      <c r="V23" s="881">
        <v>3462</v>
      </c>
      <c r="W23" s="881"/>
      <c r="X23" s="881"/>
      <c r="Y23" s="881"/>
      <c r="Z23" s="881"/>
      <c r="AA23" s="881">
        <v>70</v>
      </c>
      <c r="AB23" s="881"/>
      <c r="AC23" s="881"/>
      <c r="AD23" s="881"/>
      <c r="AE23" s="882"/>
      <c r="AF23" s="883">
        <v>69</v>
      </c>
      <c r="AG23" s="881"/>
      <c r="AH23" s="881"/>
      <c r="AI23" s="881"/>
      <c r="AJ23" s="884"/>
      <c r="AK23" s="885"/>
      <c r="AL23" s="886"/>
      <c r="AM23" s="886"/>
      <c r="AN23" s="886"/>
      <c r="AO23" s="886"/>
      <c r="AP23" s="881">
        <v>3161</v>
      </c>
      <c r="AQ23" s="881"/>
      <c r="AR23" s="881"/>
      <c r="AS23" s="881"/>
      <c r="AT23" s="881"/>
      <c r="AU23" s="887"/>
      <c r="AV23" s="887"/>
      <c r="AW23" s="887"/>
      <c r="AX23" s="887"/>
      <c r="AY23" s="888"/>
      <c r="AZ23" s="896" t="s">
        <v>391</v>
      </c>
      <c r="BA23" s="897"/>
      <c r="BB23" s="897"/>
      <c r="BC23" s="897"/>
      <c r="BD23" s="898"/>
      <c r="BE23" s="253"/>
      <c r="BF23" s="253"/>
      <c r="BG23" s="253"/>
      <c r="BH23" s="253"/>
      <c r="BI23" s="253"/>
      <c r="BJ23" s="253"/>
      <c r="BK23" s="253"/>
      <c r="BL23" s="253"/>
      <c r="BM23" s="253"/>
      <c r="BN23" s="253"/>
      <c r="BO23" s="253"/>
      <c r="BP23" s="253"/>
      <c r="BQ23" s="262">
        <v>17</v>
      </c>
      <c r="BR23" s="263"/>
      <c r="BS23" s="861"/>
      <c r="BT23" s="862"/>
      <c r="BU23" s="862"/>
      <c r="BV23" s="862"/>
      <c r="BW23" s="862"/>
      <c r="BX23" s="862"/>
      <c r="BY23" s="862"/>
      <c r="BZ23" s="862"/>
      <c r="CA23" s="862"/>
      <c r="CB23" s="862"/>
      <c r="CC23" s="862"/>
      <c r="CD23" s="862"/>
      <c r="CE23" s="862"/>
      <c r="CF23" s="862"/>
      <c r="CG23" s="863"/>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36"/>
      <c r="DW23" s="837"/>
      <c r="DX23" s="837"/>
      <c r="DY23" s="837"/>
      <c r="DZ23" s="838"/>
      <c r="EA23" s="254"/>
    </row>
    <row r="24" spans="1:131" s="255" customFormat="1" ht="26.25" customHeight="1" x14ac:dyDescent="0.15">
      <c r="A24" s="895" t="s">
        <v>392</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2"/>
      <c r="BA24" s="252"/>
      <c r="BB24" s="252"/>
      <c r="BC24" s="252"/>
      <c r="BD24" s="252"/>
      <c r="BE24" s="253"/>
      <c r="BF24" s="253"/>
      <c r="BG24" s="253"/>
      <c r="BH24" s="253"/>
      <c r="BI24" s="253"/>
      <c r="BJ24" s="253"/>
      <c r="BK24" s="253"/>
      <c r="BL24" s="253"/>
      <c r="BM24" s="253"/>
      <c r="BN24" s="253"/>
      <c r="BO24" s="253"/>
      <c r="BP24" s="253"/>
      <c r="BQ24" s="262">
        <v>18</v>
      </c>
      <c r="BR24" s="263"/>
      <c r="BS24" s="861"/>
      <c r="BT24" s="862"/>
      <c r="BU24" s="862"/>
      <c r="BV24" s="862"/>
      <c r="BW24" s="862"/>
      <c r="BX24" s="862"/>
      <c r="BY24" s="862"/>
      <c r="BZ24" s="862"/>
      <c r="CA24" s="862"/>
      <c r="CB24" s="862"/>
      <c r="CC24" s="862"/>
      <c r="CD24" s="862"/>
      <c r="CE24" s="862"/>
      <c r="CF24" s="862"/>
      <c r="CG24" s="863"/>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36"/>
      <c r="DW24" s="837"/>
      <c r="DX24" s="837"/>
      <c r="DY24" s="837"/>
      <c r="DZ24" s="838"/>
      <c r="EA24" s="254"/>
    </row>
    <row r="25" spans="1:131" s="247" customFormat="1" ht="26.25" customHeight="1" thickBot="1" x14ac:dyDescent="0.2">
      <c r="A25" s="853" t="s">
        <v>393</v>
      </c>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c r="BC25" s="853"/>
      <c r="BD25" s="853"/>
      <c r="BE25" s="853"/>
      <c r="BF25" s="853"/>
      <c r="BG25" s="853"/>
      <c r="BH25" s="853"/>
      <c r="BI25" s="853"/>
      <c r="BJ25" s="252"/>
      <c r="BK25" s="252"/>
      <c r="BL25" s="252"/>
      <c r="BM25" s="252"/>
      <c r="BN25" s="252"/>
      <c r="BO25" s="265"/>
      <c r="BP25" s="265"/>
      <c r="BQ25" s="262">
        <v>19</v>
      </c>
      <c r="BR25" s="263"/>
      <c r="BS25" s="861"/>
      <c r="BT25" s="862"/>
      <c r="BU25" s="862"/>
      <c r="BV25" s="862"/>
      <c r="BW25" s="862"/>
      <c r="BX25" s="862"/>
      <c r="BY25" s="862"/>
      <c r="BZ25" s="862"/>
      <c r="CA25" s="862"/>
      <c r="CB25" s="862"/>
      <c r="CC25" s="862"/>
      <c r="CD25" s="862"/>
      <c r="CE25" s="862"/>
      <c r="CF25" s="862"/>
      <c r="CG25" s="863"/>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36"/>
      <c r="DW25" s="837"/>
      <c r="DX25" s="837"/>
      <c r="DY25" s="837"/>
      <c r="DZ25" s="838"/>
      <c r="EA25" s="246"/>
    </row>
    <row r="26" spans="1:131" s="247" customFormat="1" ht="26.25" customHeight="1" x14ac:dyDescent="0.15">
      <c r="A26" s="827" t="s">
        <v>370</v>
      </c>
      <c r="B26" s="828"/>
      <c r="C26" s="828"/>
      <c r="D26" s="828"/>
      <c r="E26" s="828"/>
      <c r="F26" s="828"/>
      <c r="G26" s="828"/>
      <c r="H26" s="828"/>
      <c r="I26" s="828"/>
      <c r="J26" s="828"/>
      <c r="K26" s="828"/>
      <c r="L26" s="828"/>
      <c r="M26" s="828"/>
      <c r="N26" s="828"/>
      <c r="O26" s="828"/>
      <c r="P26" s="829"/>
      <c r="Q26" s="804" t="s">
        <v>394</v>
      </c>
      <c r="R26" s="805"/>
      <c r="S26" s="805"/>
      <c r="T26" s="805"/>
      <c r="U26" s="806"/>
      <c r="V26" s="804" t="s">
        <v>395</v>
      </c>
      <c r="W26" s="805"/>
      <c r="X26" s="805"/>
      <c r="Y26" s="805"/>
      <c r="Z26" s="806"/>
      <c r="AA26" s="804" t="s">
        <v>396</v>
      </c>
      <c r="AB26" s="805"/>
      <c r="AC26" s="805"/>
      <c r="AD26" s="805"/>
      <c r="AE26" s="805"/>
      <c r="AF26" s="899" t="s">
        <v>397</v>
      </c>
      <c r="AG26" s="900"/>
      <c r="AH26" s="900"/>
      <c r="AI26" s="900"/>
      <c r="AJ26" s="901"/>
      <c r="AK26" s="805" t="s">
        <v>398</v>
      </c>
      <c r="AL26" s="805"/>
      <c r="AM26" s="805"/>
      <c r="AN26" s="805"/>
      <c r="AO26" s="806"/>
      <c r="AP26" s="804" t="s">
        <v>399</v>
      </c>
      <c r="AQ26" s="805"/>
      <c r="AR26" s="805"/>
      <c r="AS26" s="805"/>
      <c r="AT26" s="806"/>
      <c r="AU26" s="804" t="s">
        <v>400</v>
      </c>
      <c r="AV26" s="805"/>
      <c r="AW26" s="805"/>
      <c r="AX26" s="805"/>
      <c r="AY26" s="806"/>
      <c r="AZ26" s="804" t="s">
        <v>401</v>
      </c>
      <c r="BA26" s="805"/>
      <c r="BB26" s="805"/>
      <c r="BC26" s="805"/>
      <c r="BD26" s="806"/>
      <c r="BE26" s="804" t="s">
        <v>377</v>
      </c>
      <c r="BF26" s="805"/>
      <c r="BG26" s="805"/>
      <c r="BH26" s="805"/>
      <c r="BI26" s="816"/>
      <c r="BJ26" s="252"/>
      <c r="BK26" s="252"/>
      <c r="BL26" s="252"/>
      <c r="BM26" s="252"/>
      <c r="BN26" s="252"/>
      <c r="BO26" s="265"/>
      <c r="BP26" s="265"/>
      <c r="BQ26" s="262">
        <v>20</v>
      </c>
      <c r="BR26" s="263"/>
      <c r="BS26" s="861"/>
      <c r="BT26" s="862"/>
      <c r="BU26" s="862"/>
      <c r="BV26" s="862"/>
      <c r="BW26" s="862"/>
      <c r="BX26" s="862"/>
      <c r="BY26" s="862"/>
      <c r="BZ26" s="862"/>
      <c r="CA26" s="862"/>
      <c r="CB26" s="862"/>
      <c r="CC26" s="862"/>
      <c r="CD26" s="862"/>
      <c r="CE26" s="862"/>
      <c r="CF26" s="862"/>
      <c r="CG26" s="863"/>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36"/>
      <c r="DW26" s="837"/>
      <c r="DX26" s="837"/>
      <c r="DY26" s="837"/>
      <c r="DZ26" s="838"/>
      <c r="EA26" s="246"/>
    </row>
    <row r="27" spans="1:131" s="247"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2"/>
      <c r="BK27" s="252"/>
      <c r="BL27" s="252"/>
      <c r="BM27" s="252"/>
      <c r="BN27" s="252"/>
      <c r="BO27" s="265"/>
      <c r="BP27" s="265"/>
      <c r="BQ27" s="262">
        <v>21</v>
      </c>
      <c r="BR27" s="263"/>
      <c r="BS27" s="861"/>
      <c r="BT27" s="862"/>
      <c r="BU27" s="862"/>
      <c r="BV27" s="862"/>
      <c r="BW27" s="862"/>
      <c r="BX27" s="862"/>
      <c r="BY27" s="862"/>
      <c r="BZ27" s="862"/>
      <c r="CA27" s="862"/>
      <c r="CB27" s="862"/>
      <c r="CC27" s="862"/>
      <c r="CD27" s="862"/>
      <c r="CE27" s="862"/>
      <c r="CF27" s="862"/>
      <c r="CG27" s="863"/>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36"/>
      <c r="DW27" s="837"/>
      <c r="DX27" s="837"/>
      <c r="DY27" s="837"/>
      <c r="DZ27" s="838"/>
      <c r="EA27" s="246"/>
    </row>
    <row r="28" spans="1:131" s="247" customFormat="1" ht="26.25" customHeight="1" thickTop="1" x14ac:dyDescent="0.15">
      <c r="A28" s="266">
        <v>1</v>
      </c>
      <c r="B28" s="818" t="s">
        <v>402</v>
      </c>
      <c r="C28" s="819"/>
      <c r="D28" s="819"/>
      <c r="E28" s="819"/>
      <c r="F28" s="819"/>
      <c r="G28" s="819"/>
      <c r="H28" s="819"/>
      <c r="I28" s="819"/>
      <c r="J28" s="819"/>
      <c r="K28" s="819"/>
      <c r="L28" s="819"/>
      <c r="M28" s="819"/>
      <c r="N28" s="819"/>
      <c r="O28" s="819"/>
      <c r="P28" s="820"/>
      <c r="Q28" s="909">
        <v>260</v>
      </c>
      <c r="R28" s="910"/>
      <c r="S28" s="910"/>
      <c r="T28" s="910"/>
      <c r="U28" s="910"/>
      <c r="V28" s="910">
        <v>254</v>
      </c>
      <c r="W28" s="910"/>
      <c r="X28" s="910"/>
      <c r="Y28" s="910"/>
      <c r="Z28" s="910"/>
      <c r="AA28" s="910">
        <v>6</v>
      </c>
      <c r="AB28" s="910"/>
      <c r="AC28" s="910"/>
      <c r="AD28" s="910"/>
      <c r="AE28" s="911"/>
      <c r="AF28" s="912">
        <v>6</v>
      </c>
      <c r="AG28" s="910"/>
      <c r="AH28" s="910"/>
      <c r="AI28" s="910"/>
      <c r="AJ28" s="913"/>
      <c r="AK28" s="914">
        <v>27</v>
      </c>
      <c r="AL28" s="905"/>
      <c r="AM28" s="905"/>
      <c r="AN28" s="905"/>
      <c r="AO28" s="905"/>
      <c r="AP28" s="905" t="s">
        <v>584</v>
      </c>
      <c r="AQ28" s="905"/>
      <c r="AR28" s="905"/>
      <c r="AS28" s="905"/>
      <c r="AT28" s="905"/>
      <c r="AU28" s="905" t="s">
        <v>584</v>
      </c>
      <c r="AV28" s="905"/>
      <c r="AW28" s="905"/>
      <c r="AX28" s="905"/>
      <c r="AY28" s="905"/>
      <c r="AZ28" s="906" t="s">
        <v>584</v>
      </c>
      <c r="BA28" s="906"/>
      <c r="BB28" s="906"/>
      <c r="BC28" s="906"/>
      <c r="BD28" s="906"/>
      <c r="BE28" s="907"/>
      <c r="BF28" s="907"/>
      <c r="BG28" s="907"/>
      <c r="BH28" s="907"/>
      <c r="BI28" s="908"/>
      <c r="BJ28" s="252"/>
      <c r="BK28" s="252"/>
      <c r="BL28" s="252"/>
      <c r="BM28" s="252"/>
      <c r="BN28" s="252"/>
      <c r="BO28" s="265"/>
      <c r="BP28" s="265"/>
      <c r="BQ28" s="262">
        <v>22</v>
      </c>
      <c r="BR28" s="263"/>
      <c r="BS28" s="861"/>
      <c r="BT28" s="862"/>
      <c r="BU28" s="862"/>
      <c r="BV28" s="862"/>
      <c r="BW28" s="862"/>
      <c r="BX28" s="862"/>
      <c r="BY28" s="862"/>
      <c r="BZ28" s="862"/>
      <c r="CA28" s="862"/>
      <c r="CB28" s="862"/>
      <c r="CC28" s="862"/>
      <c r="CD28" s="862"/>
      <c r="CE28" s="862"/>
      <c r="CF28" s="862"/>
      <c r="CG28" s="863"/>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36"/>
      <c r="DW28" s="837"/>
      <c r="DX28" s="837"/>
      <c r="DY28" s="837"/>
      <c r="DZ28" s="838"/>
      <c r="EA28" s="246"/>
    </row>
    <row r="29" spans="1:131" s="247" customFormat="1" ht="26.25" customHeight="1" x14ac:dyDescent="0.15">
      <c r="A29" s="266">
        <v>2</v>
      </c>
      <c r="B29" s="839" t="s">
        <v>403</v>
      </c>
      <c r="C29" s="840"/>
      <c r="D29" s="840"/>
      <c r="E29" s="840"/>
      <c r="F29" s="840"/>
      <c r="G29" s="840"/>
      <c r="H29" s="840"/>
      <c r="I29" s="840"/>
      <c r="J29" s="840"/>
      <c r="K29" s="840"/>
      <c r="L29" s="840"/>
      <c r="M29" s="840"/>
      <c r="N29" s="840"/>
      <c r="O29" s="840"/>
      <c r="P29" s="841"/>
      <c r="Q29" s="842">
        <v>370</v>
      </c>
      <c r="R29" s="843"/>
      <c r="S29" s="843"/>
      <c r="T29" s="843"/>
      <c r="U29" s="843"/>
      <c r="V29" s="843">
        <v>343</v>
      </c>
      <c r="W29" s="843"/>
      <c r="X29" s="843"/>
      <c r="Y29" s="843"/>
      <c r="Z29" s="843"/>
      <c r="AA29" s="843">
        <v>27</v>
      </c>
      <c r="AB29" s="843"/>
      <c r="AC29" s="843"/>
      <c r="AD29" s="843"/>
      <c r="AE29" s="844"/>
      <c r="AF29" s="845">
        <v>27</v>
      </c>
      <c r="AG29" s="846"/>
      <c r="AH29" s="846"/>
      <c r="AI29" s="846"/>
      <c r="AJ29" s="847"/>
      <c r="AK29" s="917">
        <v>58</v>
      </c>
      <c r="AL29" s="918"/>
      <c r="AM29" s="918"/>
      <c r="AN29" s="918"/>
      <c r="AO29" s="918"/>
      <c r="AP29" s="918" t="s">
        <v>584</v>
      </c>
      <c r="AQ29" s="918"/>
      <c r="AR29" s="918"/>
      <c r="AS29" s="918"/>
      <c r="AT29" s="918"/>
      <c r="AU29" s="918" t="s">
        <v>584</v>
      </c>
      <c r="AV29" s="918"/>
      <c r="AW29" s="918"/>
      <c r="AX29" s="918"/>
      <c r="AY29" s="918"/>
      <c r="AZ29" s="919" t="s">
        <v>584</v>
      </c>
      <c r="BA29" s="919"/>
      <c r="BB29" s="919"/>
      <c r="BC29" s="919"/>
      <c r="BD29" s="919"/>
      <c r="BE29" s="915"/>
      <c r="BF29" s="915"/>
      <c r="BG29" s="915"/>
      <c r="BH29" s="915"/>
      <c r="BI29" s="916"/>
      <c r="BJ29" s="252"/>
      <c r="BK29" s="252"/>
      <c r="BL29" s="252"/>
      <c r="BM29" s="252"/>
      <c r="BN29" s="252"/>
      <c r="BO29" s="265"/>
      <c r="BP29" s="265"/>
      <c r="BQ29" s="262">
        <v>23</v>
      </c>
      <c r="BR29" s="263"/>
      <c r="BS29" s="861"/>
      <c r="BT29" s="862"/>
      <c r="BU29" s="862"/>
      <c r="BV29" s="862"/>
      <c r="BW29" s="862"/>
      <c r="BX29" s="862"/>
      <c r="BY29" s="862"/>
      <c r="BZ29" s="862"/>
      <c r="CA29" s="862"/>
      <c r="CB29" s="862"/>
      <c r="CC29" s="862"/>
      <c r="CD29" s="862"/>
      <c r="CE29" s="862"/>
      <c r="CF29" s="862"/>
      <c r="CG29" s="863"/>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36"/>
      <c r="DW29" s="837"/>
      <c r="DX29" s="837"/>
      <c r="DY29" s="837"/>
      <c r="DZ29" s="838"/>
      <c r="EA29" s="246"/>
    </row>
    <row r="30" spans="1:131" s="247" customFormat="1" ht="26.25" customHeight="1" x14ac:dyDescent="0.15">
      <c r="A30" s="266">
        <v>3</v>
      </c>
      <c r="B30" s="839" t="s">
        <v>404</v>
      </c>
      <c r="C30" s="840"/>
      <c r="D30" s="840"/>
      <c r="E30" s="840"/>
      <c r="F30" s="840"/>
      <c r="G30" s="840"/>
      <c r="H30" s="840"/>
      <c r="I30" s="840"/>
      <c r="J30" s="840"/>
      <c r="K30" s="840"/>
      <c r="L30" s="840"/>
      <c r="M30" s="840"/>
      <c r="N30" s="840"/>
      <c r="O30" s="840"/>
      <c r="P30" s="841"/>
      <c r="Q30" s="842">
        <v>35</v>
      </c>
      <c r="R30" s="843"/>
      <c r="S30" s="843"/>
      <c r="T30" s="843"/>
      <c r="U30" s="843"/>
      <c r="V30" s="843">
        <v>35</v>
      </c>
      <c r="W30" s="843"/>
      <c r="X30" s="843"/>
      <c r="Y30" s="843"/>
      <c r="Z30" s="843"/>
      <c r="AA30" s="843" t="s">
        <v>593</v>
      </c>
      <c r="AB30" s="843"/>
      <c r="AC30" s="843"/>
      <c r="AD30" s="843"/>
      <c r="AE30" s="844"/>
      <c r="AF30" s="845" t="s">
        <v>391</v>
      </c>
      <c r="AG30" s="846"/>
      <c r="AH30" s="846"/>
      <c r="AI30" s="846"/>
      <c r="AJ30" s="847"/>
      <c r="AK30" s="917">
        <v>16</v>
      </c>
      <c r="AL30" s="918"/>
      <c r="AM30" s="918"/>
      <c r="AN30" s="918"/>
      <c r="AO30" s="918"/>
      <c r="AP30" s="918" t="s">
        <v>584</v>
      </c>
      <c r="AQ30" s="918"/>
      <c r="AR30" s="918"/>
      <c r="AS30" s="918"/>
      <c r="AT30" s="918"/>
      <c r="AU30" s="918" t="s">
        <v>584</v>
      </c>
      <c r="AV30" s="918"/>
      <c r="AW30" s="918"/>
      <c r="AX30" s="918"/>
      <c r="AY30" s="918"/>
      <c r="AZ30" s="919" t="s">
        <v>584</v>
      </c>
      <c r="BA30" s="919"/>
      <c r="BB30" s="919"/>
      <c r="BC30" s="919"/>
      <c r="BD30" s="919"/>
      <c r="BE30" s="915"/>
      <c r="BF30" s="915"/>
      <c r="BG30" s="915"/>
      <c r="BH30" s="915"/>
      <c r="BI30" s="916"/>
      <c r="BJ30" s="252"/>
      <c r="BK30" s="252"/>
      <c r="BL30" s="252"/>
      <c r="BM30" s="252"/>
      <c r="BN30" s="252"/>
      <c r="BO30" s="265"/>
      <c r="BP30" s="265"/>
      <c r="BQ30" s="262">
        <v>24</v>
      </c>
      <c r="BR30" s="263"/>
      <c r="BS30" s="861"/>
      <c r="BT30" s="862"/>
      <c r="BU30" s="862"/>
      <c r="BV30" s="862"/>
      <c r="BW30" s="862"/>
      <c r="BX30" s="862"/>
      <c r="BY30" s="862"/>
      <c r="BZ30" s="862"/>
      <c r="CA30" s="862"/>
      <c r="CB30" s="862"/>
      <c r="CC30" s="862"/>
      <c r="CD30" s="862"/>
      <c r="CE30" s="862"/>
      <c r="CF30" s="862"/>
      <c r="CG30" s="863"/>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36"/>
      <c r="DW30" s="837"/>
      <c r="DX30" s="837"/>
      <c r="DY30" s="837"/>
      <c r="DZ30" s="838"/>
      <c r="EA30" s="246"/>
    </row>
    <row r="31" spans="1:131" s="247" customFormat="1" ht="26.25" customHeight="1" x14ac:dyDescent="0.15">
      <c r="A31" s="266">
        <v>4</v>
      </c>
      <c r="B31" s="839" t="s">
        <v>405</v>
      </c>
      <c r="C31" s="840"/>
      <c r="D31" s="840"/>
      <c r="E31" s="840"/>
      <c r="F31" s="840"/>
      <c r="G31" s="840"/>
      <c r="H31" s="840"/>
      <c r="I31" s="840"/>
      <c r="J31" s="840"/>
      <c r="K31" s="840"/>
      <c r="L31" s="840"/>
      <c r="M31" s="840"/>
      <c r="N31" s="840"/>
      <c r="O31" s="840"/>
      <c r="P31" s="841"/>
      <c r="Q31" s="842">
        <v>158</v>
      </c>
      <c r="R31" s="843"/>
      <c r="S31" s="843"/>
      <c r="T31" s="843"/>
      <c r="U31" s="843"/>
      <c r="V31" s="843">
        <v>155</v>
      </c>
      <c r="W31" s="843"/>
      <c r="X31" s="843"/>
      <c r="Y31" s="843"/>
      <c r="Z31" s="843"/>
      <c r="AA31" s="843">
        <v>3</v>
      </c>
      <c r="AB31" s="843"/>
      <c r="AC31" s="843"/>
      <c r="AD31" s="843"/>
      <c r="AE31" s="844"/>
      <c r="AF31" s="845">
        <v>3</v>
      </c>
      <c r="AG31" s="846"/>
      <c r="AH31" s="846"/>
      <c r="AI31" s="846"/>
      <c r="AJ31" s="847"/>
      <c r="AK31" s="917">
        <v>56</v>
      </c>
      <c r="AL31" s="918"/>
      <c r="AM31" s="918"/>
      <c r="AN31" s="918"/>
      <c r="AO31" s="918"/>
      <c r="AP31" s="918">
        <v>449</v>
      </c>
      <c r="AQ31" s="918"/>
      <c r="AR31" s="918"/>
      <c r="AS31" s="918"/>
      <c r="AT31" s="918"/>
      <c r="AU31" s="918">
        <v>314</v>
      </c>
      <c r="AV31" s="918"/>
      <c r="AW31" s="918"/>
      <c r="AX31" s="918"/>
      <c r="AY31" s="918"/>
      <c r="AZ31" s="919" t="s">
        <v>584</v>
      </c>
      <c r="BA31" s="919"/>
      <c r="BB31" s="919"/>
      <c r="BC31" s="919"/>
      <c r="BD31" s="919"/>
      <c r="BE31" s="915" t="s">
        <v>406</v>
      </c>
      <c r="BF31" s="915"/>
      <c r="BG31" s="915"/>
      <c r="BH31" s="915"/>
      <c r="BI31" s="916"/>
      <c r="BJ31" s="252"/>
      <c r="BK31" s="252"/>
      <c r="BL31" s="252"/>
      <c r="BM31" s="252"/>
      <c r="BN31" s="252"/>
      <c r="BO31" s="265"/>
      <c r="BP31" s="265"/>
      <c r="BQ31" s="262">
        <v>25</v>
      </c>
      <c r="BR31" s="263"/>
      <c r="BS31" s="861"/>
      <c r="BT31" s="862"/>
      <c r="BU31" s="862"/>
      <c r="BV31" s="862"/>
      <c r="BW31" s="862"/>
      <c r="BX31" s="862"/>
      <c r="BY31" s="862"/>
      <c r="BZ31" s="862"/>
      <c r="CA31" s="862"/>
      <c r="CB31" s="862"/>
      <c r="CC31" s="862"/>
      <c r="CD31" s="862"/>
      <c r="CE31" s="862"/>
      <c r="CF31" s="862"/>
      <c r="CG31" s="863"/>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36"/>
      <c r="DW31" s="837"/>
      <c r="DX31" s="837"/>
      <c r="DY31" s="837"/>
      <c r="DZ31" s="838"/>
      <c r="EA31" s="246"/>
    </row>
    <row r="32" spans="1:131" s="247" customFormat="1" ht="26.25" customHeight="1" x14ac:dyDescent="0.15">
      <c r="A32" s="266">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7"/>
      <c r="AL32" s="918"/>
      <c r="AM32" s="918"/>
      <c r="AN32" s="918"/>
      <c r="AO32" s="918"/>
      <c r="AP32" s="918"/>
      <c r="AQ32" s="918"/>
      <c r="AR32" s="918"/>
      <c r="AS32" s="918"/>
      <c r="AT32" s="918"/>
      <c r="AU32" s="918"/>
      <c r="AV32" s="918"/>
      <c r="AW32" s="918"/>
      <c r="AX32" s="918"/>
      <c r="AY32" s="918"/>
      <c r="AZ32" s="919"/>
      <c r="BA32" s="919"/>
      <c r="BB32" s="919"/>
      <c r="BC32" s="919"/>
      <c r="BD32" s="919"/>
      <c r="BE32" s="915"/>
      <c r="BF32" s="915"/>
      <c r="BG32" s="915"/>
      <c r="BH32" s="915"/>
      <c r="BI32" s="916"/>
      <c r="BJ32" s="252"/>
      <c r="BK32" s="252"/>
      <c r="BL32" s="252"/>
      <c r="BM32" s="252"/>
      <c r="BN32" s="252"/>
      <c r="BO32" s="265"/>
      <c r="BP32" s="265"/>
      <c r="BQ32" s="262">
        <v>26</v>
      </c>
      <c r="BR32" s="263"/>
      <c r="BS32" s="861"/>
      <c r="BT32" s="862"/>
      <c r="BU32" s="862"/>
      <c r="BV32" s="862"/>
      <c r="BW32" s="862"/>
      <c r="BX32" s="862"/>
      <c r="BY32" s="862"/>
      <c r="BZ32" s="862"/>
      <c r="CA32" s="862"/>
      <c r="CB32" s="862"/>
      <c r="CC32" s="862"/>
      <c r="CD32" s="862"/>
      <c r="CE32" s="862"/>
      <c r="CF32" s="862"/>
      <c r="CG32" s="863"/>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36"/>
      <c r="DW32" s="837"/>
      <c r="DX32" s="837"/>
      <c r="DY32" s="837"/>
      <c r="DZ32" s="838"/>
      <c r="EA32" s="246"/>
    </row>
    <row r="33" spans="1:131" s="247" customFormat="1" ht="26.25" customHeight="1" x14ac:dyDescent="0.15">
      <c r="A33" s="266">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2"/>
      <c r="BK33" s="252"/>
      <c r="BL33" s="252"/>
      <c r="BM33" s="252"/>
      <c r="BN33" s="252"/>
      <c r="BO33" s="265"/>
      <c r="BP33" s="265"/>
      <c r="BQ33" s="262">
        <v>27</v>
      </c>
      <c r="BR33" s="263"/>
      <c r="BS33" s="861"/>
      <c r="BT33" s="862"/>
      <c r="BU33" s="862"/>
      <c r="BV33" s="862"/>
      <c r="BW33" s="862"/>
      <c r="BX33" s="862"/>
      <c r="BY33" s="862"/>
      <c r="BZ33" s="862"/>
      <c r="CA33" s="862"/>
      <c r="CB33" s="862"/>
      <c r="CC33" s="862"/>
      <c r="CD33" s="862"/>
      <c r="CE33" s="862"/>
      <c r="CF33" s="862"/>
      <c r="CG33" s="863"/>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36"/>
      <c r="DW33" s="837"/>
      <c r="DX33" s="837"/>
      <c r="DY33" s="837"/>
      <c r="DZ33" s="838"/>
      <c r="EA33" s="246"/>
    </row>
    <row r="34" spans="1:131" s="247" customFormat="1" ht="26.25" customHeight="1" x14ac:dyDescent="0.15">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2"/>
      <c r="BK34" s="252"/>
      <c r="BL34" s="252"/>
      <c r="BM34" s="252"/>
      <c r="BN34" s="252"/>
      <c r="BO34" s="265"/>
      <c r="BP34" s="265"/>
      <c r="BQ34" s="262">
        <v>28</v>
      </c>
      <c r="BR34" s="263"/>
      <c r="BS34" s="861"/>
      <c r="BT34" s="862"/>
      <c r="BU34" s="862"/>
      <c r="BV34" s="862"/>
      <c r="BW34" s="862"/>
      <c r="BX34" s="862"/>
      <c r="BY34" s="862"/>
      <c r="BZ34" s="862"/>
      <c r="CA34" s="862"/>
      <c r="CB34" s="862"/>
      <c r="CC34" s="862"/>
      <c r="CD34" s="862"/>
      <c r="CE34" s="862"/>
      <c r="CF34" s="862"/>
      <c r="CG34" s="863"/>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36"/>
      <c r="DW34" s="837"/>
      <c r="DX34" s="837"/>
      <c r="DY34" s="837"/>
      <c r="DZ34" s="838"/>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2"/>
      <c r="BK35" s="252"/>
      <c r="BL35" s="252"/>
      <c r="BM35" s="252"/>
      <c r="BN35" s="252"/>
      <c r="BO35" s="265"/>
      <c r="BP35" s="265"/>
      <c r="BQ35" s="262">
        <v>29</v>
      </c>
      <c r="BR35" s="263"/>
      <c r="BS35" s="861"/>
      <c r="BT35" s="862"/>
      <c r="BU35" s="862"/>
      <c r="BV35" s="862"/>
      <c r="BW35" s="862"/>
      <c r="BX35" s="862"/>
      <c r="BY35" s="862"/>
      <c r="BZ35" s="862"/>
      <c r="CA35" s="862"/>
      <c r="CB35" s="862"/>
      <c r="CC35" s="862"/>
      <c r="CD35" s="862"/>
      <c r="CE35" s="862"/>
      <c r="CF35" s="862"/>
      <c r="CG35" s="863"/>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36"/>
      <c r="DW35" s="837"/>
      <c r="DX35" s="837"/>
      <c r="DY35" s="837"/>
      <c r="DZ35" s="838"/>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2"/>
      <c r="BK36" s="252"/>
      <c r="BL36" s="252"/>
      <c r="BM36" s="252"/>
      <c r="BN36" s="252"/>
      <c r="BO36" s="265"/>
      <c r="BP36" s="265"/>
      <c r="BQ36" s="262">
        <v>30</v>
      </c>
      <c r="BR36" s="263"/>
      <c r="BS36" s="861"/>
      <c r="BT36" s="862"/>
      <c r="BU36" s="862"/>
      <c r="BV36" s="862"/>
      <c r="BW36" s="862"/>
      <c r="BX36" s="862"/>
      <c r="BY36" s="862"/>
      <c r="BZ36" s="862"/>
      <c r="CA36" s="862"/>
      <c r="CB36" s="862"/>
      <c r="CC36" s="862"/>
      <c r="CD36" s="862"/>
      <c r="CE36" s="862"/>
      <c r="CF36" s="862"/>
      <c r="CG36" s="863"/>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36"/>
      <c r="DW36" s="837"/>
      <c r="DX36" s="837"/>
      <c r="DY36" s="837"/>
      <c r="DZ36" s="838"/>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2"/>
      <c r="BK37" s="252"/>
      <c r="BL37" s="252"/>
      <c r="BM37" s="252"/>
      <c r="BN37" s="252"/>
      <c r="BO37" s="265"/>
      <c r="BP37" s="265"/>
      <c r="BQ37" s="262">
        <v>31</v>
      </c>
      <c r="BR37" s="263"/>
      <c r="BS37" s="861"/>
      <c r="BT37" s="862"/>
      <c r="BU37" s="862"/>
      <c r="BV37" s="862"/>
      <c r="BW37" s="862"/>
      <c r="BX37" s="862"/>
      <c r="BY37" s="862"/>
      <c r="BZ37" s="862"/>
      <c r="CA37" s="862"/>
      <c r="CB37" s="862"/>
      <c r="CC37" s="862"/>
      <c r="CD37" s="862"/>
      <c r="CE37" s="862"/>
      <c r="CF37" s="862"/>
      <c r="CG37" s="863"/>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36"/>
      <c r="DW37" s="837"/>
      <c r="DX37" s="837"/>
      <c r="DY37" s="837"/>
      <c r="DZ37" s="838"/>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2"/>
      <c r="BK38" s="252"/>
      <c r="BL38" s="252"/>
      <c r="BM38" s="252"/>
      <c r="BN38" s="252"/>
      <c r="BO38" s="265"/>
      <c r="BP38" s="265"/>
      <c r="BQ38" s="262">
        <v>32</v>
      </c>
      <c r="BR38" s="263"/>
      <c r="BS38" s="861"/>
      <c r="BT38" s="862"/>
      <c r="BU38" s="862"/>
      <c r="BV38" s="862"/>
      <c r="BW38" s="862"/>
      <c r="BX38" s="862"/>
      <c r="BY38" s="862"/>
      <c r="BZ38" s="862"/>
      <c r="CA38" s="862"/>
      <c r="CB38" s="862"/>
      <c r="CC38" s="862"/>
      <c r="CD38" s="862"/>
      <c r="CE38" s="862"/>
      <c r="CF38" s="862"/>
      <c r="CG38" s="863"/>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36"/>
      <c r="DW38" s="837"/>
      <c r="DX38" s="837"/>
      <c r="DY38" s="837"/>
      <c r="DZ38" s="838"/>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2"/>
      <c r="BK39" s="252"/>
      <c r="BL39" s="252"/>
      <c r="BM39" s="252"/>
      <c r="BN39" s="252"/>
      <c r="BO39" s="265"/>
      <c r="BP39" s="265"/>
      <c r="BQ39" s="262">
        <v>33</v>
      </c>
      <c r="BR39" s="263"/>
      <c r="BS39" s="861"/>
      <c r="BT39" s="862"/>
      <c r="BU39" s="862"/>
      <c r="BV39" s="862"/>
      <c r="BW39" s="862"/>
      <c r="BX39" s="862"/>
      <c r="BY39" s="862"/>
      <c r="BZ39" s="862"/>
      <c r="CA39" s="862"/>
      <c r="CB39" s="862"/>
      <c r="CC39" s="862"/>
      <c r="CD39" s="862"/>
      <c r="CE39" s="862"/>
      <c r="CF39" s="862"/>
      <c r="CG39" s="863"/>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36"/>
      <c r="DW39" s="837"/>
      <c r="DX39" s="837"/>
      <c r="DY39" s="837"/>
      <c r="DZ39" s="838"/>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2"/>
      <c r="BK40" s="252"/>
      <c r="BL40" s="252"/>
      <c r="BM40" s="252"/>
      <c r="BN40" s="252"/>
      <c r="BO40" s="265"/>
      <c r="BP40" s="265"/>
      <c r="BQ40" s="262">
        <v>34</v>
      </c>
      <c r="BR40" s="263"/>
      <c r="BS40" s="861"/>
      <c r="BT40" s="862"/>
      <c r="BU40" s="862"/>
      <c r="BV40" s="862"/>
      <c r="BW40" s="862"/>
      <c r="BX40" s="862"/>
      <c r="BY40" s="862"/>
      <c r="BZ40" s="862"/>
      <c r="CA40" s="862"/>
      <c r="CB40" s="862"/>
      <c r="CC40" s="862"/>
      <c r="CD40" s="862"/>
      <c r="CE40" s="862"/>
      <c r="CF40" s="862"/>
      <c r="CG40" s="863"/>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36"/>
      <c r="DW40" s="837"/>
      <c r="DX40" s="837"/>
      <c r="DY40" s="837"/>
      <c r="DZ40" s="838"/>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2"/>
      <c r="BK41" s="252"/>
      <c r="BL41" s="252"/>
      <c r="BM41" s="252"/>
      <c r="BN41" s="252"/>
      <c r="BO41" s="265"/>
      <c r="BP41" s="265"/>
      <c r="BQ41" s="262">
        <v>35</v>
      </c>
      <c r="BR41" s="263"/>
      <c r="BS41" s="861"/>
      <c r="BT41" s="862"/>
      <c r="BU41" s="862"/>
      <c r="BV41" s="862"/>
      <c r="BW41" s="862"/>
      <c r="BX41" s="862"/>
      <c r="BY41" s="862"/>
      <c r="BZ41" s="862"/>
      <c r="CA41" s="862"/>
      <c r="CB41" s="862"/>
      <c r="CC41" s="862"/>
      <c r="CD41" s="862"/>
      <c r="CE41" s="862"/>
      <c r="CF41" s="862"/>
      <c r="CG41" s="863"/>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36"/>
      <c r="DW41" s="837"/>
      <c r="DX41" s="837"/>
      <c r="DY41" s="837"/>
      <c r="DZ41" s="838"/>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2"/>
      <c r="BK42" s="252"/>
      <c r="BL42" s="252"/>
      <c r="BM42" s="252"/>
      <c r="BN42" s="252"/>
      <c r="BO42" s="265"/>
      <c r="BP42" s="265"/>
      <c r="BQ42" s="262">
        <v>36</v>
      </c>
      <c r="BR42" s="263"/>
      <c r="BS42" s="861"/>
      <c r="BT42" s="862"/>
      <c r="BU42" s="862"/>
      <c r="BV42" s="862"/>
      <c r="BW42" s="862"/>
      <c r="BX42" s="862"/>
      <c r="BY42" s="862"/>
      <c r="BZ42" s="862"/>
      <c r="CA42" s="862"/>
      <c r="CB42" s="862"/>
      <c r="CC42" s="862"/>
      <c r="CD42" s="862"/>
      <c r="CE42" s="862"/>
      <c r="CF42" s="862"/>
      <c r="CG42" s="863"/>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36"/>
      <c r="DW42" s="837"/>
      <c r="DX42" s="837"/>
      <c r="DY42" s="837"/>
      <c r="DZ42" s="838"/>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2"/>
      <c r="BK43" s="252"/>
      <c r="BL43" s="252"/>
      <c r="BM43" s="252"/>
      <c r="BN43" s="252"/>
      <c r="BO43" s="265"/>
      <c r="BP43" s="265"/>
      <c r="BQ43" s="262">
        <v>37</v>
      </c>
      <c r="BR43" s="263"/>
      <c r="BS43" s="861"/>
      <c r="BT43" s="862"/>
      <c r="BU43" s="862"/>
      <c r="BV43" s="862"/>
      <c r="BW43" s="862"/>
      <c r="BX43" s="862"/>
      <c r="BY43" s="862"/>
      <c r="BZ43" s="862"/>
      <c r="CA43" s="862"/>
      <c r="CB43" s="862"/>
      <c r="CC43" s="862"/>
      <c r="CD43" s="862"/>
      <c r="CE43" s="862"/>
      <c r="CF43" s="862"/>
      <c r="CG43" s="863"/>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36"/>
      <c r="DW43" s="837"/>
      <c r="DX43" s="837"/>
      <c r="DY43" s="837"/>
      <c r="DZ43" s="838"/>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2"/>
      <c r="BK44" s="252"/>
      <c r="BL44" s="252"/>
      <c r="BM44" s="252"/>
      <c r="BN44" s="252"/>
      <c r="BO44" s="265"/>
      <c r="BP44" s="265"/>
      <c r="BQ44" s="262">
        <v>38</v>
      </c>
      <c r="BR44" s="263"/>
      <c r="BS44" s="861"/>
      <c r="BT44" s="862"/>
      <c r="BU44" s="862"/>
      <c r="BV44" s="862"/>
      <c r="BW44" s="862"/>
      <c r="BX44" s="862"/>
      <c r="BY44" s="862"/>
      <c r="BZ44" s="862"/>
      <c r="CA44" s="862"/>
      <c r="CB44" s="862"/>
      <c r="CC44" s="862"/>
      <c r="CD44" s="862"/>
      <c r="CE44" s="862"/>
      <c r="CF44" s="862"/>
      <c r="CG44" s="863"/>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36"/>
      <c r="DW44" s="837"/>
      <c r="DX44" s="837"/>
      <c r="DY44" s="837"/>
      <c r="DZ44" s="838"/>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2"/>
      <c r="BK45" s="252"/>
      <c r="BL45" s="252"/>
      <c r="BM45" s="252"/>
      <c r="BN45" s="252"/>
      <c r="BO45" s="265"/>
      <c r="BP45" s="265"/>
      <c r="BQ45" s="262">
        <v>39</v>
      </c>
      <c r="BR45" s="263"/>
      <c r="BS45" s="861"/>
      <c r="BT45" s="862"/>
      <c r="BU45" s="862"/>
      <c r="BV45" s="862"/>
      <c r="BW45" s="862"/>
      <c r="BX45" s="862"/>
      <c r="BY45" s="862"/>
      <c r="BZ45" s="862"/>
      <c r="CA45" s="862"/>
      <c r="CB45" s="862"/>
      <c r="CC45" s="862"/>
      <c r="CD45" s="862"/>
      <c r="CE45" s="862"/>
      <c r="CF45" s="862"/>
      <c r="CG45" s="863"/>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36"/>
      <c r="DW45" s="837"/>
      <c r="DX45" s="837"/>
      <c r="DY45" s="837"/>
      <c r="DZ45" s="838"/>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2"/>
      <c r="BK46" s="252"/>
      <c r="BL46" s="252"/>
      <c r="BM46" s="252"/>
      <c r="BN46" s="252"/>
      <c r="BO46" s="265"/>
      <c r="BP46" s="265"/>
      <c r="BQ46" s="262">
        <v>40</v>
      </c>
      <c r="BR46" s="263"/>
      <c r="BS46" s="861"/>
      <c r="BT46" s="862"/>
      <c r="BU46" s="862"/>
      <c r="BV46" s="862"/>
      <c r="BW46" s="862"/>
      <c r="BX46" s="862"/>
      <c r="BY46" s="862"/>
      <c r="BZ46" s="862"/>
      <c r="CA46" s="862"/>
      <c r="CB46" s="862"/>
      <c r="CC46" s="862"/>
      <c r="CD46" s="862"/>
      <c r="CE46" s="862"/>
      <c r="CF46" s="862"/>
      <c r="CG46" s="863"/>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36"/>
      <c r="DW46" s="837"/>
      <c r="DX46" s="837"/>
      <c r="DY46" s="837"/>
      <c r="DZ46" s="838"/>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2"/>
      <c r="BK47" s="252"/>
      <c r="BL47" s="252"/>
      <c r="BM47" s="252"/>
      <c r="BN47" s="252"/>
      <c r="BO47" s="265"/>
      <c r="BP47" s="265"/>
      <c r="BQ47" s="262">
        <v>41</v>
      </c>
      <c r="BR47" s="263"/>
      <c r="BS47" s="861"/>
      <c r="BT47" s="862"/>
      <c r="BU47" s="862"/>
      <c r="BV47" s="862"/>
      <c r="BW47" s="862"/>
      <c r="BX47" s="862"/>
      <c r="BY47" s="862"/>
      <c r="BZ47" s="862"/>
      <c r="CA47" s="862"/>
      <c r="CB47" s="862"/>
      <c r="CC47" s="862"/>
      <c r="CD47" s="862"/>
      <c r="CE47" s="862"/>
      <c r="CF47" s="862"/>
      <c r="CG47" s="863"/>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36"/>
      <c r="DW47" s="837"/>
      <c r="DX47" s="837"/>
      <c r="DY47" s="837"/>
      <c r="DZ47" s="838"/>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2"/>
      <c r="BK48" s="252"/>
      <c r="BL48" s="252"/>
      <c r="BM48" s="252"/>
      <c r="BN48" s="252"/>
      <c r="BO48" s="265"/>
      <c r="BP48" s="265"/>
      <c r="BQ48" s="262">
        <v>42</v>
      </c>
      <c r="BR48" s="263"/>
      <c r="BS48" s="861"/>
      <c r="BT48" s="862"/>
      <c r="BU48" s="862"/>
      <c r="BV48" s="862"/>
      <c r="BW48" s="862"/>
      <c r="BX48" s="862"/>
      <c r="BY48" s="862"/>
      <c r="BZ48" s="862"/>
      <c r="CA48" s="862"/>
      <c r="CB48" s="862"/>
      <c r="CC48" s="862"/>
      <c r="CD48" s="862"/>
      <c r="CE48" s="862"/>
      <c r="CF48" s="862"/>
      <c r="CG48" s="863"/>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36"/>
      <c r="DW48" s="837"/>
      <c r="DX48" s="837"/>
      <c r="DY48" s="837"/>
      <c r="DZ48" s="838"/>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2"/>
      <c r="BK49" s="252"/>
      <c r="BL49" s="252"/>
      <c r="BM49" s="252"/>
      <c r="BN49" s="252"/>
      <c r="BO49" s="265"/>
      <c r="BP49" s="265"/>
      <c r="BQ49" s="262">
        <v>43</v>
      </c>
      <c r="BR49" s="263"/>
      <c r="BS49" s="861"/>
      <c r="BT49" s="862"/>
      <c r="BU49" s="862"/>
      <c r="BV49" s="862"/>
      <c r="BW49" s="862"/>
      <c r="BX49" s="862"/>
      <c r="BY49" s="862"/>
      <c r="BZ49" s="862"/>
      <c r="CA49" s="862"/>
      <c r="CB49" s="862"/>
      <c r="CC49" s="862"/>
      <c r="CD49" s="862"/>
      <c r="CE49" s="862"/>
      <c r="CF49" s="862"/>
      <c r="CG49" s="863"/>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36"/>
      <c r="DW49" s="837"/>
      <c r="DX49" s="837"/>
      <c r="DY49" s="837"/>
      <c r="DZ49" s="838"/>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20"/>
      <c r="R50" s="921"/>
      <c r="S50" s="921"/>
      <c r="T50" s="921"/>
      <c r="U50" s="921"/>
      <c r="V50" s="921"/>
      <c r="W50" s="921"/>
      <c r="X50" s="921"/>
      <c r="Y50" s="921"/>
      <c r="Z50" s="921"/>
      <c r="AA50" s="921"/>
      <c r="AB50" s="921"/>
      <c r="AC50" s="921"/>
      <c r="AD50" s="921"/>
      <c r="AE50" s="922"/>
      <c r="AF50" s="845"/>
      <c r="AG50" s="846"/>
      <c r="AH50" s="846"/>
      <c r="AI50" s="846"/>
      <c r="AJ50" s="847"/>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2"/>
      <c r="BK50" s="252"/>
      <c r="BL50" s="252"/>
      <c r="BM50" s="252"/>
      <c r="BN50" s="252"/>
      <c r="BO50" s="265"/>
      <c r="BP50" s="265"/>
      <c r="BQ50" s="262">
        <v>44</v>
      </c>
      <c r="BR50" s="263"/>
      <c r="BS50" s="861"/>
      <c r="BT50" s="862"/>
      <c r="BU50" s="862"/>
      <c r="BV50" s="862"/>
      <c r="BW50" s="862"/>
      <c r="BX50" s="862"/>
      <c r="BY50" s="862"/>
      <c r="BZ50" s="862"/>
      <c r="CA50" s="862"/>
      <c r="CB50" s="862"/>
      <c r="CC50" s="862"/>
      <c r="CD50" s="862"/>
      <c r="CE50" s="862"/>
      <c r="CF50" s="862"/>
      <c r="CG50" s="863"/>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36"/>
      <c r="DW50" s="837"/>
      <c r="DX50" s="837"/>
      <c r="DY50" s="837"/>
      <c r="DZ50" s="838"/>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20"/>
      <c r="R51" s="921"/>
      <c r="S51" s="921"/>
      <c r="T51" s="921"/>
      <c r="U51" s="921"/>
      <c r="V51" s="921"/>
      <c r="W51" s="921"/>
      <c r="X51" s="921"/>
      <c r="Y51" s="921"/>
      <c r="Z51" s="921"/>
      <c r="AA51" s="921"/>
      <c r="AB51" s="921"/>
      <c r="AC51" s="921"/>
      <c r="AD51" s="921"/>
      <c r="AE51" s="922"/>
      <c r="AF51" s="845"/>
      <c r="AG51" s="846"/>
      <c r="AH51" s="846"/>
      <c r="AI51" s="846"/>
      <c r="AJ51" s="847"/>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2"/>
      <c r="BK51" s="252"/>
      <c r="BL51" s="252"/>
      <c r="BM51" s="252"/>
      <c r="BN51" s="252"/>
      <c r="BO51" s="265"/>
      <c r="BP51" s="265"/>
      <c r="BQ51" s="262">
        <v>45</v>
      </c>
      <c r="BR51" s="263"/>
      <c r="BS51" s="861"/>
      <c r="BT51" s="862"/>
      <c r="BU51" s="862"/>
      <c r="BV51" s="862"/>
      <c r="BW51" s="862"/>
      <c r="BX51" s="862"/>
      <c r="BY51" s="862"/>
      <c r="BZ51" s="862"/>
      <c r="CA51" s="862"/>
      <c r="CB51" s="862"/>
      <c r="CC51" s="862"/>
      <c r="CD51" s="862"/>
      <c r="CE51" s="862"/>
      <c r="CF51" s="862"/>
      <c r="CG51" s="863"/>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36"/>
      <c r="DW51" s="837"/>
      <c r="DX51" s="837"/>
      <c r="DY51" s="837"/>
      <c r="DZ51" s="838"/>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20"/>
      <c r="R52" s="921"/>
      <c r="S52" s="921"/>
      <c r="T52" s="921"/>
      <c r="U52" s="921"/>
      <c r="V52" s="921"/>
      <c r="W52" s="921"/>
      <c r="X52" s="921"/>
      <c r="Y52" s="921"/>
      <c r="Z52" s="921"/>
      <c r="AA52" s="921"/>
      <c r="AB52" s="921"/>
      <c r="AC52" s="921"/>
      <c r="AD52" s="921"/>
      <c r="AE52" s="922"/>
      <c r="AF52" s="845"/>
      <c r="AG52" s="846"/>
      <c r="AH52" s="846"/>
      <c r="AI52" s="846"/>
      <c r="AJ52" s="847"/>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2"/>
      <c r="BK52" s="252"/>
      <c r="BL52" s="252"/>
      <c r="BM52" s="252"/>
      <c r="BN52" s="252"/>
      <c r="BO52" s="265"/>
      <c r="BP52" s="265"/>
      <c r="BQ52" s="262">
        <v>46</v>
      </c>
      <c r="BR52" s="263"/>
      <c r="BS52" s="861"/>
      <c r="BT52" s="862"/>
      <c r="BU52" s="862"/>
      <c r="BV52" s="862"/>
      <c r="BW52" s="862"/>
      <c r="BX52" s="862"/>
      <c r="BY52" s="862"/>
      <c r="BZ52" s="862"/>
      <c r="CA52" s="862"/>
      <c r="CB52" s="862"/>
      <c r="CC52" s="862"/>
      <c r="CD52" s="862"/>
      <c r="CE52" s="862"/>
      <c r="CF52" s="862"/>
      <c r="CG52" s="863"/>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36"/>
      <c r="DW52" s="837"/>
      <c r="DX52" s="837"/>
      <c r="DY52" s="837"/>
      <c r="DZ52" s="838"/>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20"/>
      <c r="R53" s="921"/>
      <c r="S53" s="921"/>
      <c r="T53" s="921"/>
      <c r="U53" s="921"/>
      <c r="V53" s="921"/>
      <c r="W53" s="921"/>
      <c r="X53" s="921"/>
      <c r="Y53" s="921"/>
      <c r="Z53" s="921"/>
      <c r="AA53" s="921"/>
      <c r="AB53" s="921"/>
      <c r="AC53" s="921"/>
      <c r="AD53" s="921"/>
      <c r="AE53" s="922"/>
      <c r="AF53" s="845"/>
      <c r="AG53" s="846"/>
      <c r="AH53" s="846"/>
      <c r="AI53" s="846"/>
      <c r="AJ53" s="847"/>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2"/>
      <c r="BK53" s="252"/>
      <c r="BL53" s="252"/>
      <c r="BM53" s="252"/>
      <c r="BN53" s="252"/>
      <c r="BO53" s="265"/>
      <c r="BP53" s="265"/>
      <c r="BQ53" s="262">
        <v>47</v>
      </c>
      <c r="BR53" s="263"/>
      <c r="BS53" s="861"/>
      <c r="BT53" s="862"/>
      <c r="BU53" s="862"/>
      <c r="BV53" s="862"/>
      <c r="BW53" s="862"/>
      <c r="BX53" s="862"/>
      <c r="BY53" s="862"/>
      <c r="BZ53" s="862"/>
      <c r="CA53" s="862"/>
      <c r="CB53" s="862"/>
      <c r="CC53" s="862"/>
      <c r="CD53" s="862"/>
      <c r="CE53" s="862"/>
      <c r="CF53" s="862"/>
      <c r="CG53" s="863"/>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36"/>
      <c r="DW53" s="837"/>
      <c r="DX53" s="837"/>
      <c r="DY53" s="837"/>
      <c r="DZ53" s="838"/>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20"/>
      <c r="R54" s="921"/>
      <c r="S54" s="921"/>
      <c r="T54" s="921"/>
      <c r="U54" s="921"/>
      <c r="V54" s="921"/>
      <c r="W54" s="921"/>
      <c r="X54" s="921"/>
      <c r="Y54" s="921"/>
      <c r="Z54" s="921"/>
      <c r="AA54" s="921"/>
      <c r="AB54" s="921"/>
      <c r="AC54" s="921"/>
      <c r="AD54" s="921"/>
      <c r="AE54" s="922"/>
      <c r="AF54" s="845"/>
      <c r="AG54" s="846"/>
      <c r="AH54" s="846"/>
      <c r="AI54" s="846"/>
      <c r="AJ54" s="847"/>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2"/>
      <c r="BK54" s="252"/>
      <c r="BL54" s="252"/>
      <c r="BM54" s="252"/>
      <c r="BN54" s="252"/>
      <c r="BO54" s="265"/>
      <c r="BP54" s="265"/>
      <c r="BQ54" s="262">
        <v>48</v>
      </c>
      <c r="BR54" s="263"/>
      <c r="BS54" s="861"/>
      <c r="BT54" s="862"/>
      <c r="BU54" s="862"/>
      <c r="BV54" s="862"/>
      <c r="BW54" s="862"/>
      <c r="BX54" s="862"/>
      <c r="BY54" s="862"/>
      <c r="BZ54" s="862"/>
      <c r="CA54" s="862"/>
      <c r="CB54" s="862"/>
      <c r="CC54" s="862"/>
      <c r="CD54" s="862"/>
      <c r="CE54" s="862"/>
      <c r="CF54" s="862"/>
      <c r="CG54" s="863"/>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36"/>
      <c r="DW54" s="837"/>
      <c r="DX54" s="837"/>
      <c r="DY54" s="837"/>
      <c r="DZ54" s="838"/>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20"/>
      <c r="R55" s="921"/>
      <c r="S55" s="921"/>
      <c r="T55" s="921"/>
      <c r="U55" s="921"/>
      <c r="V55" s="921"/>
      <c r="W55" s="921"/>
      <c r="X55" s="921"/>
      <c r="Y55" s="921"/>
      <c r="Z55" s="921"/>
      <c r="AA55" s="921"/>
      <c r="AB55" s="921"/>
      <c r="AC55" s="921"/>
      <c r="AD55" s="921"/>
      <c r="AE55" s="922"/>
      <c r="AF55" s="845"/>
      <c r="AG55" s="846"/>
      <c r="AH55" s="846"/>
      <c r="AI55" s="846"/>
      <c r="AJ55" s="847"/>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2"/>
      <c r="BK55" s="252"/>
      <c r="BL55" s="252"/>
      <c r="BM55" s="252"/>
      <c r="BN55" s="252"/>
      <c r="BO55" s="265"/>
      <c r="BP55" s="265"/>
      <c r="BQ55" s="262">
        <v>49</v>
      </c>
      <c r="BR55" s="263"/>
      <c r="BS55" s="861"/>
      <c r="BT55" s="862"/>
      <c r="BU55" s="862"/>
      <c r="BV55" s="862"/>
      <c r="BW55" s="862"/>
      <c r="BX55" s="862"/>
      <c r="BY55" s="862"/>
      <c r="BZ55" s="862"/>
      <c r="CA55" s="862"/>
      <c r="CB55" s="862"/>
      <c r="CC55" s="862"/>
      <c r="CD55" s="862"/>
      <c r="CE55" s="862"/>
      <c r="CF55" s="862"/>
      <c r="CG55" s="863"/>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36"/>
      <c r="DW55" s="837"/>
      <c r="DX55" s="837"/>
      <c r="DY55" s="837"/>
      <c r="DZ55" s="838"/>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20"/>
      <c r="R56" s="921"/>
      <c r="S56" s="921"/>
      <c r="T56" s="921"/>
      <c r="U56" s="921"/>
      <c r="V56" s="921"/>
      <c r="W56" s="921"/>
      <c r="X56" s="921"/>
      <c r="Y56" s="921"/>
      <c r="Z56" s="921"/>
      <c r="AA56" s="921"/>
      <c r="AB56" s="921"/>
      <c r="AC56" s="921"/>
      <c r="AD56" s="921"/>
      <c r="AE56" s="922"/>
      <c r="AF56" s="845"/>
      <c r="AG56" s="846"/>
      <c r="AH56" s="846"/>
      <c r="AI56" s="846"/>
      <c r="AJ56" s="847"/>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2"/>
      <c r="BK56" s="252"/>
      <c r="BL56" s="252"/>
      <c r="BM56" s="252"/>
      <c r="BN56" s="252"/>
      <c r="BO56" s="265"/>
      <c r="BP56" s="265"/>
      <c r="BQ56" s="262">
        <v>50</v>
      </c>
      <c r="BR56" s="263"/>
      <c r="BS56" s="861"/>
      <c r="BT56" s="862"/>
      <c r="BU56" s="862"/>
      <c r="BV56" s="862"/>
      <c r="BW56" s="862"/>
      <c r="BX56" s="862"/>
      <c r="BY56" s="862"/>
      <c r="BZ56" s="862"/>
      <c r="CA56" s="862"/>
      <c r="CB56" s="862"/>
      <c r="CC56" s="862"/>
      <c r="CD56" s="862"/>
      <c r="CE56" s="862"/>
      <c r="CF56" s="862"/>
      <c r="CG56" s="863"/>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36"/>
      <c r="DW56" s="837"/>
      <c r="DX56" s="837"/>
      <c r="DY56" s="837"/>
      <c r="DZ56" s="838"/>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20"/>
      <c r="R57" s="921"/>
      <c r="S57" s="921"/>
      <c r="T57" s="921"/>
      <c r="U57" s="921"/>
      <c r="V57" s="921"/>
      <c r="W57" s="921"/>
      <c r="X57" s="921"/>
      <c r="Y57" s="921"/>
      <c r="Z57" s="921"/>
      <c r="AA57" s="921"/>
      <c r="AB57" s="921"/>
      <c r="AC57" s="921"/>
      <c r="AD57" s="921"/>
      <c r="AE57" s="922"/>
      <c r="AF57" s="845"/>
      <c r="AG57" s="846"/>
      <c r="AH57" s="846"/>
      <c r="AI57" s="846"/>
      <c r="AJ57" s="847"/>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2"/>
      <c r="BK57" s="252"/>
      <c r="BL57" s="252"/>
      <c r="BM57" s="252"/>
      <c r="BN57" s="252"/>
      <c r="BO57" s="265"/>
      <c r="BP57" s="265"/>
      <c r="BQ57" s="262">
        <v>51</v>
      </c>
      <c r="BR57" s="263"/>
      <c r="BS57" s="861"/>
      <c r="BT57" s="862"/>
      <c r="BU57" s="862"/>
      <c r="BV57" s="862"/>
      <c r="BW57" s="862"/>
      <c r="BX57" s="862"/>
      <c r="BY57" s="862"/>
      <c r="BZ57" s="862"/>
      <c r="CA57" s="862"/>
      <c r="CB57" s="862"/>
      <c r="CC57" s="862"/>
      <c r="CD57" s="862"/>
      <c r="CE57" s="862"/>
      <c r="CF57" s="862"/>
      <c r="CG57" s="863"/>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36"/>
      <c r="DW57" s="837"/>
      <c r="DX57" s="837"/>
      <c r="DY57" s="837"/>
      <c r="DZ57" s="838"/>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20"/>
      <c r="R58" s="921"/>
      <c r="S58" s="921"/>
      <c r="T58" s="921"/>
      <c r="U58" s="921"/>
      <c r="V58" s="921"/>
      <c r="W58" s="921"/>
      <c r="X58" s="921"/>
      <c r="Y58" s="921"/>
      <c r="Z58" s="921"/>
      <c r="AA58" s="921"/>
      <c r="AB58" s="921"/>
      <c r="AC58" s="921"/>
      <c r="AD58" s="921"/>
      <c r="AE58" s="922"/>
      <c r="AF58" s="845"/>
      <c r="AG58" s="846"/>
      <c r="AH58" s="846"/>
      <c r="AI58" s="846"/>
      <c r="AJ58" s="847"/>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2"/>
      <c r="BK58" s="252"/>
      <c r="BL58" s="252"/>
      <c r="BM58" s="252"/>
      <c r="BN58" s="252"/>
      <c r="BO58" s="265"/>
      <c r="BP58" s="265"/>
      <c r="BQ58" s="262">
        <v>52</v>
      </c>
      <c r="BR58" s="263"/>
      <c r="BS58" s="861"/>
      <c r="BT58" s="862"/>
      <c r="BU58" s="862"/>
      <c r="BV58" s="862"/>
      <c r="BW58" s="862"/>
      <c r="BX58" s="862"/>
      <c r="BY58" s="862"/>
      <c r="BZ58" s="862"/>
      <c r="CA58" s="862"/>
      <c r="CB58" s="862"/>
      <c r="CC58" s="862"/>
      <c r="CD58" s="862"/>
      <c r="CE58" s="862"/>
      <c r="CF58" s="862"/>
      <c r="CG58" s="863"/>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36"/>
      <c r="DW58" s="837"/>
      <c r="DX58" s="837"/>
      <c r="DY58" s="837"/>
      <c r="DZ58" s="838"/>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20"/>
      <c r="R59" s="921"/>
      <c r="S59" s="921"/>
      <c r="T59" s="921"/>
      <c r="U59" s="921"/>
      <c r="V59" s="921"/>
      <c r="W59" s="921"/>
      <c r="X59" s="921"/>
      <c r="Y59" s="921"/>
      <c r="Z59" s="921"/>
      <c r="AA59" s="921"/>
      <c r="AB59" s="921"/>
      <c r="AC59" s="921"/>
      <c r="AD59" s="921"/>
      <c r="AE59" s="922"/>
      <c r="AF59" s="845"/>
      <c r="AG59" s="846"/>
      <c r="AH59" s="846"/>
      <c r="AI59" s="846"/>
      <c r="AJ59" s="847"/>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2"/>
      <c r="BK59" s="252"/>
      <c r="BL59" s="252"/>
      <c r="BM59" s="252"/>
      <c r="BN59" s="252"/>
      <c r="BO59" s="265"/>
      <c r="BP59" s="265"/>
      <c r="BQ59" s="262">
        <v>53</v>
      </c>
      <c r="BR59" s="263"/>
      <c r="BS59" s="861"/>
      <c r="BT59" s="862"/>
      <c r="BU59" s="862"/>
      <c r="BV59" s="862"/>
      <c r="BW59" s="862"/>
      <c r="BX59" s="862"/>
      <c r="BY59" s="862"/>
      <c r="BZ59" s="862"/>
      <c r="CA59" s="862"/>
      <c r="CB59" s="862"/>
      <c r="CC59" s="862"/>
      <c r="CD59" s="862"/>
      <c r="CE59" s="862"/>
      <c r="CF59" s="862"/>
      <c r="CG59" s="863"/>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36"/>
      <c r="DW59" s="837"/>
      <c r="DX59" s="837"/>
      <c r="DY59" s="837"/>
      <c r="DZ59" s="838"/>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20"/>
      <c r="R60" s="921"/>
      <c r="S60" s="921"/>
      <c r="T60" s="921"/>
      <c r="U60" s="921"/>
      <c r="V60" s="921"/>
      <c r="W60" s="921"/>
      <c r="X60" s="921"/>
      <c r="Y60" s="921"/>
      <c r="Z60" s="921"/>
      <c r="AA60" s="921"/>
      <c r="AB60" s="921"/>
      <c r="AC60" s="921"/>
      <c r="AD60" s="921"/>
      <c r="AE60" s="922"/>
      <c r="AF60" s="845"/>
      <c r="AG60" s="846"/>
      <c r="AH60" s="846"/>
      <c r="AI60" s="846"/>
      <c r="AJ60" s="847"/>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2"/>
      <c r="BK60" s="252"/>
      <c r="BL60" s="252"/>
      <c r="BM60" s="252"/>
      <c r="BN60" s="252"/>
      <c r="BO60" s="265"/>
      <c r="BP60" s="265"/>
      <c r="BQ60" s="262">
        <v>54</v>
      </c>
      <c r="BR60" s="263"/>
      <c r="BS60" s="861"/>
      <c r="BT60" s="862"/>
      <c r="BU60" s="862"/>
      <c r="BV60" s="862"/>
      <c r="BW60" s="862"/>
      <c r="BX60" s="862"/>
      <c r="BY60" s="862"/>
      <c r="BZ60" s="862"/>
      <c r="CA60" s="862"/>
      <c r="CB60" s="862"/>
      <c r="CC60" s="862"/>
      <c r="CD60" s="862"/>
      <c r="CE60" s="862"/>
      <c r="CF60" s="862"/>
      <c r="CG60" s="863"/>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36"/>
      <c r="DW60" s="837"/>
      <c r="DX60" s="837"/>
      <c r="DY60" s="837"/>
      <c r="DZ60" s="838"/>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20"/>
      <c r="R61" s="921"/>
      <c r="S61" s="921"/>
      <c r="T61" s="921"/>
      <c r="U61" s="921"/>
      <c r="V61" s="921"/>
      <c r="W61" s="921"/>
      <c r="X61" s="921"/>
      <c r="Y61" s="921"/>
      <c r="Z61" s="921"/>
      <c r="AA61" s="921"/>
      <c r="AB61" s="921"/>
      <c r="AC61" s="921"/>
      <c r="AD61" s="921"/>
      <c r="AE61" s="922"/>
      <c r="AF61" s="845"/>
      <c r="AG61" s="846"/>
      <c r="AH61" s="846"/>
      <c r="AI61" s="846"/>
      <c r="AJ61" s="847"/>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2"/>
      <c r="BK61" s="252"/>
      <c r="BL61" s="252"/>
      <c r="BM61" s="252"/>
      <c r="BN61" s="252"/>
      <c r="BO61" s="265"/>
      <c r="BP61" s="265"/>
      <c r="BQ61" s="262">
        <v>55</v>
      </c>
      <c r="BR61" s="263"/>
      <c r="BS61" s="861"/>
      <c r="BT61" s="862"/>
      <c r="BU61" s="862"/>
      <c r="BV61" s="862"/>
      <c r="BW61" s="862"/>
      <c r="BX61" s="862"/>
      <c r="BY61" s="862"/>
      <c r="BZ61" s="862"/>
      <c r="CA61" s="862"/>
      <c r="CB61" s="862"/>
      <c r="CC61" s="862"/>
      <c r="CD61" s="862"/>
      <c r="CE61" s="862"/>
      <c r="CF61" s="862"/>
      <c r="CG61" s="863"/>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36"/>
      <c r="DW61" s="837"/>
      <c r="DX61" s="837"/>
      <c r="DY61" s="837"/>
      <c r="DZ61" s="838"/>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20"/>
      <c r="R62" s="921"/>
      <c r="S62" s="921"/>
      <c r="T62" s="921"/>
      <c r="U62" s="921"/>
      <c r="V62" s="921"/>
      <c r="W62" s="921"/>
      <c r="X62" s="921"/>
      <c r="Y62" s="921"/>
      <c r="Z62" s="921"/>
      <c r="AA62" s="921"/>
      <c r="AB62" s="921"/>
      <c r="AC62" s="921"/>
      <c r="AD62" s="921"/>
      <c r="AE62" s="922"/>
      <c r="AF62" s="845"/>
      <c r="AG62" s="846"/>
      <c r="AH62" s="846"/>
      <c r="AI62" s="846"/>
      <c r="AJ62" s="847"/>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407</v>
      </c>
      <c r="BK62" s="893"/>
      <c r="BL62" s="893"/>
      <c r="BM62" s="893"/>
      <c r="BN62" s="894"/>
      <c r="BO62" s="265"/>
      <c r="BP62" s="265"/>
      <c r="BQ62" s="262">
        <v>56</v>
      </c>
      <c r="BR62" s="263"/>
      <c r="BS62" s="861"/>
      <c r="BT62" s="862"/>
      <c r="BU62" s="862"/>
      <c r="BV62" s="862"/>
      <c r="BW62" s="862"/>
      <c r="BX62" s="862"/>
      <c r="BY62" s="862"/>
      <c r="BZ62" s="862"/>
      <c r="CA62" s="862"/>
      <c r="CB62" s="862"/>
      <c r="CC62" s="862"/>
      <c r="CD62" s="862"/>
      <c r="CE62" s="862"/>
      <c r="CF62" s="862"/>
      <c r="CG62" s="863"/>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36"/>
      <c r="DW62" s="837"/>
      <c r="DX62" s="837"/>
      <c r="DY62" s="837"/>
      <c r="DZ62" s="838"/>
      <c r="EA62" s="246"/>
    </row>
    <row r="63" spans="1:131" s="247" customFormat="1" ht="26.25" customHeight="1" thickBot="1" x14ac:dyDescent="0.2">
      <c r="A63" s="264" t="s">
        <v>389</v>
      </c>
      <c r="B63" s="877" t="s">
        <v>408</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f>SUM(AF28:AJ31)</f>
        <v>36</v>
      </c>
      <c r="AG63" s="929"/>
      <c r="AH63" s="929"/>
      <c r="AI63" s="929"/>
      <c r="AJ63" s="930"/>
      <c r="AK63" s="931"/>
      <c r="AL63" s="926"/>
      <c r="AM63" s="926"/>
      <c r="AN63" s="926"/>
      <c r="AO63" s="926"/>
      <c r="AP63" s="929">
        <v>449</v>
      </c>
      <c r="AQ63" s="929"/>
      <c r="AR63" s="929"/>
      <c r="AS63" s="929"/>
      <c r="AT63" s="929"/>
      <c r="AU63" s="929">
        <v>314</v>
      </c>
      <c r="AV63" s="929"/>
      <c r="AW63" s="929"/>
      <c r="AX63" s="929"/>
      <c r="AY63" s="929"/>
      <c r="AZ63" s="933"/>
      <c r="BA63" s="933"/>
      <c r="BB63" s="933"/>
      <c r="BC63" s="933"/>
      <c r="BD63" s="933"/>
      <c r="BE63" s="934"/>
      <c r="BF63" s="934"/>
      <c r="BG63" s="934"/>
      <c r="BH63" s="934"/>
      <c r="BI63" s="935"/>
      <c r="BJ63" s="936" t="s">
        <v>409</v>
      </c>
      <c r="BK63" s="937"/>
      <c r="BL63" s="937"/>
      <c r="BM63" s="937"/>
      <c r="BN63" s="938"/>
      <c r="BO63" s="265"/>
      <c r="BP63" s="265"/>
      <c r="BQ63" s="262">
        <v>57</v>
      </c>
      <c r="BR63" s="263"/>
      <c r="BS63" s="861"/>
      <c r="BT63" s="862"/>
      <c r="BU63" s="862"/>
      <c r="BV63" s="862"/>
      <c r="BW63" s="862"/>
      <c r="BX63" s="862"/>
      <c r="BY63" s="862"/>
      <c r="BZ63" s="862"/>
      <c r="CA63" s="862"/>
      <c r="CB63" s="862"/>
      <c r="CC63" s="862"/>
      <c r="CD63" s="862"/>
      <c r="CE63" s="862"/>
      <c r="CF63" s="862"/>
      <c r="CG63" s="863"/>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36"/>
      <c r="DW63" s="837"/>
      <c r="DX63" s="837"/>
      <c r="DY63" s="837"/>
      <c r="DZ63" s="83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1"/>
      <c r="BT64" s="862"/>
      <c r="BU64" s="862"/>
      <c r="BV64" s="862"/>
      <c r="BW64" s="862"/>
      <c r="BX64" s="862"/>
      <c r="BY64" s="862"/>
      <c r="BZ64" s="862"/>
      <c r="CA64" s="862"/>
      <c r="CB64" s="862"/>
      <c r="CC64" s="862"/>
      <c r="CD64" s="862"/>
      <c r="CE64" s="862"/>
      <c r="CF64" s="862"/>
      <c r="CG64" s="863"/>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36"/>
      <c r="DW64" s="837"/>
      <c r="DX64" s="837"/>
      <c r="DY64" s="837"/>
      <c r="DZ64" s="83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1"/>
      <c r="BT65" s="862"/>
      <c r="BU65" s="862"/>
      <c r="BV65" s="862"/>
      <c r="BW65" s="862"/>
      <c r="BX65" s="862"/>
      <c r="BY65" s="862"/>
      <c r="BZ65" s="862"/>
      <c r="CA65" s="862"/>
      <c r="CB65" s="862"/>
      <c r="CC65" s="862"/>
      <c r="CD65" s="862"/>
      <c r="CE65" s="862"/>
      <c r="CF65" s="862"/>
      <c r="CG65" s="863"/>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36"/>
      <c r="DW65" s="837"/>
      <c r="DX65" s="837"/>
      <c r="DY65" s="837"/>
      <c r="DZ65" s="838"/>
      <c r="EA65" s="246"/>
    </row>
    <row r="66" spans="1:131" s="247" customFormat="1" ht="26.25" customHeight="1" x14ac:dyDescent="0.15">
      <c r="A66" s="827" t="s">
        <v>411</v>
      </c>
      <c r="B66" s="828"/>
      <c r="C66" s="828"/>
      <c r="D66" s="828"/>
      <c r="E66" s="828"/>
      <c r="F66" s="828"/>
      <c r="G66" s="828"/>
      <c r="H66" s="828"/>
      <c r="I66" s="828"/>
      <c r="J66" s="828"/>
      <c r="K66" s="828"/>
      <c r="L66" s="828"/>
      <c r="M66" s="828"/>
      <c r="N66" s="828"/>
      <c r="O66" s="828"/>
      <c r="P66" s="829"/>
      <c r="Q66" s="804" t="s">
        <v>412</v>
      </c>
      <c r="R66" s="805"/>
      <c r="S66" s="805"/>
      <c r="T66" s="805"/>
      <c r="U66" s="806"/>
      <c r="V66" s="804" t="s">
        <v>413</v>
      </c>
      <c r="W66" s="805"/>
      <c r="X66" s="805"/>
      <c r="Y66" s="805"/>
      <c r="Z66" s="806"/>
      <c r="AA66" s="804" t="s">
        <v>414</v>
      </c>
      <c r="AB66" s="805"/>
      <c r="AC66" s="805"/>
      <c r="AD66" s="805"/>
      <c r="AE66" s="806"/>
      <c r="AF66" s="939" t="s">
        <v>415</v>
      </c>
      <c r="AG66" s="900"/>
      <c r="AH66" s="900"/>
      <c r="AI66" s="900"/>
      <c r="AJ66" s="940"/>
      <c r="AK66" s="804" t="s">
        <v>416</v>
      </c>
      <c r="AL66" s="828"/>
      <c r="AM66" s="828"/>
      <c r="AN66" s="828"/>
      <c r="AO66" s="829"/>
      <c r="AP66" s="804" t="s">
        <v>417</v>
      </c>
      <c r="AQ66" s="805"/>
      <c r="AR66" s="805"/>
      <c r="AS66" s="805"/>
      <c r="AT66" s="806"/>
      <c r="AU66" s="804" t="s">
        <v>418</v>
      </c>
      <c r="AV66" s="805"/>
      <c r="AW66" s="805"/>
      <c r="AX66" s="805"/>
      <c r="AY66" s="806"/>
      <c r="AZ66" s="804" t="s">
        <v>377</v>
      </c>
      <c r="BA66" s="805"/>
      <c r="BB66" s="805"/>
      <c r="BC66" s="805"/>
      <c r="BD66" s="816"/>
      <c r="BE66" s="265"/>
      <c r="BF66" s="265"/>
      <c r="BG66" s="265"/>
      <c r="BH66" s="265"/>
      <c r="BI66" s="265"/>
      <c r="BJ66" s="265"/>
      <c r="BK66" s="265"/>
      <c r="BL66" s="265"/>
      <c r="BM66" s="265"/>
      <c r="BN66" s="265"/>
      <c r="BO66" s="265"/>
      <c r="BP66" s="265"/>
      <c r="BQ66" s="262">
        <v>60</v>
      </c>
      <c r="BR66" s="267"/>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6"/>
    </row>
    <row r="67" spans="1:131" s="247"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5"/>
      <c r="BF67" s="265"/>
      <c r="BG67" s="265"/>
      <c r="BH67" s="265"/>
      <c r="BI67" s="265"/>
      <c r="BJ67" s="265"/>
      <c r="BK67" s="265"/>
      <c r="BL67" s="265"/>
      <c r="BM67" s="265"/>
      <c r="BN67" s="265"/>
      <c r="BO67" s="265"/>
      <c r="BP67" s="265"/>
      <c r="BQ67" s="262">
        <v>61</v>
      </c>
      <c r="BR67" s="267"/>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6"/>
    </row>
    <row r="68" spans="1:131" s="247" customFormat="1" ht="26.25" customHeight="1" thickTop="1" x14ac:dyDescent="0.15">
      <c r="A68" s="258">
        <v>1</v>
      </c>
      <c r="B68" s="957" t="s">
        <v>585</v>
      </c>
      <c r="C68" s="958"/>
      <c r="D68" s="958"/>
      <c r="E68" s="958"/>
      <c r="F68" s="958"/>
      <c r="G68" s="958"/>
      <c r="H68" s="958"/>
      <c r="I68" s="958"/>
      <c r="J68" s="958"/>
      <c r="K68" s="958"/>
      <c r="L68" s="958"/>
      <c r="M68" s="958"/>
      <c r="N68" s="958"/>
      <c r="O68" s="958"/>
      <c r="P68" s="959"/>
      <c r="Q68" s="956">
        <v>12373</v>
      </c>
      <c r="R68" s="953"/>
      <c r="S68" s="953"/>
      <c r="T68" s="953"/>
      <c r="U68" s="953"/>
      <c r="V68" s="953">
        <v>12413</v>
      </c>
      <c r="W68" s="953"/>
      <c r="X68" s="953"/>
      <c r="Y68" s="953"/>
      <c r="Z68" s="953"/>
      <c r="AA68" s="953">
        <v>-40</v>
      </c>
      <c r="AB68" s="953"/>
      <c r="AC68" s="953"/>
      <c r="AD68" s="953"/>
      <c r="AE68" s="953"/>
      <c r="AF68" s="953">
        <v>465</v>
      </c>
      <c r="AG68" s="953"/>
      <c r="AH68" s="953"/>
      <c r="AI68" s="953"/>
      <c r="AJ68" s="953"/>
      <c r="AK68" s="953">
        <v>1967</v>
      </c>
      <c r="AL68" s="953"/>
      <c r="AM68" s="953"/>
      <c r="AN68" s="953"/>
      <c r="AO68" s="953"/>
      <c r="AP68" s="953">
        <v>4638</v>
      </c>
      <c r="AQ68" s="953"/>
      <c r="AR68" s="953"/>
      <c r="AS68" s="953"/>
      <c r="AT68" s="953"/>
      <c r="AU68" s="953">
        <v>86</v>
      </c>
      <c r="AV68" s="953"/>
      <c r="AW68" s="953"/>
      <c r="AX68" s="953"/>
      <c r="AY68" s="953"/>
      <c r="AZ68" s="954"/>
      <c r="BA68" s="954"/>
      <c r="BB68" s="954"/>
      <c r="BC68" s="954"/>
      <c r="BD68" s="955"/>
      <c r="BE68" s="265"/>
      <c r="BF68" s="265"/>
      <c r="BG68" s="265"/>
      <c r="BH68" s="265"/>
      <c r="BI68" s="265"/>
      <c r="BJ68" s="265"/>
      <c r="BK68" s="265"/>
      <c r="BL68" s="265"/>
      <c r="BM68" s="265"/>
      <c r="BN68" s="265"/>
      <c r="BO68" s="265"/>
      <c r="BP68" s="265"/>
      <c r="BQ68" s="262">
        <v>62</v>
      </c>
      <c r="BR68" s="267"/>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6"/>
    </row>
    <row r="69" spans="1:131" s="247" customFormat="1" ht="26.25" customHeight="1" x14ac:dyDescent="0.15">
      <c r="A69" s="261">
        <v>2</v>
      </c>
      <c r="B69" s="801" t="s">
        <v>586</v>
      </c>
      <c r="C69" s="802"/>
      <c r="D69" s="802"/>
      <c r="E69" s="802"/>
      <c r="F69" s="802"/>
      <c r="G69" s="802"/>
      <c r="H69" s="802"/>
      <c r="I69" s="802"/>
      <c r="J69" s="802"/>
      <c r="K69" s="802"/>
      <c r="L69" s="802"/>
      <c r="M69" s="802"/>
      <c r="N69" s="802"/>
      <c r="O69" s="802"/>
      <c r="P69" s="803"/>
      <c r="Q69" s="960">
        <v>5726</v>
      </c>
      <c r="R69" s="918"/>
      <c r="S69" s="918"/>
      <c r="T69" s="918"/>
      <c r="U69" s="918"/>
      <c r="V69" s="918">
        <v>5666</v>
      </c>
      <c r="W69" s="918"/>
      <c r="X69" s="918"/>
      <c r="Y69" s="918"/>
      <c r="Z69" s="918"/>
      <c r="AA69" s="918">
        <v>60</v>
      </c>
      <c r="AB69" s="918"/>
      <c r="AC69" s="918"/>
      <c r="AD69" s="918"/>
      <c r="AE69" s="918"/>
      <c r="AF69" s="918">
        <v>60</v>
      </c>
      <c r="AG69" s="918"/>
      <c r="AH69" s="918"/>
      <c r="AI69" s="918"/>
      <c r="AJ69" s="918"/>
      <c r="AK69" s="918">
        <v>28</v>
      </c>
      <c r="AL69" s="918"/>
      <c r="AM69" s="918"/>
      <c r="AN69" s="918"/>
      <c r="AO69" s="918"/>
      <c r="AP69" s="918">
        <v>1578</v>
      </c>
      <c r="AQ69" s="918"/>
      <c r="AR69" s="918"/>
      <c r="AS69" s="918"/>
      <c r="AT69" s="918"/>
      <c r="AU69" s="918">
        <v>94</v>
      </c>
      <c r="AV69" s="918"/>
      <c r="AW69" s="918"/>
      <c r="AX69" s="918"/>
      <c r="AY69" s="918"/>
      <c r="AZ69" s="961"/>
      <c r="BA69" s="961"/>
      <c r="BB69" s="961"/>
      <c r="BC69" s="961"/>
      <c r="BD69" s="962"/>
      <c r="BE69" s="265"/>
      <c r="BF69" s="265"/>
      <c r="BG69" s="265"/>
      <c r="BH69" s="265"/>
      <c r="BI69" s="265"/>
      <c r="BJ69" s="265"/>
      <c r="BK69" s="265"/>
      <c r="BL69" s="265"/>
      <c r="BM69" s="265"/>
      <c r="BN69" s="265"/>
      <c r="BO69" s="265"/>
      <c r="BP69" s="265"/>
      <c r="BQ69" s="262">
        <v>63</v>
      </c>
      <c r="BR69" s="267"/>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6"/>
    </row>
    <row r="70" spans="1:131" s="247" customFormat="1" ht="26.25" customHeight="1" x14ac:dyDescent="0.15">
      <c r="A70" s="261">
        <v>3</v>
      </c>
      <c r="B70" s="801" t="s">
        <v>587</v>
      </c>
      <c r="C70" s="802"/>
      <c r="D70" s="802"/>
      <c r="E70" s="802"/>
      <c r="F70" s="802"/>
      <c r="G70" s="802"/>
      <c r="H70" s="802"/>
      <c r="I70" s="802"/>
      <c r="J70" s="802"/>
      <c r="K70" s="802"/>
      <c r="L70" s="802"/>
      <c r="M70" s="802"/>
      <c r="N70" s="802"/>
      <c r="O70" s="802"/>
      <c r="P70" s="803"/>
      <c r="Q70" s="960">
        <v>534</v>
      </c>
      <c r="R70" s="918"/>
      <c r="S70" s="918"/>
      <c r="T70" s="918"/>
      <c r="U70" s="918"/>
      <c r="V70" s="918">
        <v>508</v>
      </c>
      <c r="W70" s="918"/>
      <c r="X70" s="918"/>
      <c r="Y70" s="918"/>
      <c r="Z70" s="918"/>
      <c r="AA70" s="918">
        <v>26</v>
      </c>
      <c r="AB70" s="918"/>
      <c r="AC70" s="918"/>
      <c r="AD70" s="918"/>
      <c r="AE70" s="918"/>
      <c r="AF70" s="918">
        <v>26</v>
      </c>
      <c r="AG70" s="918"/>
      <c r="AH70" s="918"/>
      <c r="AI70" s="918"/>
      <c r="AJ70" s="918"/>
      <c r="AK70" s="918">
        <v>5</v>
      </c>
      <c r="AL70" s="918"/>
      <c r="AM70" s="918"/>
      <c r="AN70" s="918"/>
      <c r="AO70" s="918"/>
      <c r="AP70" s="918" t="s">
        <v>584</v>
      </c>
      <c r="AQ70" s="918"/>
      <c r="AR70" s="918"/>
      <c r="AS70" s="918"/>
      <c r="AT70" s="918"/>
      <c r="AU70" s="918" t="s">
        <v>584</v>
      </c>
      <c r="AV70" s="918"/>
      <c r="AW70" s="918"/>
      <c r="AX70" s="918"/>
      <c r="AY70" s="918"/>
      <c r="AZ70" s="961"/>
      <c r="BA70" s="961"/>
      <c r="BB70" s="961"/>
      <c r="BC70" s="961"/>
      <c r="BD70" s="962"/>
      <c r="BE70" s="265"/>
      <c r="BF70" s="265"/>
      <c r="BG70" s="265"/>
      <c r="BH70" s="265"/>
      <c r="BI70" s="265"/>
      <c r="BJ70" s="265"/>
      <c r="BK70" s="265"/>
      <c r="BL70" s="265"/>
      <c r="BM70" s="265"/>
      <c r="BN70" s="265"/>
      <c r="BO70" s="265"/>
      <c r="BP70" s="265"/>
      <c r="BQ70" s="262">
        <v>64</v>
      </c>
      <c r="BR70" s="267"/>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6"/>
    </row>
    <row r="71" spans="1:131" s="247" customFormat="1" ht="26.25" customHeight="1" x14ac:dyDescent="0.15">
      <c r="A71" s="261">
        <v>4</v>
      </c>
      <c r="B71" s="801" t="s">
        <v>588</v>
      </c>
      <c r="C71" s="802"/>
      <c r="D71" s="802"/>
      <c r="E71" s="802"/>
      <c r="F71" s="802"/>
      <c r="G71" s="802"/>
      <c r="H71" s="802"/>
      <c r="I71" s="802"/>
      <c r="J71" s="802"/>
      <c r="K71" s="802"/>
      <c r="L71" s="802"/>
      <c r="M71" s="802"/>
      <c r="N71" s="802"/>
      <c r="O71" s="802"/>
      <c r="P71" s="803"/>
      <c r="Q71" s="960">
        <v>171935</v>
      </c>
      <c r="R71" s="918"/>
      <c r="S71" s="918"/>
      <c r="T71" s="918"/>
      <c r="U71" s="918"/>
      <c r="V71" s="918">
        <v>162213</v>
      </c>
      <c r="W71" s="918"/>
      <c r="X71" s="918"/>
      <c r="Y71" s="918"/>
      <c r="Z71" s="918"/>
      <c r="AA71" s="918">
        <v>9722</v>
      </c>
      <c r="AB71" s="918"/>
      <c r="AC71" s="918"/>
      <c r="AD71" s="918"/>
      <c r="AE71" s="918"/>
      <c r="AF71" s="918">
        <v>9719</v>
      </c>
      <c r="AG71" s="918"/>
      <c r="AH71" s="918"/>
      <c r="AI71" s="918"/>
      <c r="AJ71" s="918"/>
      <c r="AK71" s="918">
        <v>4660</v>
      </c>
      <c r="AL71" s="918"/>
      <c r="AM71" s="918"/>
      <c r="AN71" s="918"/>
      <c r="AO71" s="918"/>
      <c r="AP71" s="918" t="s">
        <v>584</v>
      </c>
      <c r="AQ71" s="918"/>
      <c r="AR71" s="918"/>
      <c r="AS71" s="918"/>
      <c r="AT71" s="918"/>
      <c r="AU71" s="918" t="s">
        <v>584</v>
      </c>
      <c r="AV71" s="918"/>
      <c r="AW71" s="918"/>
      <c r="AX71" s="918"/>
      <c r="AY71" s="918"/>
      <c r="AZ71" s="961"/>
      <c r="BA71" s="961"/>
      <c r="BB71" s="961"/>
      <c r="BC71" s="961"/>
      <c r="BD71" s="962"/>
      <c r="BE71" s="265"/>
      <c r="BF71" s="265"/>
      <c r="BG71" s="265"/>
      <c r="BH71" s="265"/>
      <c r="BI71" s="265"/>
      <c r="BJ71" s="265"/>
      <c r="BK71" s="265"/>
      <c r="BL71" s="265"/>
      <c r="BM71" s="265"/>
      <c r="BN71" s="265"/>
      <c r="BO71" s="265"/>
      <c r="BP71" s="265"/>
      <c r="BQ71" s="262">
        <v>65</v>
      </c>
      <c r="BR71" s="267"/>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6"/>
    </row>
    <row r="72" spans="1:131" s="247" customFormat="1" ht="26.25" customHeight="1" x14ac:dyDescent="0.15">
      <c r="A72" s="261">
        <v>5</v>
      </c>
      <c r="B72" s="801" t="s">
        <v>589</v>
      </c>
      <c r="C72" s="802"/>
      <c r="D72" s="802"/>
      <c r="E72" s="802"/>
      <c r="F72" s="802"/>
      <c r="G72" s="802"/>
      <c r="H72" s="802"/>
      <c r="I72" s="802"/>
      <c r="J72" s="802"/>
      <c r="K72" s="802"/>
      <c r="L72" s="802"/>
      <c r="M72" s="802"/>
      <c r="N72" s="802"/>
      <c r="O72" s="802"/>
      <c r="P72" s="803"/>
      <c r="Q72" s="960">
        <v>704</v>
      </c>
      <c r="R72" s="918"/>
      <c r="S72" s="918"/>
      <c r="T72" s="918"/>
      <c r="U72" s="918"/>
      <c r="V72" s="918">
        <v>685</v>
      </c>
      <c r="W72" s="918"/>
      <c r="X72" s="918"/>
      <c r="Y72" s="918"/>
      <c r="Z72" s="918"/>
      <c r="AA72" s="918">
        <v>19</v>
      </c>
      <c r="AB72" s="918"/>
      <c r="AC72" s="918"/>
      <c r="AD72" s="918"/>
      <c r="AE72" s="918"/>
      <c r="AF72" s="918">
        <v>19</v>
      </c>
      <c r="AG72" s="918"/>
      <c r="AH72" s="918"/>
      <c r="AI72" s="918"/>
      <c r="AJ72" s="918"/>
      <c r="AK72" s="918">
        <v>14</v>
      </c>
      <c r="AL72" s="918"/>
      <c r="AM72" s="918"/>
      <c r="AN72" s="918"/>
      <c r="AO72" s="918"/>
      <c r="AP72" s="918" t="s">
        <v>584</v>
      </c>
      <c r="AQ72" s="918"/>
      <c r="AR72" s="918"/>
      <c r="AS72" s="918"/>
      <c r="AT72" s="918"/>
      <c r="AU72" s="918" t="s">
        <v>584</v>
      </c>
      <c r="AV72" s="918"/>
      <c r="AW72" s="918"/>
      <c r="AX72" s="918"/>
      <c r="AY72" s="918"/>
      <c r="AZ72" s="961"/>
      <c r="BA72" s="961"/>
      <c r="BB72" s="961"/>
      <c r="BC72" s="961"/>
      <c r="BD72" s="962"/>
      <c r="BE72" s="265"/>
      <c r="BF72" s="265"/>
      <c r="BG72" s="265"/>
      <c r="BH72" s="265"/>
      <c r="BI72" s="265"/>
      <c r="BJ72" s="265"/>
      <c r="BK72" s="265"/>
      <c r="BL72" s="265"/>
      <c r="BM72" s="265"/>
      <c r="BN72" s="265"/>
      <c r="BO72" s="265"/>
      <c r="BP72" s="265"/>
      <c r="BQ72" s="262">
        <v>66</v>
      </c>
      <c r="BR72" s="267"/>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6"/>
    </row>
    <row r="73" spans="1:131" s="247" customFormat="1" ht="26.25" customHeight="1" x14ac:dyDescent="0.15">
      <c r="A73" s="261">
        <v>6</v>
      </c>
      <c r="B73" s="801" t="s">
        <v>590</v>
      </c>
      <c r="C73" s="802"/>
      <c r="D73" s="802"/>
      <c r="E73" s="802"/>
      <c r="F73" s="802"/>
      <c r="G73" s="802"/>
      <c r="H73" s="802"/>
      <c r="I73" s="802"/>
      <c r="J73" s="802"/>
      <c r="K73" s="802"/>
      <c r="L73" s="802"/>
      <c r="M73" s="802"/>
      <c r="N73" s="802"/>
      <c r="O73" s="802"/>
      <c r="P73" s="803"/>
      <c r="Q73" s="960">
        <v>148</v>
      </c>
      <c r="R73" s="918"/>
      <c r="S73" s="918"/>
      <c r="T73" s="918"/>
      <c r="U73" s="918"/>
      <c r="V73" s="918">
        <v>143</v>
      </c>
      <c r="W73" s="918"/>
      <c r="X73" s="918"/>
      <c r="Y73" s="918"/>
      <c r="Z73" s="918"/>
      <c r="AA73" s="918">
        <v>6</v>
      </c>
      <c r="AB73" s="918"/>
      <c r="AC73" s="918"/>
      <c r="AD73" s="918"/>
      <c r="AE73" s="918"/>
      <c r="AF73" s="918">
        <v>6</v>
      </c>
      <c r="AG73" s="918"/>
      <c r="AH73" s="918"/>
      <c r="AI73" s="918"/>
      <c r="AJ73" s="918"/>
      <c r="AK73" s="918"/>
      <c r="AL73" s="918"/>
      <c r="AM73" s="918"/>
      <c r="AN73" s="918"/>
      <c r="AO73" s="918"/>
      <c r="AP73" s="918" t="s">
        <v>584</v>
      </c>
      <c r="AQ73" s="918"/>
      <c r="AR73" s="918"/>
      <c r="AS73" s="918"/>
      <c r="AT73" s="918"/>
      <c r="AU73" s="918" t="s">
        <v>584</v>
      </c>
      <c r="AV73" s="918"/>
      <c r="AW73" s="918"/>
      <c r="AX73" s="918"/>
      <c r="AY73" s="918"/>
      <c r="AZ73" s="961"/>
      <c r="BA73" s="961"/>
      <c r="BB73" s="961"/>
      <c r="BC73" s="961"/>
      <c r="BD73" s="962"/>
      <c r="BE73" s="265"/>
      <c r="BF73" s="265"/>
      <c r="BG73" s="265"/>
      <c r="BH73" s="265"/>
      <c r="BI73" s="265"/>
      <c r="BJ73" s="265"/>
      <c r="BK73" s="265"/>
      <c r="BL73" s="265"/>
      <c r="BM73" s="265"/>
      <c r="BN73" s="265"/>
      <c r="BO73" s="265"/>
      <c r="BP73" s="265"/>
      <c r="BQ73" s="262">
        <v>67</v>
      </c>
      <c r="BR73" s="267"/>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6"/>
    </row>
    <row r="74" spans="1:131" s="247" customFormat="1" ht="26.25" customHeight="1" x14ac:dyDescent="0.15">
      <c r="A74" s="261">
        <v>7</v>
      </c>
      <c r="B74" s="801" t="s">
        <v>591</v>
      </c>
      <c r="C74" s="802"/>
      <c r="D74" s="802"/>
      <c r="E74" s="802"/>
      <c r="F74" s="802"/>
      <c r="G74" s="802"/>
      <c r="H74" s="802"/>
      <c r="I74" s="802"/>
      <c r="J74" s="802"/>
      <c r="K74" s="802"/>
      <c r="L74" s="802"/>
      <c r="M74" s="802"/>
      <c r="N74" s="802"/>
      <c r="O74" s="802"/>
      <c r="P74" s="803"/>
      <c r="Q74" s="960">
        <v>9867</v>
      </c>
      <c r="R74" s="918"/>
      <c r="S74" s="918"/>
      <c r="T74" s="918"/>
      <c r="U74" s="918"/>
      <c r="V74" s="918">
        <v>6844</v>
      </c>
      <c r="W74" s="918"/>
      <c r="X74" s="918"/>
      <c r="Y74" s="918"/>
      <c r="Z74" s="918"/>
      <c r="AA74" s="918">
        <v>3023</v>
      </c>
      <c r="AB74" s="918"/>
      <c r="AC74" s="918"/>
      <c r="AD74" s="918"/>
      <c r="AE74" s="918"/>
      <c r="AF74" s="918">
        <v>3023</v>
      </c>
      <c r="AG74" s="918"/>
      <c r="AH74" s="918"/>
      <c r="AI74" s="918"/>
      <c r="AJ74" s="918"/>
      <c r="AK74" s="918" t="s">
        <v>592</v>
      </c>
      <c r="AL74" s="918"/>
      <c r="AM74" s="918"/>
      <c r="AN74" s="918"/>
      <c r="AO74" s="918"/>
      <c r="AP74" s="918" t="s">
        <v>584</v>
      </c>
      <c r="AQ74" s="918"/>
      <c r="AR74" s="918"/>
      <c r="AS74" s="918"/>
      <c r="AT74" s="918"/>
      <c r="AU74" s="918" t="s">
        <v>584</v>
      </c>
      <c r="AV74" s="918"/>
      <c r="AW74" s="918"/>
      <c r="AX74" s="918"/>
      <c r="AY74" s="918"/>
      <c r="AZ74" s="961"/>
      <c r="BA74" s="961"/>
      <c r="BB74" s="961"/>
      <c r="BC74" s="961"/>
      <c r="BD74" s="962"/>
      <c r="BE74" s="265"/>
      <c r="BF74" s="265"/>
      <c r="BG74" s="265"/>
      <c r="BH74" s="265"/>
      <c r="BI74" s="265"/>
      <c r="BJ74" s="265"/>
      <c r="BK74" s="265"/>
      <c r="BL74" s="265"/>
      <c r="BM74" s="265"/>
      <c r="BN74" s="265"/>
      <c r="BO74" s="265"/>
      <c r="BP74" s="265"/>
      <c r="BQ74" s="262">
        <v>68</v>
      </c>
      <c r="BR74" s="267"/>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6"/>
    </row>
    <row r="75" spans="1:131" s="247" customFormat="1" ht="26.25" customHeight="1" x14ac:dyDescent="0.15">
      <c r="A75" s="261">
        <v>8</v>
      </c>
      <c r="B75" s="801"/>
      <c r="C75" s="802"/>
      <c r="D75" s="802"/>
      <c r="E75" s="802"/>
      <c r="F75" s="802"/>
      <c r="G75" s="802"/>
      <c r="H75" s="802"/>
      <c r="I75" s="802"/>
      <c r="J75" s="802"/>
      <c r="K75" s="802"/>
      <c r="L75" s="802"/>
      <c r="M75" s="802"/>
      <c r="N75" s="802"/>
      <c r="O75" s="802"/>
      <c r="P75" s="803"/>
      <c r="Q75" s="965"/>
      <c r="R75" s="964"/>
      <c r="S75" s="964"/>
      <c r="T75" s="964"/>
      <c r="U75" s="917"/>
      <c r="V75" s="963"/>
      <c r="W75" s="964"/>
      <c r="X75" s="964"/>
      <c r="Y75" s="964"/>
      <c r="Z75" s="917"/>
      <c r="AA75" s="963"/>
      <c r="AB75" s="964"/>
      <c r="AC75" s="964"/>
      <c r="AD75" s="964"/>
      <c r="AE75" s="917"/>
      <c r="AF75" s="963"/>
      <c r="AG75" s="964"/>
      <c r="AH75" s="964"/>
      <c r="AI75" s="964"/>
      <c r="AJ75" s="917"/>
      <c r="AK75" s="963"/>
      <c r="AL75" s="964"/>
      <c r="AM75" s="964"/>
      <c r="AN75" s="964"/>
      <c r="AO75" s="917"/>
      <c r="AP75" s="963"/>
      <c r="AQ75" s="964"/>
      <c r="AR75" s="964"/>
      <c r="AS75" s="964"/>
      <c r="AT75" s="917"/>
      <c r="AU75" s="963"/>
      <c r="AV75" s="964"/>
      <c r="AW75" s="964"/>
      <c r="AX75" s="964"/>
      <c r="AY75" s="917"/>
      <c r="AZ75" s="961"/>
      <c r="BA75" s="961"/>
      <c r="BB75" s="961"/>
      <c r="BC75" s="961"/>
      <c r="BD75" s="962"/>
      <c r="BE75" s="265"/>
      <c r="BF75" s="265"/>
      <c r="BG75" s="265"/>
      <c r="BH75" s="265"/>
      <c r="BI75" s="265"/>
      <c r="BJ75" s="265"/>
      <c r="BK75" s="265"/>
      <c r="BL75" s="265"/>
      <c r="BM75" s="265"/>
      <c r="BN75" s="265"/>
      <c r="BO75" s="265"/>
      <c r="BP75" s="265"/>
      <c r="BQ75" s="262">
        <v>69</v>
      </c>
      <c r="BR75" s="267"/>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6"/>
    </row>
    <row r="76" spans="1:131" s="247" customFormat="1" ht="26.25" customHeight="1" x14ac:dyDescent="0.15">
      <c r="A76" s="261">
        <v>9</v>
      </c>
      <c r="B76" s="801"/>
      <c r="C76" s="802"/>
      <c r="D76" s="802"/>
      <c r="E76" s="802"/>
      <c r="F76" s="802"/>
      <c r="G76" s="802"/>
      <c r="H76" s="802"/>
      <c r="I76" s="802"/>
      <c r="J76" s="802"/>
      <c r="K76" s="802"/>
      <c r="L76" s="802"/>
      <c r="M76" s="802"/>
      <c r="N76" s="802"/>
      <c r="O76" s="802"/>
      <c r="P76" s="803"/>
      <c r="Q76" s="965"/>
      <c r="R76" s="964"/>
      <c r="S76" s="964"/>
      <c r="T76" s="964"/>
      <c r="U76" s="917"/>
      <c r="V76" s="963"/>
      <c r="W76" s="964"/>
      <c r="X76" s="964"/>
      <c r="Y76" s="964"/>
      <c r="Z76" s="917"/>
      <c r="AA76" s="963"/>
      <c r="AB76" s="964"/>
      <c r="AC76" s="964"/>
      <c r="AD76" s="964"/>
      <c r="AE76" s="917"/>
      <c r="AF76" s="963"/>
      <c r="AG76" s="964"/>
      <c r="AH76" s="964"/>
      <c r="AI76" s="964"/>
      <c r="AJ76" s="917"/>
      <c r="AK76" s="963"/>
      <c r="AL76" s="964"/>
      <c r="AM76" s="964"/>
      <c r="AN76" s="964"/>
      <c r="AO76" s="917"/>
      <c r="AP76" s="963"/>
      <c r="AQ76" s="964"/>
      <c r="AR76" s="964"/>
      <c r="AS76" s="964"/>
      <c r="AT76" s="917"/>
      <c r="AU76" s="963"/>
      <c r="AV76" s="964"/>
      <c r="AW76" s="964"/>
      <c r="AX76" s="964"/>
      <c r="AY76" s="917"/>
      <c r="AZ76" s="961"/>
      <c r="BA76" s="961"/>
      <c r="BB76" s="961"/>
      <c r="BC76" s="961"/>
      <c r="BD76" s="962"/>
      <c r="BE76" s="265"/>
      <c r="BF76" s="265"/>
      <c r="BG76" s="265"/>
      <c r="BH76" s="265"/>
      <c r="BI76" s="265"/>
      <c r="BJ76" s="265"/>
      <c r="BK76" s="265"/>
      <c r="BL76" s="265"/>
      <c r="BM76" s="265"/>
      <c r="BN76" s="265"/>
      <c r="BO76" s="265"/>
      <c r="BP76" s="265"/>
      <c r="BQ76" s="262">
        <v>70</v>
      </c>
      <c r="BR76" s="267"/>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6"/>
    </row>
    <row r="77" spans="1:131" s="247" customFormat="1" ht="26.25" customHeight="1" x14ac:dyDescent="0.15">
      <c r="A77" s="261">
        <v>10</v>
      </c>
      <c r="B77" s="801"/>
      <c r="C77" s="802"/>
      <c r="D77" s="802"/>
      <c r="E77" s="802"/>
      <c r="F77" s="802"/>
      <c r="G77" s="802"/>
      <c r="H77" s="802"/>
      <c r="I77" s="802"/>
      <c r="J77" s="802"/>
      <c r="K77" s="802"/>
      <c r="L77" s="802"/>
      <c r="M77" s="802"/>
      <c r="N77" s="802"/>
      <c r="O77" s="802"/>
      <c r="P77" s="803"/>
      <c r="Q77" s="965"/>
      <c r="R77" s="964"/>
      <c r="S77" s="964"/>
      <c r="T77" s="964"/>
      <c r="U77" s="917"/>
      <c r="V77" s="963"/>
      <c r="W77" s="964"/>
      <c r="X77" s="964"/>
      <c r="Y77" s="964"/>
      <c r="Z77" s="917"/>
      <c r="AA77" s="963"/>
      <c r="AB77" s="964"/>
      <c r="AC77" s="964"/>
      <c r="AD77" s="964"/>
      <c r="AE77" s="917"/>
      <c r="AF77" s="963"/>
      <c r="AG77" s="964"/>
      <c r="AH77" s="964"/>
      <c r="AI77" s="964"/>
      <c r="AJ77" s="917"/>
      <c r="AK77" s="963"/>
      <c r="AL77" s="964"/>
      <c r="AM77" s="964"/>
      <c r="AN77" s="964"/>
      <c r="AO77" s="917"/>
      <c r="AP77" s="963"/>
      <c r="AQ77" s="964"/>
      <c r="AR77" s="964"/>
      <c r="AS77" s="964"/>
      <c r="AT77" s="917"/>
      <c r="AU77" s="963"/>
      <c r="AV77" s="964"/>
      <c r="AW77" s="964"/>
      <c r="AX77" s="964"/>
      <c r="AY77" s="917"/>
      <c r="AZ77" s="961"/>
      <c r="BA77" s="961"/>
      <c r="BB77" s="961"/>
      <c r="BC77" s="961"/>
      <c r="BD77" s="962"/>
      <c r="BE77" s="265"/>
      <c r="BF77" s="265"/>
      <c r="BG77" s="265"/>
      <c r="BH77" s="265"/>
      <c r="BI77" s="265"/>
      <c r="BJ77" s="265"/>
      <c r="BK77" s="265"/>
      <c r="BL77" s="265"/>
      <c r="BM77" s="265"/>
      <c r="BN77" s="265"/>
      <c r="BO77" s="265"/>
      <c r="BP77" s="265"/>
      <c r="BQ77" s="262">
        <v>71</v>
      </c>
      <c r="BR77" s="267"/>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6"/>
    </row>
    <row r="78" spans="1:131" s="247" customFormat="1" ht="26.25" customHeight="1" x14ac:dyDescent="0.15">
      <c r="A78" s="261">
        <v>11</v>
      </c>
      <c r="B78" s="801"/>
      <c r="C78" s="802"/>
      <c r="D78" s="802"/>
      <c r="E78" s="802"/>
      <c r="F78" s="802"/>
      <c r="G78" s="802"/>
      <c r="H78" s="802"/>
      <c r="I78" s="802"/>
      <c r="J78" s="802"/>
      <c r="K78" s="802"/>
      <c r="L78" s="802"/>
      <c r="M78" s="802"/>
      <c r="N78" s="802"/>
      <c r="O78" s="802"/>
      <c r="P78" s="803"/>
      <c r="Q78" s="960"/>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1"/>
      <c r="BA78" s="961"/>
      <c r="BB78" s="961"/>
      <c r="BC78" s="961"/>
      <c r="BD78" s="962"/>
      <c r="BE78" s="265"/>
      <c r="BF78" s="265"/>
      <c r="BG78" s="265"/>
      <c r="BH78" s="265"/>
      <c r="BI78" s="265"/>
      <c r="BJ78" s="268"/>
      <c r="BK78" s="268"/>
      <c r="BL78" s="268"/>
      <c r="BM78" s="268"/>
      <c r="BN78" s="268"/>
      <c r="BO78" s="265"/>
      <c r="BP78" s="265"/>
      <c r="BQ78" s="262">
        <v>72</v>
      </c>
      <c r="BR78" s="267"/>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6"/>
    </row>
    <row r="79" spans="1:131" s="247" customFormat="1" ht="26.25" customHeight="1" x14ac:dyDescent="0.15">
      <c r="A79" s="261">
        <v>12</v>
      </c>
      <c r="B79" s="801"/>
      <c r="C79" s="802"/>
      <c r="D79" s="802"/>
      <c r="E79" s="802"/>
      <c r="F79" s="802"/>
      <c r="G79" s="802"/>
      <c r="H79" s="802"/>
      <c r="I79" s="802"/>
      <c r="J79" s="802"/>
      <c r="K79" s="802"/>
      <c r="L79" s="802"/>
      <c r="M79" s="802"/>
      <c r="N79" s="802"/>
      <c r="O79" s="802"/>
      <c r="P79" s="803"/>
      <c r="Q79" s="960"/>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1"/>
      <c r="BA79" s="961"/>
      <c r="BB79" s="961"/>
      <c r="BC79" s="961"/>
      <c r="BD79" s="962"/>
      <c r="BE79" s="265"/>
      <c r="BF79" s="265"/>
      <c r="BG79" s="265"/>
      <c r="BH79" s="265"/>
      <c r="BI79" s="265"/>
      <c r="BJ79" s="268"/>
      <c r="BK79" s="268"/>
      <c r="BL79" s="268"/>
      <c r="BM79" s="268"/>
      <c r="BN79" s="268"/>
      <c r="BO79" s="265"/>
      <c r="BP79" s="265"/>
      <c r="BQ79" s="262">
        <v>73</v>
      </c>
      <c r="BR79" s="267"/>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6"/>
    </row>
    <row r="80" spans="1:131" s="247" customFormat="1" ht="26.25" customHeight="1" x14ac:dyDescent="0.15">
      <c r="A80" s="261">
        <v>13</v>
      </c>
      <c r="B80" s="801"/>
      <c r="C80" s="802"/>
      <c r="D80" s="802"/>
      <c r="E80" s="802"/>
      <c r="F80" s="802"/>
      <c r="G80" s="802"/>
      <c r="H80" s="802"/>
      <c r="I80" s="802"/>
      <c r="J80" s="802"/>
      <c r="K80" s="802"/>
      <c r="L80" s="802"/>
      <c r="M80" s="802"/>
      <c r="N80" s="802"/>
      <c r="O80" s="802"/>
      <c r="P80" s="803"/>
      <c r="Q80" s="960"/>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1"/>
      <c r="BA80" s="961"/>
      <c r="BB80" s="961"/>
      <c r="BC80" s="961"/>
      <c r="BD80" s="962"/>
      <c r="BE80" s="265"/>
      <c r="BF80" s="265"/>
      <c r="BG80" s="265"/>
      <c r="BH80" s="265"/>
      <c r="BI80" s="265"/>
      <c r="BJ80" s="265"/>
      <c r="BK80" s="265"/>
      <c r="BL80" s="265"/>
      <c r="BM80" s="265"/>
      <c r="BN80" s="265"/>
      <c r="BO80" s="265"/>
      <c r="BP80" s="265"/>
      <c r="BQ80" s="262">
        <v>74</v>
      </c>
      <c r="BR80" s="267"/>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6"/>
    </row>
    <row r="81" spans="1:131" s="247" customFormat="1" ht="26.25" customHeight="1" x14ac:dyDescent="0.15">
      <c r="A81" s="261">
        <v>14</v>
      </c>
      <c r="B81" s="801"/>
      <c r="C81" s="802"/>
      <c r="D81" s="802"/>
      <c r="E81" s="802"/>
      <c r="F81" s="802"/>
      <c r="G81" s="802"/>
      <c r="H81" s="802"/>
      <c r="I81" s="802"/>
      <c r="J81" s="802"/>
      <c r="K81" s="802"/>
      <c r="L81" s="802"/>
      <c r="M81" s="802"/>
      <c r="N81" s="802"/>
      <c r="O81" s="802"/>
      <c r="P81" s="803"/>
      <c r="Q81" s="960"/>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1"/>
      <c r="BA81" s="961"/>
      <c r="BB81" s="961"/>
      <c r="BC81" s="961"/>
      <c r="BD81" s="962"/>
      <c r="BE81" s="265"/>
      <c r="BF81" s="265"/>
      <c r="BG81" s="265"/>
      <c r="BH81" s="265"/>
      <c r="BI81" s="265"/>
      <c r="BJ81" s="265"/>
      <c r="BK81" s="265"/>
      <c r="BL81" s="265"/>
      <c r="BM81" s="265"/>
      <c r="BN81" s="265"/>
      <c r="BO81" s="265"/>
      <c r="BP81" s="265"/>
      <c r="BQ81" s="262">
        <v>75</v>
      </c>
      <c r="BR81" s="267"/>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6"/>
    </row>
    <row r="82" spans="1:131" s="247" customFormat="1" ht="26.25" customHeight="1" x14ac:dyDescent="0.15">
      <c r="A82" s="261">
        <v>15</v>
      </c>
      <c r="B82" s="801"/>
      <c r="C82" s="802"/>
      <c r="D82" s="802"/>
      <c r="E82" s="802"/>
      <c r="F82" s="802"/>
      <c r="G82" s="802"/>
      <c r="H82" s="802"/>
      <c r="I82" s="802"/>
      <c r="J82" s="802"/>
      <c r="K82" s="802"/>
      <c r="L82" s="802"/>
      <c r="M82" s="802"/>
      <c r="N82" s="802"/>
      <c r="O82" s="802"/>
      <c r="P82" s="803"/>
      <c r="Q82" s="960"/>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1"/>
      <c r="BA82" s="961"/>
      <c r="BB82" s="961"/>
      <c r="BC82" s="961"/>
      <c r="BD82" s="962"/>
      <c r="BE82" s="265"/>
      <c r="BF82" s="265"/>
      <c r="BG82" s="265"/>
      <c r="BH82" s="265"/>
      <c r="BI82" s="265"/>
      <c r="BJ82" s="265"/>
      <c r="BK82" s="265"/>
      <c r="BL82" s="265"/>
      <c r="BM82" s="265"/>
      <c r="BN82" s="265"/>
      <c r="BO82" s="265"/>
      <c r="BP82" s="265"/>
      <c r="BQ82" s="262">
        <v>76</v>
      </c>
      <c r="BR82" s="267"/>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6"/>
    </row>
    <row r="83" spans="1:131" s="247" customFormat="1" ht="26.25" customHeight="1" x14ac:dyDescent="0.15">
      <c r="A83" s="261">
        <v>16</v>
      </c>
      <c r="B83" s="801"/>
      <c r="C83" s="802"/>
      <c r="D83" s="802"/>
      <c r="E83" s="802"/>
      <c r="F83" s="802"/>
      <c r="G83" s="802"/>
      <c r="H83" s="802"/>
      <c r="I83" s="802"/>
      <c r="J83" s="802"/>
      <c r="K83" s="802"/>
      <c r="L83" s="802"/>
      <c r="M83" s="802"/>
      <c r="N83" s="802"/>
      <c r="O83" s="802"/>
      <c r="P83" s="803"/>
      <c r="Q83" s="960"/>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1"/>
      <c r="BA83" s="961"/>
      <c r="BB83" s="961"/>
      <c r="BC83" s="961"/>
      <c r="BD83" s="962"/>
      <c r="BE83" s="265"/>
      <c r="BF83" s="265"/>
      <c r="BG83" s="265"/>
      <c r="BH83" s="265"/>
      <c r="BI83" s="265"/>
      <c r="BJ83" s="265"/>
      <c r="BK83" s="265"/>
      <c r="BL83" s="265"/>
      <c r="BM83" s="265"/>
      <c r="BN83" s="265"/>
      <c r="BO83" s="265"/>
      <c r="BP83" s="265"/>
      <c r="BQ83" s="262">
        <v>77</v>
      </c>
      <c r="BR83" s="267"/>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6"/>
    </row>
    <row r="84" spans="1:131" s="247" customFormat="1" ht="26.25" customHeight="1" x14ac:dyDescent="0.15">
      <c r="A84" s="261">
        <v>17</v>
      </c>
      <c r="B84" s="801"/>
      <c r="C84" s="802"/>
      <c r="D84" s="802"/>
      <c r="E84" s="802"/>
      <c r="F84" s="802"/>
      <c r="G84" s="802"/>
      <c r="H84" s="802"/>
      <c r="I84" s="802"/>
      <c r="J84" s="802"/>
      <c r="K84" s="802"/>
      <c r="L84" s="802"/>
      <c r="M84" s="802"/>
      <c r="N84" s="802"/>
      <c r="O84" s="802"/>
      <c r="P84" s="803"/>
      <c r="Q84" s="960"/>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1"/>
      <c r="BA84" s="961"/>
      <c r="BB84" s="961"/>
      <c r="BC84" s="961"/>
      <c r="BD84" s="962"/>
      <c r="BE84" s="265"/>
      <c r="BF84" s="265"/>
      <c r="BG84" s="265"/>
      <c r="BH84" s="265"/>
      <c r="BI84" s="265"/>
      <c r="BJ84" s="265"/>
      <c r="BK84" s="265"/>
      <c r="BL84" s="265"/>
      <c r="BM84" s="265"/>
      <c r="BN84" s="265"/>
      <c r="BO84" s="265"/>
      <c r="BP84" s="265"/>
      <c r="BQ84" s="262">
        <v>78</v>
      </c>
      <c r="BR84" s="267"/>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6"/>
    </row>
    <row r="85" spans="1:131" s="247" customFormat="1" ht="26.25" customHeight="1" x14ac:dyDescent="0.15">
      <c r="A85" s="261">
        <v>18</v>
      </c>
      <c r="B85" s="801"/>
      <c r="C85" s="802"/>
      <c r="D85" s="802"/>
      <c r="E85" s="802"/>
      <c r="F85" s="802"/>
      <c r="G85" s="802"/>
      <c r="H85" s="802"/>
      <c r="I85" s="802"/>
      <c r="J85" s="802"/>
      <c r="K85" s="802"/>
      <c r="L85" s="802"/>
      <c r="M85" s="802"/>
      <c r="N85" s="802"/>
      <c r="O85" s="802"/>
      <c r="P85" s="803"/>
      <c r="Q85" s="960"/>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1"/>
      <c r="BA85" s="961"/>
      <c r="BB85" s="961"/>
      <c r="BC85" s="961"/>
      <c r="BD85" s="962"/>
      <c r="BE85" s="265"/>
      <c r="BF85" s="265"/>
      <c r="BG85" s="265"/>
      <c r="BH85" s="265"/>
      <c r="BI85" s="265"/>
      <c r="BJ85" s="265"/>
      <c r="BK85" s="265"/>
      <c r="BL85" s="265"/>
      <c r="BM85" s="265"/>
      <c r="BN85" s="265"/>
      <c r="BO85" s="265"/>
      <c r="BP85" s="265"/>
      <c r="BQ85" s="262">
        <v>79</v>
      </c>
      <c r="BR85" s="267"/>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6"/>
    </row>
    <row r="86" spans="1:131" s="247" customFormat="1" ht="26.25" customHeight="1" x14ac:dyDescent="0.15">
      <c r="A86" s="261">
        <v>19</v>
      </c>
      <c r="B86" s="801"/>
      <c r="C86" s="802"/>
      <c r="D86" s="802"/>
      <c r="E86" s="802"/>
      <c r="F86" s="802"/>
      <c r="G86" s="802"/>
      <c r="H86" s="802"/>
      <c r="I86" s="802"/>
      <c r="J86" s="802"/>
      <c r="K86" s="802"/>
      <c r="L86" s="802"/>
      <c r="M86" s="802"/>
      <c r="N86" s="802"/>
      <c r="O86" s="802"/>
      <c r="P86" s="803"/>
      <c r="Q86" s="960"/>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1"/>
      <c r="BA86" s="961"/>
      <c r="BB86" s="961"/>
      <c r="BC86" s="961"/>
      <c r="BD86" s="962"/>
      <c r="BE86" s="265"/>
      <c r="BF86" s="265"/>
      <c r="BG86" s="265"/>
      <c r="BH86" s="265"/>
      <c r="BI86" s="265"/>
      <c r="BJ86" s="265"/>
      <c r="BK86" s="265"/>
      <c r="BL86" s="265"/>
      <c r="BM86" s="265"/>
      <c r="BN86" s="265"/>
      <c r="BO86" s="265"/>
      <c r="BP86" s="265"/>
      <c r="BQ86" s="262">
        <v>80</v>
      </c>
      <c r="BR86" s="267"/>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6"/>
    </row>
    <row r="88" spans="1:131" s="247" customFormat="1" ht="26.25" customHeight="1" thickBot="1" x14ac:dyDescent="0.2">
      <c r="A88" s="264" t="s">
        <v>389</v>
      </c>
      <c r="B88" s="877" t="s">
        <v>419</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13318</v>
      </c>
      <c r="AG88" s="929"/>
      <c r="AH88" s="929"/>
      <c r="AI88" s="929"/>
      <c r="AJ88" s="929"/>
      <c r="AK88" s="926"/>
      <c r="AL88" s="926"/>
      <c r="AM88" s="926"/>
      <c r="AN88" s="926"/>
      <c r="AO88" s="926"/>
      <c r="AP88" s="929">
        <v>6216</v>
      </c>
      <c r="AQ88" s="929"/>
      <c r="AR88" s="929"/>
      <c r="AS88" s="929"/>
      <c r="AT88" s="929"/>
      <c r="AU88" s="929">
        <v>180</v>
      </c>
      <c r="AV88" s="929"/>
      <c r="AW88" s="929"/>
      <c r="AX88" s="929"/>
      <c r="AY88" s="929"/>
      <c r="AZ88" s="934"/>
      <c r="BA88" s="934"/>
      <c r="BB88" s="934"/>
      <c r="BC88" s="934"/>
      <c r="BD88" s="935"/>
      <c r="BE88" s="265"/>
      <c r="BF88" s="265"/>
      <c r="BG88" s="265"/>
      <c r="BH88" s="265"/>
      <c r="BI88" s="265"/>
      <c r="BJ88" s="265"/>
      <c r="BK88" s="265"/>
      <c r="BL88" s="265"/>
      <c r="BM88" s="265"/>
      <c r="BN88" s="265"/>
      <c r="BO88" s="265"/>
      <c r="BP88" s="265"/>
      <c r="BQ88" s="262">
        <v>82</v>
      </c>
      <c r="BR88" s="267"/>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7" t="s">
        <v>420</v>
      </c>
      <c r="BS102" s="878"/>
      <c r="BT102" s="878"/>
      <c r="BU102" s="878"/>
      <c r="BV102" s="878"/>
      <c r="BW102" s="878"/>
      <c r="BX102" s="878"/>
      <c r="BY102" s="878"/>
      <c r="BZ102" s="878"/>
      <c r="CA102" s="878"/>
      <c r="CB102" s="878"/>
      <c r="CC102" s="878"/>
      <c r="CD102" s="878"/>
      <c r="CE102" s="878"/>
      <c r="CF102" s="878"/>
      <c r="CG102" s="879"/>
      <c r="CH102" s="973"/>
      <c r="CI102" s="974"/>
      <c r="CJ102" s="974"/>
      <c r="CK102" s="974"/>
      <c r="CL102" s="975"/>
      <c r="CM102" s="973"/>
      <c r="CN102" s="974"/>
      <c r="CO102" s="974"/>
      <c r="CP102" s="974"/>
      <c r="CQ102" s="975"/>
      <c r="CR102" s="976"/>
      <c r="CS102" s="937"/>
      <c r="CT102" s="937"/>
      <c r="CU102" s="937"/>
      <c r="CV102" s="977"/>
      <c r="CW102" s="976"/>
      <c r="CX102" s="937"/>
      <c r="CY102" s="937"/>
      <c r="CZ102" s="937"/>
      <c r="DA102" s="977"/>
      <c r="DB102" s="976"/>
      <c r="DC102" s="937"/>
      <c r="DD102" s="937"/>
      <c r="DE102" s="937"/>
      <c r="DF102" s="977"/>
      <c r="DG102" s="976"/>
      <c r="DH102" s="937"/>
      <c r="DI102" s="937"/>
      <c r="DJ102" s="937"/>
      <c r="DK102" s="977"/>
      <c r="DL102" s="976"/>
      <c r="DM102" s="937"/>
      <c r="DN102" s="937"/>
      <c r="DO102" s="937"/>
      <c r="DP102" s="977"/>
      <c r="DQ102" s="976"/>
      <c r="DR102" s="937"/>
      <c r="DS102" s="937"/>
      <c r="DT102" s="937"/>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429</v>
      </c>
      <c r="AG109" s="979"/>
      <c r="AH109" s="979"/>
      <c r="AI109" s="979"/>
      <c r="AJ109" s="980"/>
      <c r="AK109" s="978" t="s">
        <v>305</v>
      </c>
      <c r="AL109" s="979"/>
      <c r="AM109" s="979"/>
      <c r="AN109" s="979"/>
      <c r="AO109" s="980"/>
      <c r="AP109" s="978" t="s">
        <v>430</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429</v>
      </c>
      <c r="BW109" s="979"/>
      <c r="BX109" s="979"/>
      <c r="BY109" s="979"/>
      <c r="BZ109" s="980"/>
      <c r="CA109" s="978" t="s">
        <v>305</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429</v>
      </c>
      <c r="DM109" s="979"/>
      <c r="DN109" s="979"/>
      <c r="DO109" s="979"/>
      <c r="DP109" s="980"/>
      <c r="DQ109" s="978" t="s">
        <v>305</v>
      </c>
      <c r="DR109" s="979"/>
      <c r="DS109" s="979"/>
      <c r="DT109" s="979"/>
      <c r="DU109" s="980"/>
      <c r="DV109" s="978" t="s">
        <v>430</v>
      </c>
      <c r="DW109" s="979"/>
      <c r="DX109" s="979"/>
      <c r="DY109" s="979"/>
      <c r="DZ109" s="981"/>
    </row>
    <row r="110" spans="1:131" s="246"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309737</v>
      </c>
      <c r="AB110" s="986"/>
      <c r="AC110" s="986"/>
      <c r="AD110" s="986"/>
      <c r="AE110" s="987"/>
      <c r="AF110" s="988">
        <v>382728</v>
      </c>
      <c r="AG110" s="986"/>
      <c r="AH110" s="986"/>
      <c r="AI110" s="986"/>
      <c r="AJ110" s="987"/>
      <c r="AK110" s="988">
        <v>365944</v>
      </c>
      <c r="AL110" s="986"/>
      <c r="AM110" s="986"/>
      <c r="AN110" s="986"/>
      <c r="AO110" s="987"/>
      <c r="AP110" s="989">
        <v>32.200000000000003</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3145889</v>
      </c>
      <c r="BR110" s="1021"/>
      <c r="BS110" s="1021"/>
      <c r="BT110" s="1021"/>
      <c r="BU110" s="1021"/>
      <c r="BV110" s="1021">
        <v>3045692</v>
      </c>
      <c r="BW110" s="1021"/>
      <c r="BX110" s="1021"/>
      <c r="BY110" s="1021"/>
      <c r="BZ110" s="1021"/>
      <c r="CA110" s="1021">
        <v>3160503</v>
      </c>
      <c r="CB110" s="1021"/>
      <c r="CC110" s="1021"/>
      <c r="CD110" s="1021"/>
      <c r="CE110" s="1021"/>
      <c r="CF110" s="1035">
        <v>277.89999999999998</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437</v>
      </c>
      <c r="DM110" s="1021"/>
      <c r="DN110" s="1021"/>
      <c r="DO110" s="1021"/>
      <c r="DP110" s="1021"/>
      <c r="DQ110" s="1021" t="s">
        <v>436</v>
      </c>
      <c r="DR110" s="1021"/>
      <c r="DS110" s="1021"/>
      <c r="DT110" s="1021"/>
      <c r="DU110" s="1021"/>
      <c r="DV110" s="1022" t="s">
        <v>173</v>
      </c>
      <c r="DW110" s="1022"/>
      <c r="DX110" s="1022"/>
      <c r="DY110" s="1022"/>
      <c r="DZ110" s="1023"/>
    </row>
    <row r="111" spans="1:131" s="246"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440</v>
      </c>
      <c r="AL111" s="1028"/>
      <c r="AM111" s="1028"/>
      <c r="AN111" s="1028"/>
      <c r="AO111" s="1029"/>
      <c r="AP111" s="1031" t="s">
        <v>436</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436</v>
      </c>
      <c r="BW111" s="1014"/>
      <c r="BX111" s="1014"/>
      <c r="BY111" s="1014"/>
      <c r="BZ111" s="1014"/>
      <c r="CA111" s="1014" t="s">
        <v>439</v>
      </c>
      <c r="CB111" s="1014"/>
      <c r="CC111" s="1014"/>
      <c r="CD111" s="1014"/>
      <c r="CE111" s="1014"/>
      <c r="CF111" s="1008" t="s">
        <v>173</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173</v>
      </c>
      <c r="DM111" s="1014"/>
      <c r="DN111" s="1014"/>
      <c r="DO111" s="1014"/>
      <c r="DP111" s="1014"/>
      <c r="DQ111" s="1014" t="s">
        <v>437</v>
      </c>
      <c r="DR111" s="1014"/>
      <c r="DS111" s="1014"/>
      <c r="DT111" s="1014"/>
      <c r="DU111" s="1014"/>
      <c r="DV111" s="1015" t="s">
        <v>439</v>
      </c>
      <c r="DW111" s="1015"/>
      <c r="DX111" s="1015"/>
      <c r="DY111" s="1015"/>
      <c r="DZ111" s="1016"/>
    </row>
    <row r="112" spans="1:131" s="246"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173</v>
      </c>
      <c r="AB112" s="1053"/>
      <c r="AC112" s="1053"/>
      <c r="AD112" s="1053"/>
      <c r="AE112" s="1054"/>
      <c r="AF112" s="1055" t="s">
        <v>443</v>
      </c>
      <c r="AG112" s="1053"/>
      <c r="AH112" s="1053"/>
      <c r="AI112" s="1053"/>
      <c r="AJ112" s="1054"/>
      <c r="AK112" s="1055" t="s">
        <v>440</v>
      </c>
      <c r="AL112" s="1053"/>
      <c r="AM112" s="1053"/>
      <c r="AN112" s="1053"/>
      <c r="AO112" s="1054"/>
      <c r="AP112" s="1056" t="s">
        <v>437</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256442</v>
      </c>
      <c r="BR112" s="1014"/>
      <c r="BS112" s="1014"/>
      <c r="BT112" s="1014"/>
      <c r="BU112" s="1014"/>
      <c r="BV112" s="1014">
        <v>281980</v>
      </c>
      <c r="BW112" s="1014"/>
      <c r="BX112" s="1014"/>
      <c r="BY112" s="1014"/>
      <c r="BZ112" s="1014"/>
      <c r="CA112" s="1014">
        <v>314492</v>
      </c>
      <c r="CB112" s="1014"/>
      <c r="CC112" s="1014"/>
      <c r="CD112" s="1014"/>
      <c r="CE112" s="1014"/>
      <c r="CF112" s="1008">
        <v>27.7</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443</v>
      </c>
      <c r="DM112" s="1014"/>
      <c r="DN112" s="1014"/>
      <c r="DO112" s="1014"/>
      <c r="DP112" s="1014"/>
      <c r="DQ112" s="1014" t="s">
        <v>439</v>
      </c>
      <c r="DR112" s="1014"/>
      <c r="DS112" s="1014"/>
      <c r="DT112" s="1014"/>
      <c r="DU112" s="1014"/>
      <c r="DV112" s="1015" t="s">
        <v>439</v>
      </c>
      <c r="DW112" s="1015"/>
      <c r="DX112" s="1015"/>
      <c r="DY112" s="1015"/>
      <c r="DZ112" s="1016"/>
    </row>
    <row r="113" spans="1:130" s="246"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32552</v>
      </c>
      <c r="AB113" s="1028"/>
      <c r="AC113" s="1028"/>
      <c r="AD113" s="1028"/>
      <c r="AE113" s="1029"/>
      <c r="AF113" s="1030">
        <v>35606</v>
      </c>
      <c r="AG113" s="1028"/>
      <c r="AH113" s="1028"/>
      <c r="AI113" s="1028"/>
      <c r="AJ113" s="1029"/>
      <c r="AK113" s="1030">
        <v>37753</v>
      </c>
      <c r="AL113" s="1028"/>
      <c r="AM113" s="1028"/>
      <c r="AN113" s="1028"/>
      <c r="AO113" s="1029"/>
      <c r="AP113" s="1031">
        <v>3.3</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249840</v>
      </c>
      <c r="BR113" s="1014"/>
      <c r="BS113" s="1014"/>
      <c r="BT113" s="1014"/>
      <c r="BU113" s="1014"/>
      <c r="BV113" s="1014">
        <v>215342</v>
      </c>
      <c r="BW113" s="1014"/>
      <c r="BX113" s="1014"/>
      <c r="BY113" s="1014"/>
      <c r="BZ113" s="1014"/>
      <c r="CA113" s="1014">
        <v>179816</v>
      </c>
      <c r="CB113" s="1014"/>
      <c r="CC113" s="1014"/>
      <c r="CD113" s="1014"/>
      <c r="CE113" s="1014"/>
      <c r="CF113" s="1008">
        <v>15.8</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437</v>
      </c>
      <c r="DM113" s="1053"/>
      <c r="DN113" s="1053"/>
      <c r="DO113" s="1053"/>
      <c r="DP113" s="1054"/>
      <c r="DQ113" s="1055" t="s">
        <v>437</v>
      </c>
      <c r="DR113" s="1053"/>
      <c r="DS113" s="1053"/>
      <c r="DT113" s="1053"/>
      <c r="DU113" s="1054"/>
      <c r="DV113" s="1056" t="s">
        <v>439</v>
      </c>
      <c r="DW113" s="1057"/>
      <c r="DX113" s="1057"/>
      <c r="DY113" s="1057"/>
      <c r="DZ113" s="1058"/>
    </row>
    <row r="114" spans="1:130" s="246"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42183</v>
      </c>
      <c r="AB114" s="1053"/>
      <c r="AC114" s="1053"/>
      <c r="AD114" s="1053"/>
      <c r="AE114" s="1054"/>
      <c r="AF114" s="1055">
        <v>41396</v>
      </c>
      <c r="AG114" s="1053"/>
      <c r="AH114" s="1053"/>
      <c r="AI114" s="1053"/>
      <c r="AJ114" s="1054"/>
      <c r="AK114" s="1055">
        <v>39931</v>
      </c>
      <c r="AL114" s="1053"/>
      <c r="AM114" s="1053"/>
      <c r="AN114" s="1053"/>
      <c r="AO114" s="1054"/>
      <c r="AP114" s="1056">
        <v>3.5</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393818</v>
      </c>
      <c r="BR114" s="1014"/>
      <c r="BS114" s="1014"/>
      <c r="BT114" s="1014"/>
      <c r="BU114" s="1014"/>
      <c r="BV114" s="1014">
        <v>371600</v>
      </c>
      <c r="BW114" s="1014"/>
      <c r="BX114" s="1014"/>
      <c r="BY114" s="1014"/>
      <c r="BZ114" s="1014"/>
      <c r="CA114" s="1014">
        <v>344424</v>
      </c>
      <c r="CB114" s="1014"/>
      <c r="CC114" s="1014"/>
      <c r="CD114" s="1014"/>
      <c r="CE114" s="1014"/>
      <c r="CF114" s="1008">
        <v>30.3</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173</v>
      </c>
      <c r="DM114" s="1053"/>
      <c r="DN114" s="1053"/>
      <c r="DO114" s="1053"/>
      <c r="DP114" s="1054"/>
      <c r="DQ114" s="1055" t="s">
        <v>437</v>
      </c>
      <c r="DR114" s="1053"/>
      <c r="DS114" s="1053"/>
      <c r="DT114" s="1053"/>
      <c r="DU114" s="1054"/>
      <c r="DV114" s="1056" t="s">
        <v>439</v>
      </c>
      <c r="DW114" s="1057"/>
      <c r="DX114" s="1057"/>
      <c r="DY114" s="1057"/>
      <c r="DZ114" s="1058"/>
    </row>
    <row r="115" spans="1:130" s="246"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439</v>
      </c>
      <c r="AB115" s="1028"/>
      <c r="AC115" s="1028"/>
      <c r="AD115" s="1028"/>
      <c r="AE115" s="1029"/>
      <c r="AF115" s="1030" t="s">
        <v>439</v>
      </c>
      <c r="AG115" s="1028"/>
      <c r="AH115" s="1028"/>
      <c r="AI115" s="1028"/>
      <c r="AJ115" s="1029"/>
      <c r="AK115" s="1030" t="s">
        <v>173</v>
      </c>
      <c r="AL115" s="1028"/>
      <c r="AM115" s="1028"/>
      <c r="AN115" s="1028"/>
      <c r="AO115" s="1029"/>
      <c r="AP115" s="1031" t="s">
        <v>173</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242</v>
      </c>
      <c r="BR115" s="1014"/>
      <c r="BS115" s="1014"/>
      <c r="BT115" s="1014"/>
      <c r="BU115" s="1014"/>
      <c r="BV115" s="1014" t="s">
        <v>439</v>
      </c>
      <c r="BW115" s="1014"/>
      <c r="BX115" s="1014"/>
      <c r="BY115" s="1014"/>
      <c r="BZ115" s="1014"/>
      <c r="CA115" s="1014" t="s">
        <v>443</v>
      </c>
      <c r="CB115" s="1014"/>
      <c r="CC115" s="1014"/>
      <c r="CD115" s="1014"/>
      <c r="CE115" s="1014"/>
      <c r="CF115" s="1008" t="s">
        <v>439</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439</v>
      </c>
      <c r="DM115" s="1053"/>
      <c r="DN115" s="1053"/>
      <c r="DO115" s="1053"/>
      <c r="DP115" s="1054"/>
      <c r="DQ115" s="1055" t="s">
        <v>173</v>
      </c>
      <c r="DR115" s="1053"/>
      <c r="DS115" s="1053"/>
      <c r="DT115" s="1053"/>
      <c r="DU115" s="1054"/>
      <c r="DV115" s="1056" t="s">
        <v>439</v>
      </c>
      <c r="DW115" s="1057"/>
      <c r="DX115" s="1057"/>
      <c r="DY115" s="1057"/>
      <c r="DZ115" s="1058"/>
    </row>
    <row r="116" spans="1:130" s="246"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451</v>
      </c>
      <c r="AB116" s="1053"/>
      <c r="AC116" s="1053"/>
      <c r="AD116" s="1053"/>
      <c r="AE116" s="1054"/>
      <c r="AF116" s="1055">
        <v>291</v>
      </c>
      <c r="AG116" s="1053"/>
      <c r="AH116" s="1053"/>
      <c r="AI116" s="1053"/>
      <c r="AJ116" s="1054"/>
      <c r="AK116" s="1055">
        <v>253</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242</v>
      </c>
      <c r="BR116" s="1014"/>
      <c r="BS116" s="1014"/>
      <c r="BT116" s="1014"/>
      <c r="BU116" s="1014"/>
      <c r="BV116" s="1014" t="s">
        <v>439</v>
      </c>
      <c r="BW116" s="1014"/>
      <c r="BX116" s="1014"/>
      <c r="BY116" s="1014"/>
      <c r="BZ116" s="1014"/>
      <c r="CA116" s="1014" t="s">
        <v>437</v>
      </c>
      <c r="CB116" s="1014"/>
      <c r="CC116" s="1014"/>
      <c r="CD116" s="1014"/>
      <c r="CE116" s="1014"/>
      <c r="CF116" s="1008" t="s">
        <v>439</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439</v>
      </c>
      <c r="DH116" s="1053"/>
      <c r="DI116" s="1053"/>
      <c r="DJ116" s="1053"/>
      <c r="DK116" s="1054"/>
      <c r="DL116" s="1055" t="s">
        <v>439</v>
      </c>
      <c r="DM116" s="1053"/>
      <c r="DN116" s="1053"/>
      <c r="DO116" s="1053"/>
      <c r="DP116" s="1054"/>
      <c r="DQ116" s="1055" t="s">
        <v>443</v>
      </c>
      <c r="DR116" s="1053"/>
      <c r="DS116" s="1053"/>
      <c r="DT116" s="1053"/>
      <c r="DU116" s="1054"/>
      <c r="DV116" s="1056" t="s">
        <v>173</v>
      </c>
      <c r="DW116" s="1057"/>
      <c r="DX116" s="1057"/>
      <c r="DY116" s="1057"/>
      <c r="DZ116" s="1058"/>
    </row>
    <row r="117" spans="1:130" s="246"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384923</v>
      </c>
      <c r="AB117" s="1071"/>
      <c r="AC117" s="1071"/>
      <c r="AD117" s="1071"/>
      <c r="AE117" s="1072"/>
      <c r="AF117" s="1073">
        <v>460021</v>
      </c>
      <c r="AG117" s="1071"/>
      <c r="AH117" s="1071"/>
      <c r="AI117" s="1071"/>
      <c r="AJ117" s="1072"/>
      <c r="AK117" s="1073">
        <v>443881</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440</v>
      </c>
      <c r="BW117" s="1014"/>
      <c r="BX117" s="1014"/>
      <c r="BY117" s="1014"/>
      <c r="BZ117" s="1014"/>
      <c r="CA117" s="1014" t="s">
        <v>437</v>
      </c>
      <c r="CB117" s="1014"/>
      <c r="CC117" s="1014"/>
      <c r="CD117" s="1014"/>
      <c r="CE117" s="1014"/>
      <c r="CF117" s="1008" t="s">
        <v>443</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242</v>
      </c>
      <c r="DH117" s="1053"/>
      <c r="DI117" s="1053"/>
      <c r="DJ117" s="1053"/>
      <c r="DK117" s="1054"/>
      <c r="DL117" s="1055" t="s">
        <v>443</v>
      </c>
      <c r="DM117" s="1053"/>
      <c r="DN117" s="1053"/>
      <c r="DO117" s="1053"/>
      <c r="DP117" s="1054"/>
      <c r="DQ117" s="1055" t="s">
        <v>242</v>
      </c>
      <c r="DR117" s="1053"/>
      <c r="DS117" s="1053"/>
      <c r="DT117" s="1053"/>
      <c r="DU117" s="1054"/>
      <c r="DV117" s="1056" t="s">
        <v>242</v>
      </c>
      <c r="DW117" s="1057"/>
      <c r="DX117" s="1057"/>
      <c r="DY117" s="1057"/>
      <c r="DZ117" s="1058"/>
    </row>
    <row r="118" spans="1:130" s="246"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429</v>
      </c>
      <c r="AG118" s="979"/>
      <c r="AH118" s="979"/>
      <c r="AI118" s="979"/>
      <c r="AJ118" s="980"/>
      <c r="AK118" s="978" t="s">
        <v>305</v>
      </c>
      <c r="AL118" s="979"/>
      <c r="AM118" s="979"/>
      <c r="AN118" s="979"/>
      <c r="AO118" s="980"/>
      <c r="AP118" s="1065" t="s">
        <v>430</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242</v>
      </c>
      <c r="BR118" s="1092"/>
      <c r="BS118" s="1092"/>
      <c r="BT118" s="1092"/>
      <c r="BU118" s="1092"/>
      <c r="BV118" s="1092" t="s">
        <v>242</v>
      </c>
      <c r="BW118" s="1092"/>
      <c r="BX118" s="1092"/>
      <c r="BY118" s="1092"/>
      <c r="BZ118" s="1092"/>
      <c r="CA118" s="1092" t="s">
        <v>437</v>
      </c>
      <c r="CB118" s="1092"/>
      <c r="CC118" s="1092"/>
      <c r="CD118" s="1092"/>
      <c r="CE118" s="1092"/>
      <c r="CF118" s="1008" t="s">
        <v>437</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437</v>
      </c>
      <c r="DM118" s="1053"/>
      <c r="DN118" s="1053"/>
      <c r="DO118" s="1053"/>
      <c r="DP118" s="1054"/>
      <c r="DQ118" s="1055" t="s">
        <v>437</v>
      </c>
      <c r="DR118" s="1053"/>
      <c r="DS118" s="1053"/>
      <c r="DT118" s="1053"/>
      <c r="DU118" s="1054"/>
      <c r="DV118" s="1056" t="s">
        <v>437</v>
      </c>
      <c r="DW118" s="1057"/>
      <c r="DX118" s="1057"/>
      <c r="DY118" s="1057"/>
      <c r="DZ118" s="1058"/>
    </row>
    <row r="119" spans="1:130" s="246"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439</v>
      </c>
      <c r="AG119" s="986"/>
      <c r="AH119" s="986"/>
      <c r="AI119" s="986"/>
      <c r="AJ119" s="987"/>
      <c r="AK119" s="988" t="s">
        <v>437</v>
      </c>
      <c r="AL119" s="986"/>
      <c r="AM119" s="986"/>
      <c r="AN119" s="986"/>
      <c r="AO119" s="987"/>
      <c r="AP119" s="989" t="s">
        <v>242</v>
      </c>
      <c r="AQ119" s="990"/>
      <c r="AR119" s="990"/>
      <c r="AS119" s="990"/>
      <c r="AT119" s="991"/>
      <c r="AU119" s="996"/>
      <c r="AV119" s="997"/>
      <c r="AW119" s="997"/>
      <c r="AX119" s="997"/>
      <c r="AY119" s="997"/>
      <c r="AZ119" s="277" t="s">
        <v>185</v>
      </c>
      <c r="BA119" s="277"/>
      <c r="BB119" s="277"/>
      <c r="BC119" s="277"/>
      <c r="BD119" s="277"/>
      <c r="BE119" s="277"/>
      <c r="BF119" s="277"/>
      <c r="BG119" s="277"/>
      <c r="BH119" s="277"/>
      <c r="BI119" s="277"/>
      <c r="BJ119" s="277"/>
      <c r="BK119" s="277"/>
      <c r="BL119" s="277"/>
      <c r="BM119" s="277"/>
      <c r="BN119" s="277"/>
      <c r="BO119" s="1069" t="s">
        <v>465</v>
      </c>
      <c r="BP119" s="1100"/>
      <c r="BQ119" s="1091">
        <v>4045989</v>
      </c>
      <c r="BR119" s="1092"/>
      <c r="BS119" s="1092"/>
      <c r="BT119" s="1092"/>
      <c r="BU119" s="1092"/>
      <c r="BV119" s="1092">
        <v>3914614</v>
      </c>
      <c r="BW119" s="1092"/>
      <c r="BX119" s="1092"/>
      <c r="BY119" s="1092"/>
      <c r="BZ119" s="1092"/>
      <c r="CA119" s="1092">
        <v>3999235</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437</v>
      </c>
      <c r="DH119" s="1078"/>
      <c r="DI119" s="1078"/>
      <c r="DJ119" s="1078"/>
      <c r="DK119" s="1079"/>
      <c r="DL119" s="1077" t="s">
        <v>440</v>
      </c>
      <c r="DM119" s="1078"/>
      <c r="DN119" s="1078"/>
      <c r="DO119" s="1078"/>
      <c r="DP119" s="1079"/>
      <c r="DQ119" s="1077" t="s">
        <v>467</v>
      </c>
      <c r="DR119" s="1078"/>
      <c r="DS119" s="1078"/>
      <c r="DT119" s="1078"/>
      <c r="DU119" s="1079"/>
      <c r="DV119" s="1080" t="s">
        <v>467</v>
      </c>
      <c r="DW119" s="1081"/>
      <c r="DX119" s="1081"/>
      <c r="DY119" s="1081"/>
      <c r="DZ119" s="1082"/>
    </row>
    <row r="120" spans="1:130" s="246"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467</v>
      </c>
      <c r="AB120" s="1053"/>
      <c r="AC120" s="1053"/>
      <c r="AD120" s="1053"/>
      <c r="AE120" s="1054"/>
      <c r="AF120" s="1055" t="s">
        <v>439</v>
      </c>
      <c r="AG120" s="1053"/>
      <c r="AH120" s="1053"/>
      <c r="AI120" s="1053"/>
      <c r="AJ120" s="1054"/>
      <c r="AK120" s="1055" t="s">
        <v>440</v>
      </c>
      <c r="AL120" s="1053"/>
      <c r="AM120" s="1053"/>
      <c r="AN120" s="1053"/>
      <c r="AO120" s="1054"/>
      <c r="AP120" s="1056" t="s">
        <v>437</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1570095</v>
      </c>
      <c r="BR120" s="1021"/>
      <c r="BS120" s="1021"/>
      <c r="BT120" s="1021"/>
      <c r="BU120" s="1021"/>
      <c r="BV120" s="1021">
        <v>1396412</v>
      </c>
      <c r="BW120" s="1021"/>
      <c r="BX120" s="1021"/>
      <c r="BY120" s="1021"/>
      <c r="BZ120" s="1021"/>
      <c r="CA120" s="1021">
        <v>1466359</v>
      </c>
      <c r="CB120" s="1021"/>
      <c r="CC120" s="1021"/>
      <c r="CD120" s="1021"/>
      <c r="CE120" s="1021"/>
      <c r="CF120" s="1035">
        <v>128.9</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256442</v>
      </c>
      <c r="DH120" s="1021"/>
      <c r="DI120" s="1021"/>
      <c r="DJ120" s="1021"/>
      <c r="DK120" s="1021"/>
      <c r="DL120" s="1021">
        <v>281980</v>
      </c>
      <c r="DM120" s="1021"/>
      <c r="DN120" s="1021"/>
      <c r="DO120" s="1021"/>
      <c r="DP120" s="1021"/>
      <c r="DQ120" s="1021">
        <v>314492</v>
      </c>
      <c r="DR120" s="1021"/>
      <c r="DS120" s="1021"/>
      <c r="DT120" s="1021"/>
      <c r="DU120" s="1021"/>
      <c r="DV120" s="1022">
        <v>27.7</v>
      </c>
      <c r="DW120" s="1022"/>
      <c r="DX120" s="1022"/>
      <c r="DY120" s="1022"/>
      <c r="DZ120" s="1023"/>
    </row>
    <row r="121" spans="1:130" s="246"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467</v>
      </c>
      <c r="AB121" s="1053"/>
      <c r="AC121" s="1053"/>
      <c r="AD121" s="1053"/>
      <c r="AE121" s="1054"/>
      <c r="AF121" s="1055" t="s">
        <v>467</v>
      </c>
      <c r="AG121" s="1053"/>
      <c r="AH121" s="1053"/>
      <c r="AI121" s="1053"/>
      <c r="AJ121" s="1054"/>
      <c r="AK121" s="1055" t="s">
        <v>440</v>
      </c>
      <c r="AL121" s="1053"/>
      <c r="AM121" s="1053"/>
      <c r="AN121" s="1053"/>
      <c r="AO121" s="1054"/>
      <c r="AP121" s="1056" t="s">
        <v>467</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90808</v>
      </c>
      <c r="BR121" s="1014"/>
      <c r="BS121" s="1014"/>
      <c r="BT121" s="1014"/>
      <c r="BU121" s="1014"/>
      <c r="BV121" s="1014">
        <v>73221</v>
      </c>
      <c r="BW121" s="1014"/>
      <c r="BX121" s="1014"/>
      <c r="BY121" s="1014"/>
      <c r="BZ121" s="1014"/>
      <c r="CA121" s="1014">
        <v>64210</v>
      </c>
      <c r="CB121" s="1014"/>
      <c r="CC121" s="1014"/>
      <c r="CD121" s="1014"/>
      <c r="CE121" s="1014"/>
      <c r="CF121" s="1008">
        <v>5.6</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t="s">
        <v>440</v>
      </c>
      <c r="DH121" s="1014"/>
      <c r="DI121" s="1014"/>
      <c r="DJ121" s="1014"/>
      <c r="DK121" s="1014"/>
      <c r="DL121" s="1014" t="s">
        <v>440</v>
      </c>
      <c r="DM121" s="1014"/>
      <c r="DN121" s="1014"/>
      <c r="DO121" s="1014"/>
      <c r="DP121" s="1014"/>
      <c r="DQ121" s="1014" t="s">
        <v>467</v>
      </c>
      <c r="DR121" s="1014"/>
      <c r="DS121" s="1014"/>
      <c r="DT121" s="1014"/>
      <c r="DU121" s="1014"/>
      <c r="DV121" s="1015" t="s">
        <v>467</v>
      </c>
      <c r="DW121" s="1015"/>
      <c r="DX121" s="1015"/>
      <c r="DY121" s="1015"/>
      <c r="DZ121" s="1016"/>
    </row>
    <row r="122" spans="1:130" s="246"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467</v>
      </c>
      <c r="AB122" s="1053"/>
      <c r="AC122" s="1053"/>
      <c r="AD122" s="1053"/>
      <c r="AE122" s="1054"/>
      <c r="AF122" s="1055" t="s">
        <v>467</v>
      </c>
      <c r="AG122" s="1053"/>
      <c r="AH122" s="1053"/>
      <c r="AI122" s="1053"/>
      <c r="AJ122" s="1054"/>
      <c r="AK122" s="1055" t="s">
        <v>437</v>
      </c>
      <c r="AL122" s="1053"/>
      <c r="AM122" s="1053"/>
      <c r="AN122" s="1053"/>
      <c r="AO122" s="1054"/>
      <c r="AP122" s="1056" t="s">
        <v>467</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2573293</v>
      </c>
      <c r="BR122" s="1092"/>
      <c r="BS122" s="1092"/>
      <c r="BT122" s="1092"/>
      <c r="BU122" s="1092"/>
      <c r="BV122" s="1092">
        <v>2390915</v>
      </c>
      <c r="BW122" s="1092"/>
      <c r="BX122" s="1092"/>
      <c r="BY122" s="1092"/>
      <c r="BZ122" s="1092"/>
      <c r="CA122" s="1092">
        <v>2465624</v>
      </c>
      <c r="CB122" s="1092"/>
      <c r="CC122" s="1092"/>
      <c r="CD122" s="1092"/>
      <c r="CE122" s="1092"/>
      <c r="CF122" s="1112">
        <v>216.8</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t="s">
        <v>467</v>
      </c>
      <c r="DH122" s="1014"/>
      <c r="DI122" s="1014"/>
      <c r="DJ122" s="1014"/>
      <c r="DK122" s="1014"/>
      <c r="DL122" s="1014" t="s">
        <v>467</v>
      </c>
      <c r="DM122" s="1014"/>
      <c r="DN122" s="1014"/>
      <c r="DO122" s="1014"/>
      <c r="DP122" s="1014"/>
      <c r="DQ122" s="1014" t="s">
        <v>467</v>
      </c>
      <c r="DR122" s="1014"/>
      <c r="DS122" s="1014"/>
      <c r="DT122" s="1014"/>
      <c r="DU122" s="1014"/>
      <c r="DV122" s="1015" t="s">
        <v>467</v>
      </c>
      <c r="DW122" s="1015"/>
      <c r="DX122" s="1015"/>
      <c r="DY122" s="1015"/>
      <c r="DZ122" s="1016"/>
    </row>
    <row r="123" spans="1:130" s="246"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467</v>
      </c>
      <c r="AB123" s="1053"/>
      <c r="AC123" s="1053"/>
      <c r="AD123" s="1053"/>
      <c r="AE123" s="1054"/>
      <c r="AF123" s="1055" t="s">
        <v>467</v>
      </c>
      <c r="AG123" s="1053"/>
      <c r="AH123" s="1053"/>
      <c r="AI123" s="1053"/>
      <c r="AJ123" s="1054"/>
      <c r="AK123" s="1055" t="s">
        <v>467</v>
      </c>
      <c r="AL123" s="1053"/>
      <c r="AM123" s="1053"/>
      <c r="AN123" s="1053"/>
      <c r="AO123" s="1054"/>
      <c r="AP123" s="1056" t="s">
        <v>467</v>
      </c>
      <c r="AQ123" s="1057"/>
      <c r="AR123" s="1057"/>
      <c r="AS123" s="1057"/>
      <c r="AT123" s="1058"/>
      <c r="AU123" s="1089"/>
      <c r="AV123" s="1090"/>
      <c r="AW123" s="1090"/>
      <c r="AX123" s="1090"/>
      <c r="AY123" s="1090"/>
      <c r="AZ123" s="277" t="s">
        <v>185</v>
      </c>
      <c r="BA123" s="277"/>
      <c r="BB123" s="277"/>
      <c r="BC123" s="277"/>
      <c r="BD123" s="277"/>
      <c r="BE123" s="277"/>
      <c r="BF123" s="277"/>
      <c r="BG123" s="277"/>
      <c r="BH123" s="277"/>
      <c r="BI123" s="277"/>
      <c r="BJ123" s="277"/>
      <c r="BK123" s="277"/>
      <c r="BL123" s="277"/>
      <c r="BM123" s="277"/>
      <c r="BN123" s="277"/>
      <c r="BO123" s="1069" t="s">
        <v>477</v>
      </c>
      <c r="BP123" s="1100"/>
      <c r="BQ123" s="1159">
        <v>4234196</v>
      </c>
      <c r="BR123" s="1160"/>
      <c r="BS123" s="1160"/>
      <c r="BT123" s="1160"/>
      <c r="BU123" s="1160"/>
      <c r="BV123" s="1160">
        <v>3860548</v>
      </c>
      <c r="BW123" s="1160"/>
      <c r="BX123" s="1160"/>
      <c r="BY123" s="1160"/>
      <c r="BZ123" s="1160"/>
      <c r="CA123" s="1160">
        <v>3996193</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479</v>
      </c>
      <c r="DH123" s="1053"/>
      <c r="DI123" s="1053"/>
      <c r="DJ123" s="1053"/>
      <c r="DK123" s="1054"/>
      <c r="DL123" s="1055" t="s">
        <v>479</v>
      </c>
      <c r="DM123" s="1053"/>
      <c r="DN123" s="1053"/>
      <c r="DO123" s="1053"/>
      <c r="DP123" s="1054"/>
      <c r="DQ123" s="1055" t="s">
        <v>479</v>
      </c>
      <c r="DR123" s="1053"/>
      <c r="DS123" s="1053"/>
      <c r="DT123" s="1053"/>
      <c r="DU123" s="1054"/>
      <c r="DV123" s="1056" t="s">
        <v>443</v>
      </c>
      <c r="DW123" s="1057"/>
      <c r="DX123" s="1057"/>
      <c r="DY123" s="1057"/>
      <c r="DZ123" s="1058"/>
    </row>
    <row r="124" spans="1:130" s="246"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479</v>
      </c>
      <c r="AB124" s="1053"/>
      <c r="AC124" s="1053"/>
      <c r="AD124" s="1053"/>
      <c r="AE124" s="1054"/>
      <c r="AF124" s="1055" t="s">
        <v>480</v>
      </c>
      <c r="AG124" s="1053"/>
      <c r="AH124" s="1053"/>
      <c r="AI124" s="1053"/>
      <c r="AJ124" s="1054"/>
      <c r="AK124" s="1055" t="s">
        <v>443</v>
      </c>
      <c r="AL124" s="1053"/>
      <c r="AM124" s="1053"/>
      <c r="AN124" s="1053"/>
      <c r="AO124" s="1054"/>
      <c r="AP124" s="1056" t="s">
        <v>480</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479</v>
      </c>
      <c r="BR124" s="1122"/>
      <c r="BS124" s="1122"/>
      <c r="BT124" s="1122"/>
      <c r="BU124" s="1122"/>
      <c r="BV124" s="1122">
        <v>4.9000000000000004</v>
      </c>
      <c r="BW124" s="1122"/>
      <c r="BX124" s="1122"/>
      <c r="BY124" s="1122"/>
      <c r="BZ124" s="1122"/>
      <c r="CA124" s="1122">
        <v>0.2</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479</v>
      </c>
      <c r="DH124" s="1078"/>
      <c r="DI124" s="1078"/>
      <c r="DJ124" s="1078"/>
      <c r="DK124" s="1079"/>
      <c r="DL124" s="1077" t="s">
        <v>479</v>
      </c>
      <c r="DM124" s="1078"/>
      <c r="DN124" s="1078"/>
      <c r="DO124" s="1078"/>
      <c r="DP124" s="1079"/>
      <c r="DQ124" s="1077" t="s">
        <v>483</v>
      </c>
      <c r="DR124" s="1078"/>
      <c r="DS124" s="1078"/>
      <c r="DT124" s="1078"/>
      <c r="DU124" s="1079"/>
      <c r="DV124" s="1080" t="s">
        <v>483</v>
      </c>
      <c r="DW124" s="1081"/>
      <c r="DX124" s="1081"/>
      <c r="DY124" s="1081"/>
      <c r="DZ124" s="1082"/>
    </row>
    <row r="125" spans="1:130" s="246"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484</v>
      </c>
      <c r="AB125" s="1053"/>
      <c r="AC125" s="1053"/>
      <c r="AD125" s="1053"/>
      <c r="AE125" s="1054"/>
      <c r="AF125" s="1055" t="s">
        <v>480</v>
      </c>
      <c r="AG125" s="1053"/>
      <c r="AH125" s="1053"/>
      <c r="AI125" s="1053"/>
      <c r="AJ125" s="1054"/>
      <c r="AK125" s="1055" t="s">
        <v>479</v>
      </c>
      <c r="AL125" s="1053"/>
      <c r="AM125" s="1053"/>
      <c r="AN125" s="1053"/>
      <c r="AO125" s="1054"/>
      <c r="AP125" s="1056" t="s">
        <v>479</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479</v>
      </c>
      <c r="DH125" s="1021"/>
      <c r="DI125" s="1021"/>
      <c r="DJ125" s="1021"/>
      <c r="DK125" s="1021"/>
      <c r="DL125" s="1021" t="s">
        <v>440</v>
      </c>
      <c r="DM125" s="1021"/>
      <c r="DN125" s="1021"/>
      <c r="DO125" s="1021"/>
      <c r="DP125" s="1021"/>
      <c r="DQ125" s="1021" t="s">
        <v>479</v>
      </c>
      <c r="DR125" s="1021"/>
      <c r="DS125" s="1021"/>
      <c r="DT125" s="1021"/>
      <c r="DU125" s="1021"/>
      <c r="DV125" s="1022" t="s">
        <v>479</v>
      </c>
      <c r="DW125" s="1022"/>
      <c r="DX125" s="1022"/>
      <c r="DY125" s="1022"/>
      <c r="DZ125" s="1023"/>
    </row>
    <row r="126" spans="1:130" s="246"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483</v>
      </c>
      <c r="AB126" s="1053"/>
      <c r="AC126" s="1053"/>
      <c r="AD126" s="1053"/>
      <c r="AE126" s="1054"/>
      <c r="AF126" s="1055" t="s">
        <v>483</v>
      </c>
      <c r="AG126" s="1053"/>
      <c r="AH126" s="1053"/>
      <c r="AI126" s="1053"/>
      <c r="AJ126" s="1054"/>
      <c r="AK126" s="1055" t="s">
        <v>479</v>
      </c>
      <c r="AL126" s="1053"/>
      <c r="AM126" s="1053"/>
      <c r="AN126" s="1053"/>
      <c r="AO126" s="1054"/>
      <c r="AP126" s="1056" t="s">
        <v>479</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173</v>
      </c>
      <c r="DH126" s="1014"/>
      <c r="DI126" s="1014"/>
      <c r="DJ126" s="1014"/>
      <c r="DK126" s="1014"/>
      <c r="DL126" s="1014" t="s">
        <v>484</v>
      </c>
      <c r="DM126" s="1014"/>
      <c r="DN126" s="1014"/>
      <c r="DO126" s="1014"/>
      <c r="DP126" s="1014"/>
      <c r="DQ126" s="1014" t="s">
        <v>483</v>
      </c>
      <c r="DR126" s="1014"/>
      <c r="DS126" s="1014"/>
      <c r="DT126" s="1014"/>
      <c r="DU126" s="1014"/>
      <c r="DV126" s="1015" t="s">
        <v>480</v>
      </c>
      <c r="DW126" s="1015"/>
      <c r="DX126" s="1015"/>
      <c r="DY126" s="1015"/>
      <c r="DZ126" s="1016"/>
    </row>
    <row r="127" spans="1:130" s="246" customFormat="1" ht="26.25" customHeight="1" x14ac:dyDescent="0.15">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480</v>
      </c>
      <c r="AB127" s="1053"/>
      <c r="AC127" s="1053"/>
      <c r="AD127" s="1053"/>
      <c r="AE127" s="1054"/>
      <c r="AF127" s="1055" t="s">
        <v>479</v>
      </c>
      <c r="AG127" s="1053"/>
      <c r="AH127" s="1053"/>
      <c r="AI127" s="1053"/>
      <c r="AJ127" s="1054"/>
      <c r="AK127" s="1055" t="s">
        <v>480</v>
      </c>
      <c r="AL127" s="1053"/>
      <c r="AM127" s="1053"/>
      <c r="AN127" s="1053"/>
      <c r="AO127" s="1054"/>
      <c r="AP127" s="1056" t="s">
        <v>479</v>
      </c>
      <c r="AQ127" s="1057"/>
      <c r="AR127" s="1057"/>
      <c r="AS127" s="1057"/>
      <c r="AT127" s="1058"/>
      <c r="AU127" s="282"/>
      <c r="AV127" s="282"/>
      <c r="AW127" s="282"/>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480</v>
      </c>
      <c r="DH127" s="1014"/>
      <c r="DI127" s="1014"/>
      <c r="DJ127" s="1014"/>
      <c r="DK127" s="1014"/>
      <c r="DL127" s="1014" t="s">
        <v>483</v>
      </c>
      <c r="DM127" s="1014"/>
      <c r="DN127" s="1014"/>
      <c r="DO127" s="1014"/>
      <c r="DP127" s="1014"/>
      <c r="DQ127" s="1014" t="s">
        <v>480</v>
      </c>
      <c r="DR127" s="1014"/>
      <c r="DS127" s="1014"/>
      <c r="DT127" s="1014"/>
      <c r="DU127" s="1014"/>
      <c r="DV127" s="1015" t="s">
        <v>479</v>
      </c>
      <c r="DW127" s="1015"/>
      <c r="DX127" s="1015"/>
      <c r="DY127" s="1015"/>
      <c r="DZ127" s="1016"/>
    </row>
    <row r="128" spans="1:130" s="246" customFormat="1" ht="26.25" customHeight="1" thickBot="1" x14ac:dyDescent="0.2">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4166</v>
      </c>
      <c r="AB128" s="1142"/>
      <c r="AC128" s="1142"/>
      <c r="AD128" s="1142"/>
      <c r="AE128" s="1143"/>
      <c r="AF128" s="1144">
        <v>4925</v>
      </c>
      <c r="AG128" s="1142"/>
      <c r="AH128" s="1142"/>
      <c r="AI128" s="1142"/>
      <c r="AJ128" s="1143"/>
      <c r="AK128" s="1144">
        <v>4900</v>
      </c>
      <c r="AL128" s="1142"/>
      <c r="AM128" s="1142"/>
      <c r="AN128" s="1142"/>
      <c r="AO128" s="1143"/>
      <c r="AP128" s="1145"/>
      <c r="AQ128" s="1146"/>
      <c r="AR128" s="1146"/>
      <c r="AS128" s="1146"/>
      <c r="AT128" s="1147"/>
      <c r="AU128" s="282"/>
      <c r="AV128" s="282"/>
      <c r="AW128" s="282"/>
      <c r="AX128" s="982" t="s">
        <v>496</v>
      </c>
      <c r="AY128" s="983"/>
      <c r="AZ128" s="983"/>
      <c r="BA128" s="983"/>
      <c r="BB128" s="983"/>
      <c r="BC128" s="983"/>
      <c r="BD128" s="983"/>
      <c r="BE128" s="984"/>
      <c r="BF128" s="1148" t="s">
        <v>484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479</v>
      </c>
      <c r="DH128" s="1134"/>
      <c r="DI128" s="1134"/>
      <c r="DJ128" s="1134"/>
      <c r="DK128" s="1134"/>
      <c r="DL128" s="1134" t="s">
        <v>173</v>
      </c>
      <c r="DM128" s="1134"/>
      <c r="DN128" s="1134"/>
      <c r="DO128" s="1134"/>
      <c r="DP128" s="1134"/>
      <c r="DQ128" s="1134" t="s">
        <v>440</v>
      </c>
      <c r="DR128" s="1134"/>
      <c r="DS128" s="1134"/>
      <c r="DT128" s="1134"/>
      <c r="DU128" s="1134"/>
      <c r="DV128" s="1135" t="s">
        <v>440</v>
      </c>
      <c r="DW128" s="1135"/>
      <c r="DX128" s="1135"/>
      <c r="DY128" s="1135"/>
      <c r="DZ128" s="1136"/>
    </row>
    <row r="129" spans="1:131" s="246"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1364492</v>
      </c>
      <c r="AB129" s="1053"/>
      <c r="AC129" s="1053"/>
      <c r="AD129" s="1053"/>
      <c r="AE129" s="1054"/>
      <c r="AF129" s="1055">
        <v>1395985</v>
      </c>
      <c r="AG129" s="1053"/>
      <c r="AH129" s="1053"/>
      <c r="AI129" s="1053"/>
      <c r="AJ129" s="1054"/>
      <c r="AK129" s="1055">
        <v>1421227</v>
      </c>
      <c r="AL129" s="1053"/>
      <c r="AM129" s="1053"/>
      <c r="AN129" s="1053"/>
      <c r="AO129" s="1054"/>
      <c r="AP129" s="1170"/>
      <c r="AQ129" s="1171"/>
      <c r="AR129" s="1171"/>
      <c r="AS129" s="1171"/>
      <c r="AT129" s="1172"/>
      <c r="AU129" s="284"/>
      <c r="AV129" s="284"/>
      <c r="AW129" s="284"/>
      <c r="AX129" s="1161" t="s">
        <v>499</v>
      </c>
      <c r="AY129" s="1044"/>
      <c r="AZ129" s="1044"/>
      <c r="BA129" s="1044"/>
      <c r="BB129" s="1044"/>
      <c r="BC129" s="1044"/>
      <c r="BD129" s="1044"/>
      <c r="BE129" s="1045"/>
      <c r="BF129" s="1162" t="s">
        <v>500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242909</v>
      </c>
      <c r="AB130" s="1053"/>
      <c r="AC130" s="1053"/>
      <c r="AD130" s="1053"/>
      <c r="AE130" s="1054"/>
      <c r="AF130" s="1055">
        <v>294883</v>
      </c>
      <c r="AG130" s="1053"/>
      <c r="AH130" s="1053"/>
      <c r="AI130" s="1053"/>
      <c r="AJ130" s="1054"/>
      <c r="AK130" s="1055">
        <v>284052</v>
      </c>
      <c r="AL130" s="1053"/>
      <c r="AM130" s="1053"/>
      <c r="AN130" s="1053"/>
      <c r="AO130" s="1054"/>
      <c r="AP130" s="1170"/>
      <c r="AQ130" s="1171"/>
      <c r="AR130" s="1171"/>
      <c r="AS130" s="1171"/>
      <c r="AT130" s="1172"/>
      <c r="AU130" s="284"/>
      <c r="AV130" s="284"/>
      <c r="AW130" s="284"/>
      <c r="AX130" s="1161" t="s">
        <v>503</v>
      </c>
      <c r="AY130" s="1044"/>
      <c r="AZ130" s="1044"/>
      <c r="BA130" s="1044"/>
      <c r="BB130" s="1044"/>
      <c r="BC130" s="1044"/>
      <c r="BD130" s="1044"/>
      <c r="BE130" s="1045"/>
      <c r="BF130" s="1198">
        <v>13.4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1121583</v>
      </c>
      <c r="AB131" s="1078"/>
      <c r="AC131" s="1078"/>
      <c r="AD131" s="1078"/>
      <c r="AE131" s="1079"/>
      <c r="AF131" s="1077">
        <v>1101102</v>
      </c>
      <c r="AG131" s="1078"/>
      <c r="AH131" s="1078"/>
      <c r="AI131" s="1078"/>
      <c r="AJ131" s="1079"/>
      <c r="AK131" s="1077">
        <v>1137175</v>
      </c>
      <c r="AL131" s="1078"/>
      <c r="AM131" s="1078"/>
      <c r="AN131" s="1078"/>
      <c r="AO131" s="1079"/>
      <c r="AP131" s="1208"/>
      <c r="AQ131" s="1209"/>
      <c r="AR131" s="1209"/>
      <c r="AS131" s="1209"/>
      <c r="AT131" s="1210"/>
      <c r="AU131" s="284"/>
      <c r="AV131" s="284"/>
      <c r="AW131" s="284"/>
      <c r="AX131" s="1180" t="s">
        <v>505</v>
      </c>
      <c r="AY131" s="1131"/>
      <c r="AZ131" s="1131"/>
      <c r="BA131" s="1131"/>
      <c r="BB131" s="1131"/>
      <c r="BC131" s="1131"/>
      <c r="BD131" s="1131"/>
      <c r="BE131" s="1132"/>
      <c r="BF131" s="1181">
        <v>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12.29048586</v>
      </c>
      <c r="AB132" s="1194"/>
      <c r="AC132" s="1194"/>
      <c r="AD132" s="1194"/>
      <c r="AE132" s="1195"/>
      <c r="AF132" s="1196">
        <v>14.550241489999999</v>
      </c>
      <c r="AG132" s="1194"/>
      <c r="AH132" s="1194"/>
      <c r="AI132" s="1194"/>
      <c r="AJ132" s="1195"/>
      <c r="AK132" s="1196">
        <v>13.62402445</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12.2</v>
      </c>
      <c r="AB133" s="1177"/>
      <c r="AC133" s="1177"/>
      <c r="AD133" s="1177"/>
      <c r="AE133" s="1178"/>
      <c r="AF133" s="1176">
        <v>13.2</v>
      </c>
      <c r="AG133" s="1177"/>
      <c r="AH133" s="1177"/>
      <c r="AI133" s="1177"/>
      <c r="AJ133" s="1178"/>
      <c r="AK133" s="1176">
        <v>13.4</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xfwyzKiIAuJfDC6ods+TKZG4qfAn+pAfr18UhTyC5FfqbAE19CoZ51La4/xj3ld4lPOUsYXKW6taDu91lWmafw==" saltValue="/8yCbqfLNwXLeC9+Lzx/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6" zoomScale="70" zoomScaleNormal="85" zoomScaleSheetLayoutView="70" workbookViewId="0">
      <selection activeCell="AT25" sqref="AT2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pPsekAWTfh2/MtmNydCUZbVFtLf39ho1zpzM1SyJ0qW5055yZvYxGdhW3V5DwVGywq1+A3S5JRGTLQMwiSt4BA==" saltValue="1Y8wHH+bWnVbJbd96FAS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9"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q+Er7sH6vglXr4JWd3mq5O0rFFBrtsYCSb+uoK2/VYGonfH7kCx7ulS/u4pAw3fVB13h9WeyYPS6aSV0liClw==" saltValue="TEkAbrVUJSc6MsNCuWFhL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X4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517</v>
      </c>
      <c r="AL9" s="1214"/>
      <c r="AM9" s="1214"/>
      <c r="AN9" s="1215"/>
      <c r="AO9" s="312">
        <v>375980</v>
      </c>
      <c r="AP9" s="312">
        <v>209343</v>
      </c>
      <c r="AQ9" s="313">
        <v>224098</v>
      </c>
      <c r="AR9" s="314">
        <v>-6.6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518</v>
      </c>
      <c r="AL10" s="1214"/>
      <c r="AM10" s="1214"/>
      <c r="AN10" s="1215"/>
      <c r="AO10" s="315">
        <v>202359</v>
      </c>
      <c r="AP10" s="315">
        <v>112672</v>
      </c>
      <c r="AQ10" s="316">
        <v>32087</v>
      </c>
      <c r="AR10" s="317">
        <v>251.1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519</v>
      </c>
      <c r="AL11" s="1214"/>
      <c r="AM11" s="1214"/>
      <c r="AN11" s="1215"/>
      <c r="AO11" s="315" t="s">
        <v>520</v>
      </c>
      <c r="AP11" s="315" t="s">
        <v>520</v>
      </c>
      <c r="AQ11" s="316">
        <v>3587</v>
      </c>
      <c r="AR11" s="317" t="s">
        <v>520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521</v>
      </c>
      <c r="AL12" s="1214"/>
      <c r="AM12" s="1214"/>
      <c r="AN12" s="1215"/>
      <c r="AO12" s="315" t="s">
        <v>520</v>
      </c>
      <c r="AP12" s="315" t="s">
        <v>520</v>
      </c>
      <c r="AQ12" s="316" t="s">
        <v>520</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522</v>
      </c>
      <c r="AL13" s="1214"/>
      <c r="AM13" s="1214"/>
      <c r="AN13" s="1215"/>
      <c r="AO13" s="315">
        <v>28309</v>
      </c>
      <c r="AP13" s="315">
        <v>15762</v>
      </c>
      <c r="AQ13" s="316">
        <v>11579</v>
      </c>
      <c r="AR13" s="317">
        <v>36.1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523</v>
      </c>
      <c r="AL14" s="1214"/>
      <c r="AM14" s="1214"/>
      <c r="AN14" s="1215"/>
      <c r="AO14" s="315">
        <v>8269</v>
      </c>
      <c r="AP14" s="315">
        <v>4604</v>
      </c>
      <c r="AQ14" s="316">
        <v>4496</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524</v>
      </c>
      <c r="AL15" s="1220"/>
      <c r="AM15" s="1220"/>
      <c r="AN15" s="1221"/>
      <c r="AO15" s="315">
        <v>-36946</v>
      </c>
      <c r="AP15" s="315">
        <v>-20571</v>
      </c>
      <c r="AQ15" s="316">
        <v>-17592</v>
      </c>
      <c r="AR15" s="317">
        <v>16.899999999999999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185</v>
      </c>
      <c r="AL16" s="1220"/>
      <c r="AM16" s="1220"/>
      <c r="AN16" s="1221"/>
      <c r="AO16" s="315">
        <v>577971</v>
      </c>
      <c r="AP16" s="315">
        <v>321810</v>
      </c>
      <c r="AQ16" s="316">
        <v>258255</v>
      </c>
      <c r="AR16" s="317">
        <v>24.6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526</v>
      </c>
      <c r="AP20" s="324" t="s">
        <v>527</v>
      </c>
      <c r="AQ20" s="325" t="s">
        <v>528</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529</v>
      </c>
      <c r="AL21" s="1223"/>
      <c r="AM21" s="1223"/>
      <c r="AN21" s="1224"/>
      <c r="AO21" s="328">
        <v>20.6</v>
      </c>
      <c r="AP21" s="329">
        <v>22.75</v>
      </c>
      <c r="AQ21" s="330">
        <v>-2.15</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530</v>
      </c>
      <c r="AL22" s="1223"/>
      <c r="AM22" s="1223"/>
      <c r="AN22" s="1224"/>
      <c r="AO22" s="333">
        <v>96.2</v>
      </c>
      <c r="AP22" s="334">
        <v>95.6</v>
      </c>
      <c r="AQ22" s="335">
        <v>0.6</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534</v>
      </c>
      <c r="AL32" s="1217"/>
      <c r="AM32" s="1217"/>
      <c r="AN32" s="1218"/>
      <c r="AO32" s="343">
        <v>365944</v>
      </c>
      <c r="AP32" s="343">
        <v>203755</v>
      </c>
      <c r="AQ32" s="344">
        <v>146295</v>
      </c>
      <c r="AR32" s="345">
        <v>39.299999999999997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535</v>
      </c>
      <c r="AL33" s="1217"/>
      <c r="AM33" s="1217"/>
      <c r="AN33" s="1218"/>
      <c r="AO33" s="343" t="s">
        <v>520</v>
      </c>
      <c r="AP33" s="343" t="s">
        <v>520</v>
      </c>
      <c r="AQ33" s="344" t="s">
        <v>520</v>
      </c>
      <c r="AR33" s="345"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536</v>
      </c>
      <c r="AL34" s="1217"/>
      <c r="AM34" s="1217"/>
      <c r="AN34" s="1218"/>
      <c r="AO34" s="343" t="s">
        <v>520</v>
      </c>
      <c r="AP34" s="343" t="s">
        <v>520</v>
      </c>
      <c r="AQ34" s="344">
        <v>4</v>
      </c>
      <c r="AR34" s="345"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537</v>
      </c>
      <c r="AL35" s="1217"/>
      <c r="AM35" s="1217"/>
      <c r="AN35" s="1218"/>
      <c r="AO35" s="343">
        <v>37753</v>
      </c>
      <c r="AP35" s="343">
        <v>21021</v>
      </c>
      <c r="AQ35" s="344">
        <v>31593</v>
      </c>
      <c r="AR35" s="345">
        <v>-33.5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538</v>
      </c>
      <c r="AL36" s="1217"/>
      <c r="AM36" s="1217"/>
      <c r="AN36" s="1218"/>
      <c r="AO36" s="343">
        <v>39931</v>
      </c>
      <c r="AP36" s="343">
        <v>22233</v>
      </c>
      <c r="AQ36" s="344">
        <v>3914</v>
      </c>
      <c r="AR36" s="345">
        <v>468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539</v>
      </c>
      <c r="AL37" s="1217"/>
      <c r="AM37" s="1217"/>
      <c r="AN37" s="1218"/>
      <c r="AO37" s="343" t="s">
        <v>520</v>
      </c>
      <c r="AP37" s="343" t="s">
        <v>520</v>
      </c>
      <c r="AQ37" s="344">
        <v>1348</v>
      </c>
      <c r="AR37" s="345"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540</v>
      </c>
      <c r="AL38" s="1226"/>
      <c r="AM38" s="1226"/>
      <c r="AN38" s="1227"/>
      <c r="AO38" s="346">
        <v>253</v>
      </c>
      <c r="AP38" s="346">
        <v>141</v>
      </c>
      <c r="AQ38" s="347">
        <v>27</v>
      </c>
      <c r="AR38" s="335">
        <v>422.2</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541</v>
      </c>
      <c r="AL39" s="1226"/>
      <c r="AM39" s="1226"/>
      <c r="AN39" s="1227"/>
      <c r="AO39" s="343">
        <v>-4900</v>
      </c>
      <c r="AP39" s="343">
        <v>-2728</v>
      </c>
      <c r="AQ39" s="344">
        <v>-7201</v>
      </c>
      <c r="AR39" s="345">
        <v>-62.1</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542</v>
      </c>
      <c r="AL40" s="1217"/>
      <c r="AM40" s="1217"/>
      <c r="AN40" s="1218"/>
      <c r="AO40" s="343">
        <v>-284052</v>
      </c>
      <c r="AP40" s="343">
        <v>-158158</v>
      </c>
      <c r="AQ40" s="344">
        <v>-128709</v>
      </c>
      <c r="AR40" s="345">
        <v>22.9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297</v>
      </c>
      <c r="AL41" s="1229"/>
      <c r="AM41" s="1229"/>
      <c r="AN41" s="1230"/>
      <c r="AO41" s="343">
        <v>154929</v>
      </c>
      <c r="AP41" s="343">
        <v>86263</v>
      </c>
      <c r="AQ41" s="344">
        <v>47272</v>
      </c>
      <c r="AR41" s="345">
        <v>82.5</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543</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545</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512</v>
      </c>
      <c r="AN49" s="1233" t="s">
        <v>546</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547</v>
      </c>
      <c r="AO50" s="360" t="s">
        <v>548</v>
      </c>
      <c r="AP50" s="361" t="s">
        <v>549</v>
      </c>
      <c r="AQ50" s="362" t="s">
        <v>550</v>
      </c>
      <c r="AR50" s="363"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552</v>
      </c>
      <c r="AL51" s="356"/>
      <c r="AM51" s="364">
        <v>163283</v>
      </c>
      <c r="AN51" s="365">
        <v>79689</v>
      </c>
      <c r="AO51" s="366">
        <v>-86</v>
      </c>
      <c r="AP51" s="367">
        <v>291945</v>
      </c>
      <c r="AQ51" s="368">
        <v>19.100000000000001</v>
      </c>
      <c r="AR51" s="369">
        <v>-105.1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553</v>
      </c>
      <c r="AM52" s="372">
        <v>60724</v>
      </c>
      <c r="AN52" s="373">
        <v>29636</v>
      </c>
      <c r="AO52" s="374">
        <v>-62.7</v>
      </c>
      <c r="AP52" s="375">
        <v>127651</v>
      </c>
      <c r="AQ52" s="376">
        <v>17.2</v>
      </c>
      <c r="AR52" s="377">
        <v>-79.900000000000006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554</v>
      </c>
      <c r="AL53" s="356"/>
      <c r="AM53" s="364">
        <v>215925</v>
      </c>
      <c r="AN53" s="365">
        <v>108943</v>
      </c>
      <c r="AO53" s="366">
        <v>36.700000000000003</v>
      </c>
      <c r="AP53" s="367">
        <v>291173</v>
      </c>
      <c r="AQ53" s="368">
        <v>-0.3</v>
      </c>
      <c r="AR53" s="369">
        <v>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553</v>
      </c>
      <c r="AM54" s="372">
        <v>117280</v>
      </c>
      <c r="AN54" s="373">
        <v>59173</v>
      </c>
      <c r="AO54" s="374">
        <v>99.7</v>
      </c>
      <c r="AP54" s="375">
        <v>119071</v>
      </c>
      <c r="AQ54" s="376">
        <v>-6.7</v>
      </c>
      <c r="AR54" s="377">
        <v>106.4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555</v>
      </c>
      <c r="AL55" s="356"/>
      <c r="AM55" s="364">
        <v>402120</v>
      </c>
      <c r="AN55" s="365">
        <v>209547</v>
      </c>
      <c r="AO55" s="366">
        <v>92.3</v>
      </c>
      <c r="AP55" s="367">
        <v>271581</v>
      </c>
      <c r="AQ55" s="368">
        <v>-6.7</v>
      </c>
      <c r="AR55" s="369">
        <v>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553</v>
      </c>
      <c r="AM56" s="372">
        <v>316860</v>
      </c>
      <c r="AN56" s="373">
        <v>165117</v>
      </c>
      <c r="AO56" s="374">
        <v>179</v>
      </c>
      <c r="AP56" s="375">
        <v>117844</v>
      </c>
      <c r="AQ56" s="376">
        <v>-1</v>
      </c>
      <c r="AR56" s="377">
        <v>180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556</v>
      </c>
      <c r="AL57" s="356"/>
      <c r="AM57" s="364">
        <v>382538</v>
      </c>
      <c r="AN57" s="365">
        <v>206220</v>
      </c>
      <c r="AO57" s="366">
        <v>-1.6</v>
      </c>
      <c r="AP57" s="367">
        <v>268375</v>
      </c>
      <c r="AQ57" s="368">
        <v>-1.2</v>
      </c>
      <c r="AR57" s="369">
        <v>-0.4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553</v>
      </c>
      <c r="AM58" s="372">
        <v>266074</v>
      </c>
      <c r="AN58" s="373">
        <v>143436</v>
      </c>
      <c r="AO58" s="374">
        <v>-13.1</v>
      </c>
      <c r="AP58" s="375">
        <v>119602</v>
      </c>
      <c r="AQ58" s="376">
        <v>1.5</v>
      </c>
      <c r="AR58" s="377">
        <v>-14.6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557</v>
      </c>
      <c r="AL59" s="356"/>
      <c r="AM59" s="364">
        <v>632975</v>
      </c>
      <c r="AN59" s="365">
        <v>352436</v>
      </c>
      <c r="AO59" s="366">
        <v>70.900000000000006</v>
      </c>
      <c r="AP59" s="367">
        <v>301035</v>
      </c>
      <c r="AQ59" s="368">
        <v>12.2</v>
      </c>
      <c r="AR59" s="369">
        <v>58.7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553</v>
      </c>
      <c r="AM60" s="372">
        <v>528589</v>
      </c>
      <c r="AN60" s="373">
        <v>294315</v>
      </c>
      <c r="AO60" s="374">
        <v>105.2</v>
      </c>
      <c r="AP60" s="375">
        <v>154376</v>
      </c>
      <c r="AQ60" s="376">
        <v>29.1</v>
      </c>
      <c r="AR60" s="377">
        <v>76.099999999999994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558</v>
      </c>
      <c r="AL61" s="378"/>
      <c r="AM61" s="379">
        <v>359368</v>
      </c>
      <c r="AN61" s="380">
        <v>191367</v>
      </c>
      <c r="AO61" s="381">
        <v>22.5</v>
      </c>
      <c r="AP61" s="382">
        <v>284822</v>
      </c>
      <c r="AQ61" s="383">
        <v>4.5999999999999996</v>
      </c>
      <c r="AR61" s="369">
        <v>17.899999999999999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553</v>
      </c>
      <c r="AM62" s="372">
        <v>257905</v>
      </c>
      <c r="AN62" s="373">
        <v>138335</v>
      </c>
      <c r="AO62" s="374">
        <v>61.6</v>
      </c>
      <c r="AP62" s="375">
        <v>127709</v>
      </c>
      <c r="AQ62" s="376">
        <v>8</v>
      </c>
      <c r="AR62" s="377">
        <v>53.6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vbb+iGCV89/ywjXych+ltUSZ2MBZcUZbaE0D2fsxruAebKbHm9CCyjOV+2mIB2eKeGbUDpsKAujKOW5WCM146g==" saltValue="WZ+BtDLLDZzJPjMRcsVr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A85"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20" spans="125:125" ht="13.5" hidden="1" customHeight="1" x14ac:dyDescent="0.15"/>
    <row r="121" spans="125:125" ht="13.5" hidden="1" customHeight="1" x14ac:dyDescent="0.15">
      <c r="DU121" s="290"/>
    </row>
  </sheetData>
  <sheetProtection algorithmName="SHA-512" hashValue="q8s1X48+aCdXAKOZrk/1b9fIoxk56sDlGVwf967pwAiPvUBf/Azgbz9szAGSquzsvgIFqiroUyTgn4kK4jk3LA==" saltValue="OVvnIaRc4BkTO0PpsToJ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sheetData>
  <sheetProtection algorithmName="SHA-512" hashValue="RWe+FlH4lX5m4FUrSDiWU6+Jg6lS4zIF7b7zgK9ZnYxw0oWMIH5lx5y7hJAFpztDJdRtQKYzPaZWkOODP9vR0g==" saltValue="Q3MU+bmeJRZFtA8SQX+H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29.76</v>
      </c>
      <c r="G47" s="12">
        <v>26.57</v>
      </c>
      <c r="H47" s="12">
        <v>29.34</v>
      </c>
      <c r="I47" s="12">
        <v>29.03</v>
      </c>
      <c r="J47" s="13">
        <v>31.33</v>
      </c>
    </row>
    <row r="48" spans="2:10" ht="57.75" customHeight="1" x14ac:dyDescent="0.15">
      <c r="B48" s="14"/>
      <c r="C48" s="1238" t="s">
        <v>4</v>
      </c>
      <c r="D48" s="1238"/>
      <c r="E48" s="1239"/>
      <c r="F48" s="15">
        <v>6.08</v>
      </c>
      <c r="G48" s="16">
        <v>4.91</v>
      </c>
      <c r="H48" s="16">
        <v>4.47</v>
      </c>
      <c r="I48" s="16">
        <v>5.51</v>
      </c>
      <c r="J48" s="17">
        <v>4.83</v>
      </c>
    </row>
    <row r="49" spans="2:10" ht="57.75" customHeight="1" thickBot="1" x14ac:dyDescent="0.2">
      <c r="B49" s="18"/>
      <c r="C49" s="1240" t="s">
        <v>5</v>
      </c>
      <c r="D49" s="1240"/>
      <c r="E49" s="1241"/>
      <c r="F49" s="19">
        <v>11.93</v>
      </c>
      <c r="G49" s="20" t="s">
        <v>567</v>
      </c>
      <c r="H49" s="20" t="s">
        <v>568</v>
      </c>
      <c r="I49" s="20" t="s">
        <v>569</v>
      </c>
      <c r="J49" s="21" t="s">
        <v>570</v>
      </c>
    </row>
    <row r="50" spans="2:10" ht="13.5" customHeight="1" x14ac:dyDescent="0.15"/>
  </sheetData>
  <sheetProtection algorithmName="SHA-512" hashValue="Dxp48+S6kLxZh2X5WF7vqMTfAUGhxb1nATJ1htDuBXB/CT5J1i6PPtDjH8LmNyc4CAVAORKcYe7nNgLnxgrq9Q==" saltValue="pYNrirc1IWjpObrkohwQ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2022-09-28T07:30:19Z</dcterms:modified>
</cp:coreProperties>
</file>